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75" windowWidth="23715" windowHeight="11790"/>
  </bookViews>
  <sheets>
    <sheet name="Лист1" sheetId="2" r:id="rId1"/>
    <sheet name="Source" sheetId="1" r:id="rId2"/>
  </sheets>
  <definedNames>
    <definedName name="_xlnm._FilterDatabase" localSheetId="1" hidden="1">Source!$A$1:$W$931</definedName>
  </definedNames>
  <calcPr calcId="145621"/>
  <pivotCaches>
    <pivotCache cacheId="18" r:id="rId3"/>
  </pivotCaches>
</workbook>
</file>

<file path=xl/calcChain.xml><?xml version="1.0" encoding="utf-8"?>
<calcChain xmlns="http://schemas.openxmlformats.org/spreadsheetml/2006/main">
  <c r="S931" i="1" l="1"/>
  <c r="T931" i="1" s="1"/>
  <c r="P931" i="1"/>
  <c r="O931" i="1"/>
  <c r="N931" i="1"/>
  <c r="S930" i="1"/>
  <c r="T930" i="1" s="1"/>
  <c r="P930" i="1"/>
  <c r="O930" i="1"/>
  <c r="N930" i="1"/>
  <c r="S929" i="1"/>
  <c r="T929" i="1" s="1"/>
  <c r="P929" i="1"/>
  <c r="O929" i="1"/>
  <c r="N929" i="1"/>
  <c r="S928" i="1"/>
  <c r="T928" i="1" s="1"/>
  <c r="P928" i="1"/>
  <c r="O928" i="1"/>
  <c r="N928" i="1"/>
  <c r="S927" i="1"/>
  <c r="T927" i="1" s="1"/>
  <c r="P927" i="1"/>
  <c r="O927" i="1"/>
  <c r="N927" i="1"/>
  <c r="S926" i="1"/>
  <c r="T926" i="1" s="1"/>
  <c r="P926" i="1"/>
  <c r="O926" i="1"/>
  <c r="N926" i="1"/>
  <c r="S925" i="1"/>
  <c r="T925" i="1" s="1"/>
  <c r="P925" i="1"/>
  <c r="O925" i="1"/>
  <c r="N925" i="1"/>
  <c r="S924" i="1"/>
  <c r="T924" i="1" s="1"/>
  <c r="P924" i="1"/>
  <c r="O924" i="1"/>
  <c r="N924" i="1"/>
  <c r="S923" i="1"/>
  <c r="T923" i="1" s="1"/>
  <c r="P923" i="1"/>
  <c r="O923" i="1"/>
  <c r="N923" i="1"/>
  <c r="S922" i="1"/>
  <c r="T922" i="1" s="1"/>
  <c r="P922" i="1"/>
  <c r="O922" i="1"/>
  <c r="N922" i="1"/>
  <c r="S921" i="1"/>
  <c r="T921" i="1" s="1"/>
  <c r="P921" i="1"/>
  <c r="O921" i="1"/>
  <c r="N921" i="1"/>
  <c r="S920" i="1"/>
  <c r="T920" i="1" s="1"/>
  <c r="P920" i="1"/>
  <c r="O920" i="1"/>
  <c r="N920" i="1"/>
  <c r="S919" i="1"/>
  <c r="T919" i="1" s="1"/>
  <c r="P919" i="1"/>
  <c r="O919" i="1"/>
  <c r="N919" i="1"/>
  <c r="S918" i="1"/>
  <c r="T918" i="1" s="1"/>
  <c r="P918" i="1"/>
  <c r="O918" i="1"/>
  <c r="N918" i="1"/>
  <c r="S917" i="1"/>
  <c r="T917" i="1" s="1"/>
  <c r="P917" i="1"/>
  <c r="O917" i="1"/>
  <c r="N917" i="1"/>
  <c r="S916" i="1"/>
  <c r="T916" i="1" s="1"/>
  <c r="P916" i="1"/>
  <c r="O916" i="1"/>
  <c r="N916" i="1"/>
  <c r="S915" i="1"/>
  <c r="T915" i="1" s="1"/>
  <c r="P915" i="1"/>
  <c r="O915" i="1"/>
  <c r="N915" i="1"/>
  <c r="S914" i="1"/>
  <c r="T914" i="1" s="1"/>
  <c r="P914" i="1"/>
  <c r="O914" i="1"/>
  <c r="N914" i="1"/>
  <c r="S913" i="1"/>
  <c r="T913" i="1" s="1"/>
  <c r="P913" i="1"/>
  <c r="O913" i="1"/>
  <c r="N913" i="1"/>
  <c r="S912" i="1"/>
  <c r="T912" i="1" s="1"/>
  <c r="P912" i="1"/>
  <c r="O912" i="1"/>
  <c r="N912" i="1"/>
  <c r="S911" i="1"/>
  <c r="T911" i="1" s="1"/>
  <c r="P911" i="1"/>
  <c r="O911" i="1"/>
  <c r="N911" i="1"/>
  <c r="S910" i="1"/>
  <c r="T910" i="1" s="1"/>
  <c r="P910" i="1"/>
  <c r="O910" i="1"/>
  <c r="N910" i="1"/>
  <c r="S909" i="1"/>
  <c r="T909" i="1" s="1"/>
  <c r="P909" i="1"/>
  <c r="O909" i="1"/>
  <c r="N909" i="1"/>
  <c r="S908" i="1"/>
  <c r="T908" i="1" s="1"/>
  <c r="P908" i="1"/>
  <c r="O908" i="1"/>
  <c r="N908" i="1"/>
  <c r="S907" i="1"/>
  <c r="T907" i="1" s="1"/>
  <c r="P907" i="1"/>
  <c r="O907" i="1"/>
  <c r="N907" i="1"/>
  <c r="S906" i="1"/>
  <c r="T906" i="1" s="1"/>
  <c r="P906" i="1"/>
  <c r="O906" i="1"/>
  <c r="N906" i="1"/>
  <c r="S905" i="1"/>
  <c r="T905" i="1" s="1"/>
  <c r="P905" i="1"/>
  <c r="O905" i="1"/>
  <c r="N905" i="1"/>
  <c r="S904" i="1"/>
  <c r="T904" i="1" s="1"/>
  <c r="P904" i="1"/>
  <c r="O904" i="1"/>
  <c r="N904" i="1"/>
  <c r="S903" i="1"/>
  <c r="T903" i="1" s="1"/>
  <c r="P903" i="1"/>
  <c r="O903" i="1"/>
  <c r="N903" i="1"/>
  <c r="S902" i="1"/>
  <c r="T902" i="1" s="1"/>
  <c r="P902" i="1"/>
  <c r="O902" i="1"/>
  <c r="N902" i="1"/>
  <c r="S901" i="1"/>
  <c r="T901" i="1" s="1"/>
  <c r="P901" i="1"/>
  <c r="O901" i="1"/>
  <c r="N901" i="1"/>
  <c r="S900" i="1"/>
  <c r="T900" i="1" s="1"/>
  <c r="P900" i="1"/>
  <c r="O900" i="1"/>
  <c r="N900" i="1"/>
  <c r="S899" i="1"/>
  <c r="T899" i="1" s="1"/>
  <c r="P899" i="1"/>
  <c r="O899" i="1"/>
  <c r="N899" i="1"/>
  <c r="S898" i="1"/>
  <c r="T898" i="1" s="1"/>
  <c r="P898" i="1"/>
  <c r="O898" i="1"/>
  <c r="N898" i="1"/>
  <c r="S897" i="1"/>
  <c r="T897" i="1" s="1"/>
  <c r="P897" i="1"/>
  <c r="O897" i="1"/>
  <c r="N897" i="1"/>
  <c r="S896" i="1"/>
  <c r="T896" i="1" s="1"/>
  <c r="P896" i="1"/>
  <c r="O896" i="1"/>
  <c r="N896" i="1"/>
  <c r="S895" i="1"/>
  <c r="T895" i="1" s="1"/>
  <c r="P895" i="1"/>
  <c r="O895" i="1"/>
  <c r="N895" i="1"/>
  <c r="S894" i="1"/>
  <c r="T894" i="1" s="1"/>
  <c r="P894" i="1"/>
  <c r="O894" i="1"/>
  <c r="N894" i="1"/>
  <c r="S893" i="1"/>
  <c r="T893" i="1" s="1"/>
  <c r="P893" i="1"/>
  <c r="O893" i="1"/>
  <c r="N893" i="1"/>
  <c r="S892" i="1"/>
  <c r="T892" i="1" s="1"/>
  <c r="P892" i="1"/>
  <c r="O892" i="1"/>
  <c r="N892" i="1"/>
  <c r="S891" i="1"/>
  <c r="T891" i="1" s="1"/>
  <c r="P891" i="1"/>
  <c r="O891" i="1"/>
  <c r="N891" i="1"/>
  <c r="S890" i="1"/>
  <c r="T890" i="1" s="1"/>
  <c r="P890" i="1"/>
  <c r="O890" i="1"/>
  <c r="N890" i="1"/>
  <c r="S889" i="1"/>
  <c r="T889" i="1" s="1"/>
  <c r="P889" i="1"/>
  <c r="O889" i="1"/>
  <c r="N889" i="1"/>
  <c r="S888" i="1"/>
  <c r="T888" i="1" s="1"/>
  <c r="P888" i="1"/>
  <c r="O888" i="1"/>
  <c r="N888" i="1"/>
  <c r="S887" i="1"/>
  <c r="T887" i="1" s="1"/>
  <c r="P887" i="1"/>
  <c r="O887" i="1"/>
  <c r="N887" i="1"/>
  <c r="S886" i="1"/>
  <c r="T886" i="1" s="1"/>
  <c r="P886" i="1"/>
  <c r="O886" i="1"/>
  <c r="N886" i="1"/>
  <c r="S885" i="1"/>
  <c r="T885" i="1" s="1"/>
  <c r="P885" i="1"/>
  <c r="O885" i="1"/>
  <c r="N885" i="1"/>
  <c r="S884" i="1"/>
  <c r="T884" i="1" s="1"/>
  <c r="P884" i="1"/>
  <c r="O884" i="1"/>
  <c r="N884" i="1"/>
  <c r="S883" i="1"/>
  <c r="T883" i="1" s="1"/>
  <c r="P883" i="1"/>
  <c r="O883" i="1"/>
  <c r="N883" i="1"/>
  <c r="S882" i="1"/>
  <c r="T882" i="1" s="1"/>
  <c r="P882" i="1"/>
  <c r="O882" i="1"/>
  <c r="N882" i="1"/>
  <c r="S881" i="1"/>
  <c r="T881" i="1" s="1"/>
  <c r="P881" i="1"/>
  <c r="O881" i="1"/>
  <c r="N881" i="1"/>
  <c r="S880" i="1"/>
  <c r="T880" i="1" s="1"/>
  <c r="P880" i="1"/>
  <c r="O880" i="1"/>
  <c r="N880" i="1"/>
  <c r="S879" i="1"/>
  <c r="T879" i="1" s="1"/>
  <c r="P879" i="1"/>
  <c r="O879" i="1"/>
  <c r="N879" i="1"/>
  <c r="S878" i="1"/>
  <c r="T878" i="1" s="1"/>
  <c r="P878" i="1"/>
  <c r="O878" i="1"/>
  <c r="N878" i="1"/>
  <c r="S877" i="1"/>
  <c r="T877" i="1" s="1"/>
  <c r="P877" i="1"/>
  <c r="O877" i="1"/>
  <c r="N877" i="1"/>
  <c r="S876" i="1"/>
  <c r="T876" i="1" s="1"/>
  <c r="P876" i="1"/>
  <c r="O876" i="1"/>
  <c r="N876" i="1"/>
  <c r="S875" i="1"/>
  <c r="T875" i="1" s="1"/>
  <c r="P875" i="1"/>
  <c r="O875" i="1"/>
  <c r="N875" i="1"/>
  <c r="S874" i="1"/>
  <c r="T874" i="1" s="1"/>
  <c r="P874" i="1"/>
  <c r="O874" i="1"/>
  <c r="N874" i="1"/>
  <c r="S873" i="1"/>
  <c r="T873" i="1" s="1"/>
  <c r="P873" i="1"/>
  <c r="O873" i="1"/>
  <c r="N873" i="1"/>
  <c r="S872" i="1"/>
  <c r="T872" i="1" s="1"/>
  <c r="P872" i="1"/>
  <c r="O872" i="1"/>
  <c r="N872" i="1"/>
  <c r="S871" i="1"/>
  <c r="T871" i="1" s="1"/>
  <c r="P871" i="1"/>
  <c r="O871" i="1"/>
  <c r="N871" i="1"/>
  <c r="S870" i="1"/>
  <c r="T870" i="1" s="1"/>
  <c r="P870" i="1"/>
  <c r="O870" i="1"/>
  <c r="N870" i="1"/>
  <c r="S869" i="1"/>
  <c r="T869" i="1" s="1"/>
  <c r="P869" i="1"/>
  <c r="O869" i="1"/>
  <c r="N869" i="1"/>
  <c r="S868" i="1"/>
  <c r="T868" i="1" s="1"/>
  <c r="P868" i="1"/>
  <c r="O868" i="1"/>
  <c r="N868" i="1"/>
  <c r="S867" i="1"/>
  <c r="T867" i="1" s="1"/>
  <c r="P867" i="1"/>
  <c r="O867" i="1"/>
  <c r="N867" i="1"/>
  <c r="S866" i="1"/>
  <c r="T866" i="1" s="1"/>
  <c r="P866" i="1"/>
  <c r="O866" i="1"/>
  <c r="N866" i="1"/>
  <c r="S865" i="1"/>
  <c r="T865" i="1" s="1"/>
  <c r="P865" i="1"/>
  <c r="O865" i="1"/>
  <c r="N865" i="1"/>
  <c r="S864" i="1"/>
  <c r="T864" i="1" s="1"/>
  <c r="P864" i="1"/>
  <c r="O864" i="1"/>
  <c r="N864" i="1"/>
  <c r="S863" i="1"/>
  <c r="T863" i="1" s="1"/>
  <c r="P863" i="1"/>
  <c r="O863" i="1"/>
  <c r="N863" i="1"/>
  <c r="S862" i="1"/>
  <c r="T862" i="1" s="1"/>
  <c r="P862" i="1"/>
  <c r="O862" i="1"/>
  <c r="N862" i="1"/>
  <c r="S861" i="1"/>
  <c r="T861" i="1" s="1"/>
  <c r="P861" i="1"/>
  <c r="O861" i="1"/>
  <c r="N861" i="1"/>
  <c r="S860" i="1"/>
  <c r="T860" i="1" s="1"/>
  <c r="P860" i="1"/>
  <c r="O860" i="1"/>
  <c r="N860" i="1"/>
  <c r="S859" i="1"/>
  <c r="T859" i="1" s="1"/>
  <c r="P859" i="1"/>
  <c r="O859" i="1"/>
  <c r="N859" i="1"/>
  <c r="S858" i="1"/>
  <c r="T858" i="1" s="1"/>
  <c r="P858" i="1"/>
  <c r="O858" i="1"/>
  <c r="N858" i="1"/>
  <c r="S857" i="1"/>
  <c r="T857" i="1" s="1"/>
  <c r="P857" i="1"/>
  <c r="O857" i="1"/>
  <c r="N857" i="1"/>
  <c r="S856" i="1"/>
  <c r="T856" i="1" s="1"/>
  <c r="P856" i="1"/>
  <c r="O856" i="1"/>
  <c r="N856" i="1"/>
  <c r="S855" i="1"/>
  <c r="T855" i="1" s="1"/>
  <c r="P855" i="1"/>
  <c r="O855" i="1"/>
  <c r="N855" i="1"/>
  <c r="S854" i="1"/>
  <c r="T854" i="1" s="1"/>
  <c r="P854" i="1"/>
  <c r="O854" i="1"/>
  <c r="N854" i="1"/>
  <c r="S853" i="1"/>
  <c r="T853" i="1" s="1"/>
  <c r="P853" i="1"/>
  <c r="O853" i="1"/>
  <c r="N853" i="1"/>
  <c r="S852" i="1"/>
  <c r="T852" i="1" s="1"/>
  <c r="P852" i="1"/>
  <c r="O852" i="1"/>
  <c r="N852" i="1"/>
  <c r="S851" i="1"/>
  <c r="T851" i="1" s="1"/>
  <c r="P851" i="1"/>
  <c r="O851" i="1"/>
  <c r="N851" i="1"/>
  <c r="S850" i="1"/>
  <c r="T850" i="1" s="1"/>
  <c r="P850" i="1"/>
  <c r="O850" i="1"/>
  <c r="N850" i="1"/>
  <c r="S849" i="1"/>
  <c r="T849" i="1" s="1"/>
  <c r="P849" i="1"/>
  <c r="O849" i="1"/>
  <c r="N849" i="1"/>
  <c r="S848" i="1"/>
  <c r="T848" i="1" s="1"/>
  <c r="P848" i="1"/>
  <c r="O848" i="1"/>
  <c r="N848" i="1"/>
  <c r="S847" i="1"/>
  <c r="T847" i="1" s="1"/>
  <c r="P847" i="1"/>
  <c r="O847" i="1"/>
  <c r="N847" i="1"/>
  <c r="S846" i="1"/>
  <c r="T846" i="1" s="1"/>
  <c r="P846" i="1"/>
  <c r="O846" i="1"/>
  <c r="N846" i="1"/>
  <c r="S845" i="1"/>
  <c r="T845" i="1" s="1"/>
  <c r="P845" i="1"/>
  <c r="O845" i="1"/>
  <c r="N845" i="1"/>
  <c r="S844" i="1"/>
  <c r="T844" i="1" s="1"/>
  <c r="P844" i="1"/>
  <c r="O844" i="1"/>
  <c r="N844" i="1"/>
  <c r="S843" i="1"/>
  <c r="T843" i="1" s="1"/>
  <c r="P843" i="1"/>
  <c r="O843" i="1"/>
  <c r="N843" i="1"/>
  <c r="S842" i="1"/>
  <c r="T842" i="1" s="1"/>
  <c r="P842" i="1"/>
  <c r="O842" i="1"/>
  <c r="N842" i="1"/>
  <c r="S841" i="1"/>
  <c r="T841" i="1" s="1"/>
  <c r="P841" i="1"/>
  <c r="O841" i="1"/>
  <c r="N841" i="1"/>
  <c r="S840" i="1"/>
  <c r="T840" i="1" s="1"/>
  <c r="P840" i="1"/>
  <c r="O840" i="1"/>
  <c r="N840" i="1"/>
  <c r="S839" i="1"/>
  <c r="T839" i="1" s="1"/>
  <c r="P839" i="1"/>
  <c r="O839" i="1"/>
  <c r="N839" i="1"/>
  <c r="S838" i="1"/>
  <c r="T838" i="1" s="1"/>
  <c r="P838" i="1"/>
  <c r="O838" i="1"/>
  <c r="N838" i="1"/>
  <c r="S837" i="1"/>
  <c r="T837" i="1" s="1"/>
  <c r="P837" i="1"/>
  <c r="O837" i="1"/>
  <c r="N837" i="1"/>
  <c r="S836" i="1"/>
  <c r="T836" i="1" s="1"/>
  <c r="P836" i="1"/>
  <c r="O836" i="1"/>
  <c r="N836" i="1"/>
  <c r="S835" i="1"/>
  <c r="T835" i="1" s="1"/>
  <c r="P835" i="1"/>
  <c r="O835" i="1"/>
  <c r="N835" i="1"/>
  <c r="S834" i="1"/>
  <c r="T834" i="1" s="1"/>
  <c r="P834" i="1"/>
  <c r="O834" i="1"/>
  <c r="N834" i="1"/>
  <c r="S833" i="1"/>
  <c r="T833" i="1" s="1"/>
  <c r="P833" i="1"/>
  <c r="O833" i="1"/>
  <c r="N833" i="1"/>
  <c r="S832" i="1"/>
  <c r="T832" i="1" s="1"/>
  <c r="P832" i="1"/>
  <c r="O832" i="1"/>
  <c r="N832" i="1"/>
  <c r="S831" i="1"/>
  <c r="T831" i="1" s="1"/>
  <c r="P831" i="1"/>
  <c r="O831" i="1"/>
  <c r="N831" i="1"/>
  <c r="S830" i="1"/>
  <c r="T830" i="1" s="1"/>
  <c r="P830" i="1"/>
  <c r="O830" i="1"/>
  <c r="N830" i="1"/>
  <c r="S829" i="1"/>
  <c r="T829" i="1" s="1"/>
  <c r="P829" i="1"/>
  <c r="O829" i="1"/>
  <c r="N829" i="1"/>
  <c r="S828" i="1"/>
  <c r="T828" i="1" s="1"/>
  <c r="P828" i="1"/>
  <c r="O828" i="1"/>
  <c r="N828" i="1"/>
  <c r="S827" i="1"/>
  <c r="T827" i="1" s="1"/>
  <c r="P827" i="1"/>
  <c r="O827" i="1"/>
  <c r="N827" i="1"/>
  <c r="S826" i="1"/>
  <c r="T826" i="1" s="1"/>
  <c r="P826" i="1"/>
  <c r="O826" i="1"/>
  <c r="N826" i="1"/>
  <c r="S825" i="1"/>
  <c r="T825" i="1" s="1"/>
  <c r="P825" i="1"/>
  <c r="O825" i="1"/>
  <c r="N825" i="1"/>
  <c r="S824" i="1"/>
  <c r="T824" i="1" s="1"/>
  <c r="P824" i="1"/>
  <c r="O824" i="1"/>
  <c r="N824" i="1"/>
  <c r="S823" i="1"/>
  <c r="T823" i="1" s="1"/>
  <c r="P823" i="1"/>
  <c r="O823" i="1"/>
  <c r="N823" i="1"/>
  <c r="S822" i="1"/>
  <c r="T822" i="1" s="1"/>
  <c r="P822" i="1"/>
  <c r="O822" i="1"/>
  <c r="N822" i="1"/>
  <c r="S821" i="1"/>
  <c r="T821" i="1" s="1"/>
  <c r="P821" i="1"/>
  <c r="O821" i="1"/>
  <c r="N821" i="1"/>
  <c r="S820" i="1"/>
  <c r="T820" i="1" s="1"/>
  <c r="P820" i="1"/>
  <c r="O820" i="1"/>
  <c r="N820" i="1"/>
  <c r="S819" i="1"/>
  <c r="T819" i="1" s="1"/>
  <c r="P819" i="1"/>
  <c r="O819" i="1"/>
  <c r="N819" i="1"/>
  <c r="S818" i="1"/>
  <c r="T818" i="1" s="1"/>
  <c r="P818" i="1"/>
  <c r="O818" i="1"/>
  <c r="N818" i="1"/>
  <c r="S817" i="1"/>
  <c r="T817" i="1" s="1"/>
  <c r="P817" i="1"/>
  <c r="O817" i="1"/>
  <c r="N817" i="1"/>
  <c r="S816" i="1"/>
  <c r="T816" i="1" s="1"/>
  <c r="P816" i="1"/>
  <c r="O816" i="1"/>
  <c r="N816" i="1"/>
  <c r="S815" i="1"/>
  <c r="T815" i="1" s="1"/>
  <c r="P815" i="1"/>
  <c r="O815" i="1"/>
  <c r="N815" i="1"/>
  <c r="S814" i="1"/>
  <c r="T814" i="1" s="1"/>
  <c r="P814" i="1"/>
  <c r="O814" i="1"/>
  <c r="N814" i="1"/>
  <c r="S813" i="1"/>
  <c r="T813" i="1" s="1"/>
  <c r="P813" i="1"/>
  <c r="O813" i="1"/>
  <c r="N813" i="1"/>
  <c r="S812" i="1"/>
  <c r="T812" i="1" s="1"/>
  <c r="P812" i="1"/>
  <c r="O812" i="1"/>
  <c r="N812" i="1"/>
  <c r="S811" i="1"/>
  <c r="T811" i="1" s="1"/>
  <c r="P811" i="1"/>
  <c r="O811" i="1"/>
  <c r="N811" i="1"/>
  <c r="S810" i="1"/>
  <c r="T810" i="1" s="1"/>
  <c r="P810" i="1"/>
  <c r="O810" i="1"/>
  <c r="N810" i="1"/>
  <c r="S809" i="1"/>
  <c r="T809" i="1" s="1"/>
  <c r="P809" i="1"/>
  <c r="O809" i="1"/>
  <c r="N809" i="1"/>
  <c r="S808" i="1"/>
  <c r="T808" i="1" s="1"/>
  <c r="P808" i="1"/>
  <c r="O808" i="1"/>
  <c r="N808" i="1"/>
  <c r="S807" i="1"/>
  <c r="T807" i="1" s="1"/>
  <c r="P807" i="1"/>
  <c r="O807" i="1"/>
  <c r="N807" i="1"/>
  <c r="S806" i="1"/>
  <c r="T806" i="1" s="1"/>
  <c r="P806" i="1"/>
  <c r="O806" i="1"/>
  <c r="N806" i="1"/>
  <c r="S805" i="1"/>
  <c r="T805" i="1" s="1"/>
  <c r="P805" i="1"/>
  <c r="O805" i="1"/>
  <c r="N805" i="1"/>
  <c r="S804" i="1"/>
  <c r="T804" i="1" s="1"/>
  <c r="P804" i="1"/>
  <c r="O804" i="1"/>
  <c r="N804" i="1"/>
  <c r="S803" i="1"/>
  <c r="T803" i="1" s="1"/>
  <c r="P803" i="1"/>
  <c r="O803" i="1"/>
  <c r="N803" i="1"/>
  <c r="S802" i="1"/>
  <c r="T802" i="1" s="1"/>
  <c r="P802" i="1"/>
  <c r="O802" i="1"/>
  <c r="N802" i="1"/>
  <c r="S801" i="1"/>
  <c r="T801" i="1" s="1"/>
  <c r="P801" i="1"/>
  <c r="O801" i="1"/>
  <c r="N801" i="1"/>
  <c r="S800" i="1"/>
  <c r="T800" i="1" s="1"/>
  <c r="P800" i="1"/>
  <c r="O800" i="1"/>
  <c r="N800" i="1"/>
  <c r="S799" i="1"/>
  <c r="T799" i="1" s="1"/>
  <c r="P799" i="1"/>
  <c r="O799" i="1"/>
  <c r="N799" i="1"/>
  <c r="S798" i="1"/>
  <c r="T798" i="1" s="1"/>
  <c r="P798" i="1"/>
  <c r="O798" i="1"/>
  <c r="N798" i="1"/>
  <c r="S797" i="1"/>
  <c r="T797" i="1" s="1"/>
  <c r="P797" i="1"/>
  <c r="O797" i="1"/>
  <c r="N797" i="1"/>
  <c r="S796" i="1"/>
  <c r="T796" i="1" s="1"/>
  <c r="P796" i="1"/>
  <c r="O796" i="1"/>
  <c r="N796" i="1"/>
  <c r="S795" i="1"/>
  <c r="T795" i="1" s="1"/>
  <c r="P795" i="1"/>
  <c r="O795" i="1"/>
  <c r="N795" i="1"/>
  <c r="S794" i="1"/>
  <c r="T794" i="1" s="1"/>
  <c r="P794" i="1"/>
  <c r="O794" i="1"/>
  <c r="N794" i="1"/>
  <c r="S793" i="1"/>
  <c r="T793" i="1" s="1"/>
  <c r="P793" i="1"/>
  <c r="O793" i="1"/>
  <c r="N793" i="1"/>
  <c r="S792" i="1"/>
  <c r="T792" i="1" s="1"/>
  <c r="P792" i="1"/>
  <c r="O792" i="1"/>
  <c r="N792" i="1"/>
  <c r="S791" i="1"/>
  <c r="T791" i="1" s="1"/>
  <c r="P791" i="1"/>
  <c r="O791" i="1"/>
  <c r="N791" i="1"/>
  <c r="S790" i="1"/>
  <c r="T790" i="1" s="1"/>
  <c r="P790" i="1"/>
  <c r="O790" i="1"/>
  <c r="N790" i="1"/>
  <c r="S789" i="1"/>
  <c r="T789" i="1" s="1"/>
  <c r="P789" i="1"/>
  <c r="O789" i="1"/>
  <c r="N789" i="1"/>
  <c r="S788" i="1"/>
  <c r="T788" i="1" s="1"/>
  <c r="P788" i="1"/>
  <c r="O788" i="1"/>
  <c r="N788" i="1"/>
  <c r="S787" i="1"/>
  <c r="T787" i="1" s="1"/>
  <c r="P787" i="1"/>
  <c r="O787" i="1"/>
  <c r="N787" i="1"/>
  <c r="S786" i="1"/>
  <c r="T786" i="1" s="1"/>
  <c r="P786" i="1"/>
  <c r="O786" i="1"/>
  <c r="N786" i="1"/>
  <c r="S785" i="1"/>
  <c r="T785" i="1" s="1"/>
  <c r="P785" i="1"/>
  <c r="O785" i="1"/>
  <c r="N785" i="1"/>
  <c r="S784" i="1"/>
  <c r="T784" i="1" s="1"/>
  <c r="P784" i="1"/>
  <c r="O784" i="1"/>
  <c r="N784" i="1"/>
  <c r="S783" i="1"/>
  <c r="T783" i="1" s="1"/>
  <c r="P783" i="1"/>
  <c r="O783" i="1"/>
  <c r="N783" i="1"/>
  <c r="S782" i="1"/>
  <c r="T782" i="1" s="1"/>
  <c r="P782" i="1"/>
  <c r="O782" i="1"/>
  <c r="N782" i="1"/>
  <c r="S781" i="1"/>
  <c r="T781" i="1" s="1"/>
  <c r="P781" i="1"/>
  <c r="O781" i="1"/>
  <c r="N781" i="1"/>
  <c r="S780" i="1"/>
  <c r="T780" i="1" s="1"/>
  <c r="P780" i="1"/>
  <c r="O780" i="1"/>
  <c r="N780" i="1"/>
  <c r="S779" i="1"/>
  <c r="T779" i="1" s="1"/>
  <c r="P779" i="1"/>
  <c r="O779" i="1"/>
  <c r="N779" i="1"/>
  <c r="S778" i="1"/>
  <c r="T778" i="1" s="1"/>
  <c r="P778" i="1"/>
  <c r="O778" i="1"/>
  <c r="N778" i="1"/>
  <c r="S777" i="1"/>
  <c r="T777" i="1" s="1"/>
  <c r="P777" i="1"/>
  <c r="O777" i="1"/>
  <c r="N777" i="1"/>
  <c r="S776" i="1"/>
  <c r="T776" i="1" s="1"/>
  <c r="P776" i="1"/>
  <c r="O776" i="1"/>
  <c r="N776" i="1"/>
  <c r="S775" i="1"/>
  <c r="T775" i="1" s="1"/>
  <c r="P775" i="1"/>
  <c r="O775" i="1"/>
  <c r="N775" i="1"/>
  <c r="S774" i="1"/>
  <c r="T774" i="1" s="1"/>
  <c r="P774" i="1"/>
  <c r="O774" i="1"/>
  <c r="N774" i="1"/>
  <c r="S773" i="1"/>
  <c r="T773" i="1" s="1"/>
  <c r="P773" i="1"/>
  <c r="O773" i="1"/>
  <c r="N773" i="1"/>
  <c r="S772" i="1"/>
  <c r="T772" i="1" s="1"/>
  <c r="P772" i="1"/>
  <c r="O772" i="1"/>
  <c r="N772" i="1"/>
  <c r="S771" i="1"/>
  <c r="T771" i="1" s="1"/>
  <c r="P771" i="1"/>
  <c r="O771" i="1"/>
  <c r="N771" i="1"/>
  <c r="S770" i="1"/>
  <c r="T770" i="1" s="1"/>
  <c r="P770" i="1"/>
  <c r="O770" i="1"/>
  <c r="N770" i="1"/>
  <c r="S769" i="1"/>
  <c r="T769" i="1" s="1"/>
  <c r="P769" i="1"/>
  <c r="O769" i="1"/>
  <c r="N769" i="1"/>
  <c r="S768" i="1"/>
  <c r="T768" i="1" s="1"/>
  <c r="P768" i="1"/>
  <c r="O768" i="1"/>
  <c r="N768" i="1"/>
  <c r="S767" i="1"/>
  <c r="T767" i="1" s="1"/>
  <c r="P767" i="1"/>
  <c r="O767" i="1"/>
  <c r="N767" i="1"/>
  <c r="S766" i="1"/>
  <c r="T766" i="1" s="1"/>
  <c r="P766" i="1"/>
  <c r="O766" i="1"/>
  <c r="N766" i="1"/>
  <c r="S765" i="1"/>
  <c r="T765" i="1" s="1"/>
  <c r="P765" i="1"/>
  <c r="O765" i="1"/>
  <c r="N765" i="1"/>
  <c r="S764" i="1"/>
  <c r="T764" i="1" s="1"/>
  <c r="P764" i="1"/>
  <c r="O764" i="1"/>
  <c r="N764" i="1"/>
  <c r="S763" i="1"/>
  <c r="T763" i="1" s="1"/>
  <c r="P763" i="1"/>
  <c r="O763" i="1"/>
  <c r="N763" i="1"/>
  <c r="S762" i="1"/>
  <c r="T762" i="1" s="1"/>
  <c r="P762" i="1"/>
  <c r="O762" i="1"/>
  <c r="N762" i="1"/>
  <c r="S761" i="1"/>
  <c r="T761" i="1" s="1"/>
  <c r="P761" i="1"/>
  <c r="O761" i="1"/>
  <c r="N761" i="1"/>
  <c r="S760" i="1"/>
  <c r="T760" i="1" s="1"/>
  <c r="P760" i="1"/>
  <c r="O760" i="1"/>
  <c r="N760" i="1"/>
  <c r="S759" i="1"/>
  <c r="T759" i="1" s="1"/>
  <c r="P759" i="1"/>
  <c r="O759" i="1"/>
  <c r="N759" i="1"/>
  <c r="S758" i="1"/>
  <c r="T758" i="1" s="1"/>
  <c r="P758" i="1"/>
  <c r="O758" i="1"/>
  <c r="N758" i="1"/>
  <c r="S757" i="1"/>
  <c r="T757" i="1" s="1"/>
  <c r="P757" i="1"/>
  <c r="O757" i="1"/>
  <c r="N757" i="1"/>
  <c r="S756" i="1"/>
  <c r="T756" i="1" s="1"/>
  <c r="P756" i="1"/>
  <c r="O756" i="1"/>
  <c r="N756" i="1"/>
  <c r="S755" i="1"/>
  <c r="T755" i="1" s="1"/>
  <c r="P755" i="1"/>
  <c r="O755" i="1"/>
  <c r="N755" i="1"/>
  <c r="S754" i="1"/>
  <c r="T754" i="1" s="1"/>
  <c r="P754" i="1"/>
  <c r="O754" i="1"/>
  <c r="N754" i="1"/>
  <c r="S753" i="1"/>
  <c r="T753" i="1" s="1"/>
  <c r="P753" i="1"/>
  <c r="O753" i="1"/>
  <c r="N753" i="1"/>
  <c r="S752" i="1"/>
  <c r="T752" i="1" s="1"/>
  <c r="P752" i="1"/>
  <c r="O752" i="1"/>
  <c r="N752" i="1"/>
  <c r="S751" i="1"/>
  <c r="T751" i="1" s="1"/>
  <c r="P751" i="1"/>
  <c r="O751" i="1"/>
  <c r="N751" i="1"/>
  <c r="S750" i="1"/>
  <c r="T750" i="1" s="1"/>
  <c r="P750" i="1"/>
  <c r="O750" i="1"/>
  <c r="N750" i="1"/>
  <c r="S749" i="1"/>
  <c r="T749" i="1" s="1"/>
  <c r="P749" i="1"/>
  <c r="O749" i="1"/>
  <c r="N749" i="1"/>
  <c r="S748" i="1"/>
  <c r="T748" i="1" s="1"/>
  <c r="P748" i="1"/>
  <c r="O748" i="1"/>
  <c r="N748" i="1"/>
  <c r="S747" i="1"/>
  <c r="T747" i="1" s="1"/>
  <c r="P747" i="1"/>
  <c r="O747" i="1"/>
  <c r="N747" i="1"/>
  <c r="S746" i="1"/>
  <c r="T746" i="1" s="1"/>
  <c r="P746" i="1"/>
  <c r="O746" i="1"/>
  <c r="N746" i="1"/>
  <c r="S745" i="1"/>
  <c r="T745" i="1" s="1"/>
  <c r="P745" i="1"/>
  <c r="O745" i="1"/>
  <c r="N745" i="1"/>
  <c r="S744" i="1"/>
  <c r="T744" i="1" s="1"/>
  <c r="P744" i="1"/>
  <c r="O744" i="1"/>
  <c r="N744" i="1"/>
  <c r="S743" i="1"/>
  <c r="T743" i="1" s="1"/>
  <c r="P743" i="1"/>
  <c r="O743" i="1"/>
  <c r="N743" i="1"/>
  <c r="S742" i="1"/>
  <c r="T742" i="1" s="1"/>
  <c r="P742" i="1"/>
  <c r="O742" i="1"/>
  <c r="N742" i="1"/>
  <c r="S741" i="1"/>
  <c r="T741" i="1" s="1"/>
  <c r="P741" i="1"/>
  <c r="O741" i="1"/>
  <c r="N741" i="1"/>
  <c r="S740" i="1"/>
  <c r="T740" i="1" s="1"/>
  <c r="P740" i="1"/>
  <c r="O740" i="1"/>
  <c r="N740" i="1"/>
  <c r="S739" i="1"/>
  <c r="T739" i="1" s="1"/>
  <c r="P739" i="1"/>
  <c r="O739" i="1"/>
  <c r="N739" i="1"/>
  <c r="S738" i="1"/>
  <c r="T738" i="1" s="1"/>
  <c r="P738" i="1"/>
  <c r="O738" i="1"/>
  <c r="N738" i="1"/>
  <c r="S737" i="1"/>
  <c r="T737" i="1" s="1"/>
  <c r="P737" i="1"/>
  <c r="O737" i="1"/>
  <c r="N737" i="1"/>
  <c r="S736" i="1"/>
  <c r="T736" i="1" s="1"/>
  <c r="P736" i="1"/>
  <c r="O736" i="1"/>
  <c r="N736" i="1"/>
  <c r="S735" i="1"/>
  <c r="T735" i="1" s="1"/>
  <c r="P735" i="1"/>
  <c r="O735" i="1"/>
  <c r="N735" i="1"/>
  <c r="S734" i="1"/>
  <c r="T734" i="1" s="1"/>
  <c r="P734" i="1"/>
  <c r="O734" i="1"/>
  <c r="N734" i="1"/>
  <c r="S733" i="1"/>
  <c r="T733" i="1" s="1"/>
  <c r="P733" i="1"/>
  <c r="O733" i="1"/>
  <c r="N733" i="1"/>
  <c r="S732" i="1"/>
  <c r="T732" i="1" s="1"/>
  <c r="P732" i="1"/>
  <c r="O732" i="1"/>
  <c r="N732" i="1"/>
  <c r="S731" i="1"/>
  <c r="T731" i="1" s="1"/>
  <c r="P731" i="1"/>
  <c r="O731" i="1"/>
  <c r="N731" i="1"/>
  <c r="S730" i="1"/>
  <c r="T730" i="1" s="1"/>
  <c r="P730" i="1"/>
  <c r="O730" i="1"/>
  <c r="N730" i="1"/>
  <c r="S729" i="1"/>
  <c r="T729" i="1" s="1"/>
  <c r="P729" i="1"/>
  <c r="O729" i="1"/>
  <c r="N729" i="1"/>
  <c r="S728" i="1"/>
  <c r="T728" i="1" s="1"/>
  <c r="P728" i="1"/>
  <c r="O728" i="1"/>
  <c r="N728" i="1"/>
  <c r="S727" i="1"/>
  <c r="T727" i="1" s="1"/>
  <c r="P727" i="1"/>
  <c r="O727" i="1"/>
  <c r="N727" i="1"/>
  <c r="S726" i="1"/>
  <c r="T726" i="1" s="1"/>
  <c r="P726" i="1"/>
  <c r="O726" i="1"/>
  <c r="N726" i="1"/>
  <c r="S725" i="1"/>
  <c r="T725" i="1" s="1"/>
  <c r="P725" i="1"/>
  <c r="O725" i="1"/>
  <c r="N725" i="1"/>
  <c r="S724" i="1"/>
  <c r="T724" i="1" s="1"/>
  <c r="P724" i="1"/>
  <c r="O724" i="1"/>
  <c r="N724" i="1"/>
  <c r="S723" i="1"/>
  <c r="T723" i="1" s="1"/>
  <c r="P723" i="1"/>
  <c r="O723" i="1"/>
  <c r="N723" i="1"/>
  <c r="S722" i="1"/>
  <c r="T722" i="1" s="1"/>
  <c r="P722" i="1"/>
  <c r="O722" i="1"/>
  <c r="N722" i="1"/>
  <c r="S721" i="1"/>
  <c r="T721" i="1" s="1"/>
  <c r="P721" i="1"/>
  <c r="O721" i="1"/>
  <c r="N721" i="1"/>
  <c r="S720" i="1"/>
  <c r="T720" i="1" s="1"/>
  <c r="P720" i="1"/>
  <c r="O720" i="1"/>
  <c r="N720" i="1"/>
  <c r="S719" i="1"/>
  <c r="T719" i="1" s="1"/>
  <c r="P719" i="1"/>
  <c r="O719" i="1"/>
  <c r="N719" i="1"/>
  <c r="S718" i="1"/>
  <c r="T718" i="1" s="1"/>
  <c r="P718" i="1"/>
  <c r="O718" i="1"/>
  <c r="N718" i="1"/>
  <c r="S717" i="1"/>
  <c r="T717" i="1" s="1"/>
  <c r="P717" i="1"/>
  <c r="O717" i="1"/>
  <c r="N717" i="1"/>
  <c r="S716" i="1"/>
  <c r="T716" i="1" s="1"/>
  <c r="P716" i="1"/>
  <c r="O716" i="1"/>
  <c r="N716" i="1"/>
  <c r="S715" i="1"/>
  <c r="T715" i="1" s="1"/>
  <c r="P715" i="1"/>
  <c r="O715" i="1"/>
  <c r="N715" i="1"/>
  <c r="S714" i="1"/>
  <c r="T714" i="1" s="1"/>
  <c r="P714" i="1"/>
  <c r="O714" i="1"/>
  <c r="N714" i="1"/>
  <c r="S713" i="1"/>
  <c r="T713" i="1" s="1"/>
  <c r="P713" i="1"/>
  <c r="O713" i="1"/>
  <c r="N713" i="1"/>
  <c r="S712" i="1"/>
  <c r="T712" i="1" s="1"/>
  <c r="P712" i="1"/>
  <c r="O712" i="1"/>
  <c r="N712" i="1"/>
  <c r="S711" i="1"/>
  <c r="T711" i="1" s="1"/>
  <c r="P711" i="1"/>
  <c r="O711" i="1"/>
  <c r="N711" i="1"/>
  <c r="S710" i="1"/>
  <c r="T710" i="1" s="1"/>
  <c r="P710" i="1"/>
  <c r="O710" i="1"/>
  <c r="N710" i="1"/>
  <c r="S709" i="1"/>
  <c r="T709" i="1" s="1"/>
  <c r="P709" i="1"/>
  <c r="O709" i="1"/>
  <c r="N709" i="1"/>
  <c r="S708" i="1"/>
  <c r="T708" i="1" s="1"/>
  <c r="P708" i="1"/>
  <c r="O708" i="1"/>
  <c r="N708" i="1"/>
  <c r="S707" i="1"/>
  <c r="T707" i="1" s="1"/>
  <c r="P707" i="1"/>
  <c r="O707" i="1"/>
  <c r="N707" i="1"/>
  <c r="S706" i="1"/>
  <c r="T706" i="1" s="1"/>
  <c r="P706" i="1"/>
  <c r="O706" i="1"/>
  <c r="N706" i="1"/>
  <c r="S705" i="1"/>
  <c r="T705" i="1" s="1"/>
  <c r="P705" i="1"/>
  <c r="O705" i="1"/>
  <c r="N705" i="1"/>
  <c r="S704" i="1"/>
  <c r="T704" i="1" s="1"/>
  <c r="P704" i="1"/>
  <c r="O704" i="1"/>
  <c r="N704" i="1"/>
  <c r="S703" i="1"/>
  <c r="T703" i="1" s="1"/>
  <c r="P703" i="1"/>
  <c r="O703" i="1"/>
  <c r="N703" i="1"/>
  <c r="S702" i="1"/>
  <c r="T702" i="1" s="1"/>
  <c r="P702" i="1"/>
  <c r="O702" i="1"/>
  <c r="N702" i="1"/>
  <c r="S701" i="1"/>
  <c r="T701" i="1" s="1"/>
  <c r="P701" i="1"/>
  <c r="O701" i="1"/>
  <c r="N701" i="1"/>
  <c r="S700" i="1"/>
  <c r="T700" i="1" s="1"/>
  <c r="P700" i="1"/>
  <c r="O700" i="1"/>
  <c r="N700" i="1"/>
  <c r="S699" i="1"/>
  <c r="T699" i="1" s="1"/>
  <c r="P699" i="1"/>
  <c r="O699" i="1"/>
  <c r="N699" i="1"/>
  <c r="S698" i="1"/>
  <c r="T698" i="1" s="1"/>
  <c r="P698" i="1"/>
  <c r="O698" i="1"/>
  <c r="N698" i="1"/>
  <c r="S697" i="1"/>
  <c r="T697" i="1" s="1"/>
  <c r="P697" i="1"/>
  <c r="O697" i="1"/>
  <c r="N697" i="1"/>
  <c r="S696" i="1"/>
  <c r="T696" i="1" s="1"/>
  <c r="P696" i="1"/>
  <c r="O696" i="1"/>
  <c r="N696" i="1"/>
  <c r="S695" i="1"/>
  <c r="T695" i="1" s="1"/>
  <c r="P695" i="1"/>
  <c r="O695" i="1"/>
  <c r="N695" i="1"/>
  <c r="S694" i="1"/>
  <c r="T694" i="1" s="1"/>
  <c r="P694" i="1"/>
  <c r="O694" i="1"/>
  <c r="N694" i="1"/>
  <c r="S693" i="1"/>
  <c r="T693" i="1" s="1"/>
  <c r="P693" i="1"/>
  <c r="O693" i="1"/>
  <c r="N693" i="1"/>
  <c r="S692" i="1"/>
  <c r="T692" i="1" s="1"/>
  <c r="P692" i="1"/>
  <c r="O692" i="1"/>
  <c r="N692" i="1"/>
  <c r="S691" i="1"/>
  <c r="T691" i="1" s="1"/>
  <c r="P691" i="1"/>
  <c r="O691" i="1"/>
  <c r="N691" i="1"/>
  <c r="S690" i="1"/>
  <c r="T690" i="1" s="1"/>
  <c r="P690" i="1"/>
  <c r="O690" i="1"/>
  <c r="N690" i="1"/>
  <c r="S689" i="1"/>
  <c r="T689" i="1" s="1"/>
  <c r="P689" i="1"/>
  <c r="O689" i="1"/>
  <c r="N689" i="1"/>
  <c r="S688" i="1"/>
  <c r="T688" i="1" s="1"/>
  <c r="P688" i="1"/>
  <c r="O688" i="1"/>
  <c r="N688" i="1"/>
  <c r="S687" i="1"/>
  <c r="T687" i="1" s="1"/>
  <c r="P687" i="1"/>
  <c r="O687" i="1"/>
  <c r="N687" i="1"/>
  <c r="S686" i="1"/>
  <c r="T686" i="1" s="1"/>
  <c r="P686" i="1"/>
  <c r="O686" i="1"/>
  <c r="N686" i="1"/>
  <c r="S685" i="1"/>
  <c r="T685" i="1" s="1"/>
  <c r="P685" i="1"/>
  <c r="O685" i="1"/>
  <c r="N685" i="1"/>
  <c r="S684" i="1"/>
  <c r="T684" i="1" s="1"/>
  <c r="P684" i="1"/>
  <c r="O684" i="1"/>
  <c r="N684" i="1"/>
  <c r="S683" i="1"/>
  <c r="T683" i="1" s="1"/>
  <c r="P683" i="1"/>
  <c r="O683" i="1"/>
  <c r="N683" i="1"/>
  <c r="S682" i="1"/>
  <c r="T682" i="1" s="1"/>
  <c r="P682" i="1"/>
  <c r="O682" i="1"/>
  <c r="N682" i="1"/>
  <c r="S681" i="1"/>
  <c r="T681" i="1" s="1"/>
  <c r="P681" i="1"/>
  <c r="O681" i="1"/>
  <c r="N681" i="1"/>
  <c r="S680" i="1"/>
  <c r="T680" i="1" s="1"/>
  <c r="P680" i="1"/>
  <c r="O680" i="1"/>
  <c r="N680" i="1"/>
  <c r="S679" i="1"/>
  <c r="T679" i="1" s="1"/>
  <c r="P679" i="1"/>
  <c r="O679" i="1"/>
  <c r="N679" i="1"/>
  <c r="S678" i="1"/>
  <c r="T678" i="1" s="1"/>
  <c r="P678" i="1"/>
  <c r="O678" i="1"/>
  <c r="N678" i="1"/>
  <c r="S677" i="1"/>
  <c r="T677" i="1" s="1"/>
  <c r="P677" i="1"/>
  <c r="O677" i="1"/>
  <c r="N677" i="1"/>
  <c r="S676" i="1"/>
  <c r="T676" i="1" s="1"/>
  <c r="P676" i="1"/>
  <c r="O676" i="1"/>
  <c r="N676" i="1"/>
  <c r="S675" i="1"/>
  <c r="T675" i="1" s="1"/>
  <c r="P675" i="1"/>
  <c r="O675" i="1"/>
  <c r="N675" i="1"/>
  <c r="S674" i="1"/>
  <c r="T674" i="1" s="1"/>
  <c r="P674" i="1"/>
  <c r="O674" i="1"/>
  <c r="N674" i="1"/>
  <c r="S673" i="1"/>
  <c r="T673" i="1" s="1"/>
  <c r="P673" i="1"/>
  <c r="O673" i="1"/>
  <c r="N673" i="1"/>
  <c r="S672" i="1"/>
  <c r="T672" i="1" s="1"/>
  <c r="P672" i="1"/>
  <c r="O672" i="1"/>
  <c r="N672" i="1"/>
  <c r="S671" i="1"/>
  <c r="T671" i="1" s="1"/>
  <c r="P671" i="1"/>
  <c r="O671" i="1"/>
  <c r="N671" i="1"/>
  <c r="S670" i="1"/>
  <c r="T670" i="1" s="1"/>
  <c r="P670" i="1"/>
  <c r="O670" i="1"/>
  <c r="N670" i="1"/>
  <c r="S669" i="1"/>
  <c r="T669" i="1" s="1"/>
  <c r="P669" i="1"/>
  <c r="O669" i="1"/>
  <c r="N669" i="1"/>
  <c r="S668" i="1"/>
  <c r="T668" i="1" s="1"/>
  <c r="P668" i="1"/>
  <c r="O668" i="1"/>
  <c r="N668" i="1"/>
  <c r="S667" i="1"/>
  <c r="T667" i="1" s="1"/>
  <c r="P667" i="1"/>
  <c r="O667" i="1"/>
  <c r="N667" i="1"/>
  <c r="S666" i="1"/>
  <c r="T666" i="1" s="1"/>
  <c r="P666" i="1"/>
  <c r="O666" i="1"/>
  <c r="N666" i="1"/>
  <c r="S665" i="1"/>
  <c r="T665" i="1" s="1"/>
  <c r="P665" i="1"/>
  <c r="O665" i="1"/>
  <c r="N665" i="1"/>
  <c r="S664" i="1"/>
  <c r="T664" i="1" s="1"/>
  <c r="P664" i="1"/>
  <c r="O664" i="1"/>
  <c r="N664" i="1"/>
  <c r="S663" i="1"/>
  <c r="T663" i="1" s="1"/>
  <c r="P663" i="1"/>
  <c r="O663" i="1"/>
  <c r="N663" i="1"/>
  <c r="S662" i="1"/>
  <c r="T662" i="1" s="1"/>
  <c r="P662" i="1"/>
  <c r="O662" i="1"/>
  <c r="N662" i="1"/>
  <c r="S661" i="1"/>
  <c r="T661" i="1" s="1"/>
  <c r="P661" i="1"/>
  <c r="O661" i="1"/>
  <c r="N661" i="1"/>
  <c r="S660" i="1"/>
  <c r="T660" i="1" s="1"/>
  <c r="P660" i="1"/>
  <c r="O660" i="1"/>
  <c r="N660" i="1"/>
  <c r="S659" i="1"/>
  <c r="T659" i="1" s="1"/>
  <c r="P659" i="1"/>
  <c r="O659" i="1"/>
  <c r="N659" i="1"/>
  <c r="S658" i="1"/>
  <c r="T658" i="1" s="1"/>
  <c r="P658" i="1"/>
  <c r="O658" i="1"/>
  <c r="N658" i="1"/>
  <c r="S657" i="1"/>
  <c r="T657" i="1" s="1"/>
  <c r="P657" i="1"/>
  <c r="O657" i="1"/>
  <c r="N657" i="1"/>
  <c r="S656" i="1"/>
  <c r="T656" i="1" s="1"/>
  <c r="P656" i="1"/>
  <c r="O656" i="1"/>
  <c r="N656" i="1"/>
  <c r="S655" i="1"/>
  <c r="T655" i="1" s="1"/>
  <c r="P655" i="1"/>
  <c r="O655" i="1"/>
  <c r="N655" i="1"/>
  <c r="S654" i="1"/>
  <c r="T654" i="1" s="1"/>
  <c r="P654" i="1"/>
  <c r="O654" i="1"/>
  <c r="N654" i="1"/>
  <c r="S653" i="1"/>
  <c r="T653" i="1" s="1"/>
  <c r="P653" i="1"/>
  <c r="O653" i="1"/>
  <c r="N653" i="1"/>
  <c r="S652" i="1"/>
  <c r="T652" i="1" s="1"/>
  <c r="P652" i="1"/>
  <c r="O652" i="1"/>
  <c r="N652" i="1"/>
  <c r="S651" i="1"/>
  <c r="T651" i="1" s="1"/>
  <c r="P651" i="1"/>
  <c r="O651" i="1"/>
  <c r="N651" i="1"/>
  <c r="S650" i="1"/>
  <c r="T650" i="1" s="1"/>
  <c r="P650" i="1"/>
  <c r="O650" i="1"/>
  <c r="N650" i="1"/>
  <c r="S649" i="1"/>
  <c r="T649" i="1" s="1"/>
  <c r="P649" i="1"/>
  <c r="O649" i="1"/>
  <c r="N649" i="1"/>
  <c r="S648" i="1"/>
  <c r="T648" i="1" s="1"/>
  <c r="P648" i="1"/>
  <c r="O648" i="1"/>
  <c r="N648" i="1"/>
  <c r="S647" i="1"/>
  <c r="T647" i="1" s="1"/>
  <c r="P647" i="1"/>
  <c r="O647" i="1"/>
  <c r="N647" i="1"/>
  <c r="S646" i="1"/>
  <c r="T646" i="1" s="1"/>
  <c r="P646" i="1"/>
  <c r="O646" i="1"/>
  <c r="N646" i="1"/>
  <c r="S645" i="1"/>
  <c r="T645" i="1" s="1"/>
  <c r="P645" i="1"/>
  <c r="O645" i="1"/>
  <c r="N645" i="1"/>
  <c r="S644" i="1"/>
  <c r="T644" i="1" s="1"/>
  <c r="P644" i="1"/>
  <c r="O644" i="1"/>
  <c r="N644" i="1"/>
  <c r="S643" i="1"/>
  <c r="T643" i="1" s="1"/>
  <c r="P643" i="1"/>
  <c r="O643" i="1"/>
  <c r="N643" i="1"/>
  <c r="S642" i="1"/>
  <c r="T642" i="1" s="1"/>
  <c r="P642" i="1"/>
  <c r="O642" i="1"/>
  <c r="N642" i="1"/>
  <c r="S641" i="1"/>
  <c r="T641" i="1" s="1"/>
  <c r="P641" i="1"/>
  <c r="O641" i="1"/>
  <c r="N641" i="1"/>
  <c r="S640" i="1"/>
  <c r="T640" i="1" s="1"/>
  <c r="P640" i="1"/>
  <c r="O640" i="1"/>
  <c r="N640" i="1"/>
  <c r="S639" i="1"/>
  <c r="T639" i="1" s="1"/>
  <c r="P639" i="1"/>
  <c r="O639" i="1"/>
  <c r="N639" i="1"/>
  <c r="S638" i="1"/>
  <c r="T638" i="1" s="1"/>
  <c r="P638" i="1"/>
  <c r="O638" i="1"/>
  <c r="N638" i="1"/>
  <c r="S637" i="1"/>
  <c r="T637" i="1" s="1"/>
  <c r="P637" i="1"/>
  <c r="O637" i="1"/>
  <c r="N637" i="1"/>
  <c r="S636" i="1"/>
  <c r="T636" i="1" s="1"/>
  <c r="P636" i="1"/>
  <c r="O636" i="1"/>
  <c r="N636" i="1"/>
  <c r="S635" i="1"/>
  <c r="T635" i="1" s="1"/>
  <c r="P635" i="1"/>
  <c r="O635" i="1"/>
  <c r="N635" i="1"/>
  <c r="S634" i="1"/>
  <c r="T634" i="1" s="1"/>
  <c r="P634" i="1"/>
  <c r="O634" i="1"/>
  <c r="N634" i="1"/>
  <c r="S633" i="1"/>
  <c r="T633" i="1" s="1"/>
  <c r="P633" i="1"/>
  <c r="O633" i="1"/>
  <c r="N633" i="1"/>
  <c r="S632" i="1"/>
  <c r="T632" i="1" s="1"/>
  <c r="P632" i="1"/>
  <c r="O632" i="1"/>
  <c r="N632" i="1"/>
  <c r="S631" i="1"/>
  <c r="T631" i="1" s="1"/>
  <c r="P631" i="1"/>
  <c r="O631" i="1"/>
  <c r="N631" i="1"/>
  <c r="S630" i="1"/>
  <c r="T630" i="1" s="1"/>
  <c r="P630" i="1"/>
  <c r="O630" i="1"/>
  <c r="N630" i="1"/>
  <c r="S629" i="1"/>
  <c r="T629" i="1" s="1"/>
  <c r="P629" i="1"/>
  <c r="O629" i="1"/>
  <c r="N629" i="1"/>
  <c r="S628" i="1"/>
  <c r="T628" i="1" s="1"/>
  <c r="P628" i="1"/>
  <c r="O628" i="1"/>
  <c r="N628" i="1"/>
  <c r="S627" i="1"/>
  <c r="T627" i="1" s="1"/>
  <c r="P627" i="1"/>
  <c r="O627" i="1"/>
  <c r="N627" i="1"/>
  <c r="S626" i="1"/>
  <c r="T626" i="1" s="1"/>
  <c r="P626" i="1"/>
  <c r="O626" i="1"/>
  <c r="N626" i="1"/>
  <c r="S625" i="1"/>
  <c r="T625" i="1" s="1"/>
  <c r="P625" i="1"/>
  <c r="O625" i="1"/>
  <c r="N625" i="1"/>
  <c r="S624" i="1"/>
  <c r="T624" i="1" s="1"/>
  <c r="P624" i="1"/>
  <c r="O624" i="1"/>
  <c r="N624" i="1"/>
  <c r="S623" i="1"/>
  <c r="T623" i="1" s="1"/>
  <c r="P623" i="1"/>
  <c r="O623" i="1"/>
  <c r="N623" i="1"/>
  <c r="S622" i="1"/>
  <c r="T622" i="1" s="1"/>
  <c r="P622" i="1"/>
  <c r="O622" i="1"/>
  <c r="N622" i="1"/>
  <c r="S621" i="1"/>
  <c r="T621" i="1" s="1"/>
  <c r="P621" i="1"/>
  <c r="O621" i="1"/>
  <c r="N621" i="1"/>
  <c r="S620" i="1"/>
  <c r="T620" i="1" s="1"/>
  <c r="P620" i="1"/>
  <c r="O620" i="1"/>
  <c r="N620" i="1"/>
  <c r="S619" i="1"/>
  <c r="T619" i="1" s="1"/>
  <c r="P619" i="1"/>
  <c r="O619" i="1"/>
  <c r="N619" i="1"/>
  <c r="S618" i="1"/>
  <c r="T618" i="1" s="1"/>
  <c r="P618" i="1"/>
  <c r="O618" i="1"/>
  <c r="N618" i="1"/>
  <c r="S617" i="1"/>
  <c r="T617" i="1" s="1"/>
  <c r="P617" i="1"/>
  <c r="O617" i="1"/>
  <c r="N617" i="1"/>
  <c r="S616" i="1"/>
  <c r="T616" i="1" s="1"/>
  <c r="P616" i="1"/>
  <c r="O616" i="1"/>
  <c r="N616" i="1"/>
  <c r="S615" i="1"/>
  <c r="T615" i="1" s="1"/>
  <c r="P615" i="1"/>
  <c r="O615" i="1"/>
  <c r="N615" i="1"/>
  <c r="S614" i="1"/>
  <c r="T614" i="1" s="1"/>
  <c r="P614" i="1"/>
  <c r="O614" i="1"/>
  <c r="N614" i="1"/>
  <c r="S613" i="1"/>
  <c r="T613" i="1" s="1"/>
  <c r="P613" i="1"/>
  <c r="O613" i="1"/>
  <c r="N613" i="1"/>
  <c r="S612" i="1"/>
  <c r="T612" i="1" s="1"/>
  <c r="P612" i="1"/>
  <c r="O612" i="1"/>
  <c r="N612" i="1"/>
  <c r="S611" i="1"/>
  <c r="T611" i="1" s="1"/>
  <c r="P611" i="1"/>
  <c r="O611" i="1"/>
  <c r="N611" i="1"/>
  <c r="S610" i="1"/>
  <c r="T610" i="1" s="1"/>
  <c r="P610" i="1"/>
  <c r="O610" i="1"/>
  <c r="N610" i="1"/>
  <c r="S609" i="1"/>
  <c r="T609" i="1" s="1"/>
  <c r="P609" i="1"/>
  <c r="O609" i="1"/>
  <c r="N609" i="1"/>
  <c r="S608" i="1"/>
  <c r="T608" i="1" s="1"/>
  <c r="P608" i="1"/>
  <c r="O608" i="1"/>
  <c r="N608" i="1"/>
  <c r="S607" i="1"/>
  <c r="T607" i="1" s="1"/>
  <c r="P607" i="1"/>
  <c r="O607" i="1"/>
  <c r="N607" i="1"/>
  <c r="S606" i="1"/>
  <c r="T606" i="1" s="1"/>
  <c r="P606" i="1"/>
  <c r="O606" i="1"/>
  <c r="N606" i="1"/>
  <c r="S605" i="1"/>
  <c r="T605" i="1" s="1"/>
  <c r="P605" i="1"/>
  <c r="O605" i="1"/>
  <c r="N605" i="1"/>
  <c r="S604" i="1"/>
  <c r="T604" i="1" s="1"/>
  <c r="P604" i="1"/>
  <c r="O604" i="1"/>
  <c r="N604" i="1"/>
  <c r="S603" i="1"/>
  <c r="T603" i="1" s="1"/>
  <c r="P603" i="1"/>
  <c r="O603" i="1"/>
  <c r="N603" i="1"/>
  <c r="S602" i="1"/>
  <c r="T602" i="1" s="1"/>
  <c r="P602" i="1"/>
  <c r="O602" i="1"/>
  <c r="N602" i="1"/>
  <c r="S601" i="1"/>
  <c r="T601" i="1" s="1"/>
  <c r="P601" i="1"/>
  <c r="O601" i="1"/>
  <c r="N601" i="1"/>
  <c r="S600" i="1"/>
  <c r="T600" i="1" s="1"/>
  <c r="P600" i="1"/>
  <c r="O600" i="1"/>
  <c r="N600" i="1"/>
  <c r="S599" i="1"/>
  <c r="T599" i="1" s="1"/>
  <c r="P599" i="1"/>
  <c r="O599" i="1"/>
  <c r="N599" i="1"/>
  <c r="S598" i="1"/>
  <c r="T598" i="1" s="1"/>
  <c r="P598" i="1"/>
  <c r="O598" i="1"/>
  <c r="N598" i="1"/>
  <c r="S597" i="1"/>
  <c r="T597" i="1" s="1"/>
  <c r="P597" i="1"/>
  <c r="O597" i="1"/>
  <c r="N597" i="1"/>
  <c r="S596" i="1"/>
  <c r="T596" i="1" s="1"/>
  <c r="P596" i="1"/>
  <c r="O596" i="1"/>
  <c r="N596" i="1"/>
  <c r="S595" i="1"/>
  <c r="T595" i="1" s="1"/>
  <c r="P595" i="1"/>
  <c r="O595" i="1"/>
  <c r="N595" i="1"/>
  <c r="S594" i="1"/>
  <c r="T594" i="1" s="1"/>
  <c r="P594" i="1"/>
  <c r="O594" i="1"/>
  <c r="N594" i="1"/>
  <c r="S593" i="1"/>
  <c r="T593" i="1" s="1"/>
  <c r="P593" i="1"/>
  <c r="O593" i="1"/>
  <c r="N593" i="1"/>
  <c r="S592" i="1"/>
  <c r="T592" i="1" s="1"/>
  <c r="P592" i="1"/>
  <c r="O592" i="1"/>
  <c r="N592" i="1"/>
  <c r="S591" i="1"/>
  <c r="T591" i="1" s="1"/>
  <c r="P591" i="1"/>
  <c r="O591" i="1"/>
  <c r="N591" i="1"/>
  <c r="S590" i="1"/>
  <c r="T590" i="1" s="1"/>
  <c r="P590" i="1"/>
  <c r="O590" i="1"/>
  <c r="N590" i="1"/>
  <c r="S589" i="1"/>
  <c r="T589" i="1" s="1"/>
  <c r="P589" i="1"/>
  <c r="O589" i="1"/>
  <c r="N589" i="1"/>
  <c r="S588" i="1"/>
  <c r="T588" i="1" s="1"/>
  <c r="P588" i="1"/>
  <c r="O588" i="1"/>
  <c r="N588" i="1"/>
  <c r="S587" i="1"/>
  <c r="T587" i="1" s="1"/>
  <c r="P587" i="1"/>
  <c r="O587" i="1"/>
  <c r="N587" i="1"/>
  <c r="S586" i="1"/>
  <c r="T586" i="1" s="1"/>
  <c r="P586" i="1"/>
  <c r="O586" i="1"/>
  <c r="N586" i="1"/>
  <c r="S585" i="1"/>
  <c r="T585" i="1" s="1"/>
  <c r="P585" i="1"/>
  <c r="O585" i="1"/>
  <c r="N585" i="1"/>
  <c r="S584" i="1"/>
  <c r="T584" i="1" s="1"/>
  <c r="P584" i="1"/>
  <c r="O584" i="1"/>
  <c r="N584" i="1"/>
  <c r="S583" i="1"/>
  <c r="T583" i="1" s="1"/>
  <c r="P583" i="1"/>
  <c r="O583" i="1"/>
  <c r="N583" i="1"/>
  <c r="S582" i="1"/>
  <c r="T582" i="1" s="1"/>
  <c r="P582" i="1"/>
  <c r="O582" i="1"/>
  <c r="N582" i="1"/>
  <c r="S581" i="1"/>
  <c r="T581" i="1" s="1"/>
  <c r="P581" i="1"/>
  <c r="O581" i="1"/>
  <c r="N581" i="1"/>
  <c r="S580" i="1"/>
  <c r="T580" i="1" s="1"/>
  <c r="P580" i="1"/>
  <c r="O580" i="1"/>
  <c r="N580" i="1"/>
  <c r="S579" i="1"/>
  <c r="T579" i="1" s="1"/>
  <c r="P579" i="1"/>
  <c r="O579" i="1"/>
  <c r="N579" i="1"/>
  <c r="S578" i="1"/>
  <c r="T578" i="1" s="1"/>
  <c r="P578" i="1"/>
  <c r="O578" i="1"/>
  <c r="N578" i="1"/>
  <c r="S577" i="1"/>
  <c r="T577" i="1" s="1"/>
  <c r="P577" i="1"/>
  <c r="O577" i="1"/>
  <c r="N577" i="1"/>
  <c r="S576" i="1"/>
  <c r="T576" i="1" s="1"/>
  <c r="P576" i="1"/>
  <c r="O576" i="1"/>
  <c r="N576" i="1"/>
  <c r="S575" i="1"/>
  <c r="T575" i="1" s="1"/>
  <c r="P575" i="1"/>
  <c r="O575" i="1"/>
  <c r="N575" i="1"/>
  <c r="S574" i="1"/>
  <c r="T574" i="1" s="1"/>
  <c r="P574" i="1"/>
  <c r="O574" i="1"/>
  <c r="N574" i="1"/>
  <c r="S573" i="1"/>
  <c r="T573" i="1" s="1"/>
  <c r="P573" i="1"/>
  <c r="O573" i="1"/>
  <c r="N573" i="1"/>
  <c r="S572" i="1"/>
  <c r="T572" i="1" s="1"/>
  <c r="P572" i="1"/>
  <c r="O572" i="1"/>
  <c r="N572" i="1"/>
  <c r="S571" i="1"/>
  <c r="T571" i="1" s="1"/>
  <c r="P571" i="1"/>
  <c r="O571" i="1"/>
  <c r="N571" i="1"/>
  <c r="S570" i="1"/>
  <c r="T570" i="1" s="1"/>
  <c r="P570" i="1"/>
  <c r="O570" i="1"/>
  <c r="N570" i="1"/>
  <c r="S569" i="1"/>
  <c r="T569" i="1" s="1"/>
  <c r="P569" i="1"/>
  <c r="O569" i="1"/>
  <c r="N569" i="1"/>
  <c r="S568" i="1"/>
  <c r="T568" i="1" s="1"/>
  <c r="P568" i="1"/>
  <c r="O568" i="1"/>
  <c r="N568" i="1"/>
  <c r="S567" i="1"/>
  <c r="T567" i="1" s="1"/>
  <c r="P567" i="1"/>
  <c r="O567" i="1"/>
  <c r="N567" i="1"/>
  <c r="S566" i="1"/>
  <c r="T566" i="1" s="1"/>
  <c r="P566" i="1"/>
  <c r="O566" i="1"/>
  <c r="N566" i="1"/>
  <c r="S565" i="1"/>
  <c r="T565" i="1" s="1"/>
  <c r="P565" i="1"/>
  <c r="O565" i="1"/>
  <c r="N565" i="1"/>
  <c r="S564" i="1"/>
  <c r="T564" i="1" s="1"/>
  <c r="P564" i="1"/>
  <c r="O564" i="1"/>
  <c r="N564" i="1"/>
  <c r="S563" i="1"/>
  <c r="T563" i="1" s="1"/>
  <c r="P563" i="1"/>
  <c r="O563" i="1"/>
  <c r="N563" i="1"/>
  <c r="S562" i="1"/>
  <c r="T562" i="1" s="1"/>
  <c r="P562" i="1"/>
  <c r="O562" i="1"/>
  <c r="N562" i="1"/>
  <c r="S561" i="1"/>
  <c r="T561" i="1" s="1"/>
  <c r="P561" i="1"/>
  <c r="O561" i="1"/>
  <c r="N561" i="1"/>
  <c r="S560" i="1"/>
  <c r="T560" i="1" s="1"/>
  <c r="P560" i="1"/>
  <c r="O560" i="1"/>
  <c r="N560" i="1"/>
  <c r="S559" i="1"/>
  <c r="T559" i="1" s="1"/>
  <c r="P559" i="1"/>
  <c r="O559" i="1"/>
  <c r="N559" i="1"/>
  <c r="S558" i="1"/>
  <c r="T558" i="1" s="1"/>
  <c r="P558" i="1"/>
  <c r="O558" i="1"/>
  <c r="N558" i="1"/>
  <c r="S557" i="1"/>
  <c r="T557" i="1" s="1"/>
  <c r="P557" i="1"/>
  <c r="O557" i="1"/>
  <c r="N557" i="1"/>
  <c r="S556" i="1"/>
  <c r="T556" i="1" s="1"/>
  <c r="P556" i="1"/>
  <c r="O556" i="1"/>
  <c r="N556" i="1"/>
  <c r="S555" i="1"/>
  <c r="T555" i="1" s="1"/>
  <c r="P555" i="1"/>
  <c r="O555" i="1"/>
  <c r="N555" i="1"/>
  <c r="S554" i="1"/>
  <c r="T554" i="1" s="1"/>
  <c r="P554" i="1"/>
  <c r="O554" i="1"/>
  <c r="N554" i="1"/>
  <c r="S553" i="1"/>
  <c r="T553" i="1" s="1"/>
  <c r="P553" i="1"/>
  <c r="O553" i="1"/>
  <c r="N553" i="1"/>
  <c r="S552" i="1"/>
  <c r="T552" i="1" s="1"/>
  <c r="P552" i="1"/>
  <c r="O552" i="1"/>
  <c r="N552" i="1"/>
  <c r="S551" i="1"/>
  <c r="T551" i="1" s="1"/>
  <c r="P551" i="1"/>
  <c r="O551" i="1"/>
  <c r="N551" i="1"/>
  <c r="S550" i="1"/>
  <c r="T550" i="1" s="1"/>
  <c r="P550" i="1"/>
  <c r="O550" i="1"/>
  <c r="N550" i="1"/>
  <c r="S549" i="1"/>
  <c r="T549" i="1" s="1"/>
  <c r="P549" i="1"/>
  <c r="O549" i="1"/>
  <c r="N549" i="1"/>
  <c r="S548" i="1"/>
  <c r="T548" i="1" s="1"/>
  <c r="P548" i="1"/>
  <c r="O548" i="1"/>
  <c r="N548" i="1"/>
  <c r="S547" i="1"/>
  <c r="T547" i="1" s="1"/>
  <c r="P547" i="1"/>
  <c r="O547" i="1"/>
  <c r="N547" i="1"/>
  <c r="S546" i="1"/>
  <c r="T546" i="1" s="1"/>
  <c r="P546" i="1"/>
  <c r="O546" i="1"/>
  <c r="N546" i="1"/>
  <c r="S545" i="1"/>
  <c r="T545" i="1" s="1"/>
  <c r="P545" i="1"/>
  <c r="O545" i="1"/>
  <c r="N545" i="1"/>
  <c r="S544" i="1"/>
  <c r="T544" i="1" s="1"/>
  <c r="P544" i="1"/>
  <c r="O544" i="1"/>
  <c r="N544" i="1"/>
  <c r="S543" i="1"/>
  <c r="T543" i="1" s="1"/>
  <c r="P543" i="1"/>
  <c r="O543" i="1"/>
  <c r="N543" i="1"/>
  <c r="S542" i="1"/>
  <c r="T542" i="1" s="1"/>
  <c r="P542" i="1"/>
  <c r="O542" i="1"/>
  <c r="N542" i="1"/>
  <c r="S541" i="1"/>
  <c r="T541" i="1" s="1"/>
  <c r="P541" i="1"/>
  <c r="O541" i="1"/>
  <c r="N541" i="1"/>
  <c r="S540" i="1"/>
  <c r="T540" i="1" s="1"/>
  <c r="P540" i="1"/>
  <c r="O540" i="1"/>
  <c r="N540" i="1"/>
  <c r="S539" i="1"/>
  <c r="T539" i="1" s="1"/>
  <c r="P539" i="1"/>
  <c r="O539" i="1"/>
  <c r="N539" i="1"/>
  <c r="S538" i="1"/>
  <c r="T538" i="1" s="1"/>
  <c r="P538" i="1"/>
  <c r="O538" i="1"/>
  <c r="N538" i="1"/>
  <c r="S537" i="1"/>
  <c r="T537" i="1" s="1"/>
  <c r="P537" i="1"/>
  <c r="O537" i="1"/>
  <c r="N537" i="1"/>
  <c r="S536" i="1"/>
  <c r="T536" i="1" s="1"/>
  <c r="P536" i="1"/>
  <c r="O536" i="1"/>
  <c r="N536" i="1"/>
  <c r="S535" i="1"/>
  <c r="T535" i="1" s="1"/>
  <c r="P535" i="1"/>
  <c r="O535" i="1"/>
  <c r="N535" i="1"/>
  <c r="S534" i="1"/>
  <c r="T534" i="1" s="1"/>
  <c r="P534" i="1"/>
  <c r="O534" i="1"/>
  <c r="N534" i="1"/>
  <c r="S533" i="1"/>
  <c r="T533" i="1" s="1"/>
  <c r="P533" i="1"/>
  <c r="O533" i="1"/>
  <c r="N533" i="1"/>
  <c r="S532" i="1"/>
  <c r="T532" i="1" s="1"/>
  <c r="P532" i="1"/>
  <c r="O532" i="1"/>
  <c r="N532" i="1"/>
  <c r="S531" i="1"/>
  <c r="T531" i="1" s="1"/>
  <c r="P531" i="1"/>
  <c r="O531" i="1"/>
  <c r="N531" i="1"/>
  <c r="S530" i="1"/>
  <c r="T530" i="1" s="1"/>
  <c r="P530" i="1"/>
  <c r="O530" i="1"/>
  <c r="N530" i="1"/>
  <c r="S529" i="1"/>
  <c r="T529" i="1" s="1"/>
  <c r="P529" i="1"/>
  <c r="O529" i="1"/>
  <c r="N529" i="1"/>
  <c r="S528" i="1"/>
  <c r="T528" i="1" s="1"/>
  <c r="P528" i="1"/>
  <c r="O528" i="1"/>
  <c r="N528" i="1"/>
  <c r="S527" i="1"/>
  <c r="T527" i="1" s="1"/>
  <c r="P527" i="1"/>
  <c r="O527" i="1"/>
  <c r="N527" i="1"/>
  <c r="S526" i="1"/>
  <c r="T526" i="1" s="1"/>
  <c r="P526" i="1"/>
  <c r="O526" i="1"/>
  <c r="N526" i="1"/>
  <c r="S525" i="1"/>
  <c r="T525" i="1" s="1"/>
  <c r="P525" i="1"/>
  <c r="O525" i="1"/>
  <c r="N525" i="1"/>
  <c r="S524" i="1"/>
  <c r="T524" i="1" s="1"/>
  <c r="P524" i="1"/>
  <c r="O524" i="1"/>
  <c r="N524" i="1"/>
  <c r="S523" i="1"/>
  <c r="T523" i="1" s="1"/>
  <c r="P523" i="1"/>
  <c r="O523" i="1"/>
  <c r="N523" i="1"/>
  <c r="S522" i="1"/>
  <c r="T522" i="1" s="1"/>
  <c r="P522" i="1"/>
  <c r="O522" i="1"/>
  <c r="N522" i="1"/>
  <c r="S521" i="1"/>
  <c r="T521" i="1" s="1"/>
  <c r="P521" i="1"/>
  <c r="O521" i="1"/>
  <c r="N521" i="1"/>
  <c r="S520" i="1"/>
  <c r="T520" i="1" s="1"/>
  <c r="P520" i="1"/>
  <c r="O520" i="1"/>
  <c r="N520" i="1"/>
  <c r="S519" i="1"/>
  <c r="T519" i="1" s="1"/>
  <c r="P519" i="1"/>
  <c r="O519" i="1"/>
  <c r="N519" i="1"/>
  <c r="S518" i="1"/>
  <c r="T518" i="1" s="1"/>
  <c r="P518" i="1"/>
  <c r="O518" i="1"/>
  <c r="N518" i="1"/>
  <c r="S517" i="1"/>
  <c r="T517" i="1" s="1"/>
  <c r="P517" i="1"/>
  <c r="O517" i="1"/>
  <c r="N517" i="1"/>
  <c r="S516" i="1"/>
  <c r="T516" i="1" s="1"/>
  <c r="P516" i="1"/>
  <c r="O516" i="1"/>
  <c r="N516" i="1"/>
  <c r="S515" i="1"/>
  <c r="T515" i="1" s="1"/>
  <c r="P515" i="1"/>
  <c r="O515" i="1"/>
  <c r="N515" i="1"/>
  <c r="S514" i="1"/>
  <c r="T514" i="1" s="1"/>
  <c r="P514" i="1"/>
  <c r="O514" i="1"/>
  <c r="N514" i="1"/>
  <c r="S513" i="1"/>
  <c r="T513" i="1" s="1"/>
  <c r="P513" i="1"/>
  <c r="O513" i="1"/>
  <c r="N513" i="1"/>
  <c r="S512" i="1"/>
  <c r="T512" i="1" s="1"/>
  <c r="P512" i="1"/>
  <c r="O512" i="1"/>
  <c r="N512" i="1"/>
  <c r="S511" i="1"/>
  <c r="T511" i="1" s="1"/>
  <c r="P511" i="1"/>
  <c r="O511" i="1"/>
  <c r="N511" i="1"/>
  <c r="S510" i="1"/>
  <c r="T510" i="1" s="1"/>
  <c r="P510" i="1"/>
  <c r="O510" i="1"/>
  <c r="N510" i="1"/>
  <c r="S509" i="1"/>
  <c r="T509" i="1" s="1"/>
  <c r="P509" i="1"/>
  <c r="O509" i="1"/>
  <c r="N509" i="1"/>
  <c r="S508" i="1"/>
  <c r="T508" i="1" s="1"/>
  <c r="P508" i="1"/>
  <c r="O508" i="1"/>
  <c r="N508" i="1"/>
  <c r="S507" i="1"/>
  <c r="T507" i="1" s="1"/>
  <c r="P507" i="1"/>
  <c r="O507" i="1"/>
  <c r="N507" i="1"/>
  <c r="S506" i="1"/>
  <c r="T506" i="1" s="1"/>
  <c r="P506" i="1"/>
  <c r="O506" i="1"/>
  <c r="N506" i="1"/>
  <c r="S505" i="1"/>
  <c r="T505" i="1" s="1"/>
  <c r="P505" i="1"/>
  <c r="O505" i="1"/>
  <c r="N505" i="1"/>
  <c r="S504" i="1"/>
  <c r="T504" i="1" s="1"/>
  <c r="P504" i="1"/>
  <c r="O504" i="1"/>
  <c r="N504" i="1"/>
  <c r="S503" i="1"/>
  <c r="T503" i="1" s="1"/>
  <c r="P503" i="1"/>
  <c r="O503" i="1"/>
  <c r="N503" i="1"/>
  <c r="S502" i="1"/>
  <c r="T502" i="1" s="1"/>
  <c r="P502" i="1"/>
  <c r="O502" i="1"/>
  <c r="N502" i="1"/>
  <c r="S501" i="1"/>
  <c r="T501" i="1" s="1"/>
  <c r="P501" i="1"/>
  <c r="O501" i="1"/>
  <c r="N501" i="1"/>
  <c r="S500" i="1"/>
  <c r="T500" i="1" s="1"/>
  <c r="P500" i="1"/>
  <c r="O500" i="1"/>
  <c r="N500" i="1"/>
  <c r="S499" i="1"/>
  <c r="T499" i="1" s="1"/>
  <c r="P499" i="1"/>
  <c r="O499" i="1"/>
  <c r="N499" i="1"/>
  <c r="S498" i="1"/>
  <c r="T498" i="1" s="1"/>
  <c r="P498" i="1"/>
  <c r="O498" i="1"/>
  <c r="N498" i="1"/>
  <c r="S497" i="1"/>
  <c r="T497" i="1" s="1"/>
  <c r="P497" i="1"/>
  <c r="O497" i="1"/>
  <c r="N497" i="1"/>
  <c r="S496" i="1"/>
  <c r="T496" i="1" s="1"/>
  <c r="P496" i="1"/>
  <c r="O496" i="1"/>
  <c r="N496" i="1"/>
  <c r="S495" i="1"/>
  <c r="T495" i="1" s="1"/>
  <c r="P495" i="1"/>
  <c r="O495" i="1"/>
  <c r="N495" i="1"/>
  <c r="S494" i="1"/>
  <c r="T494" i="1" s="1"/>
  <c r="P494" i="1"/>
  <c r="O494" i="1"/>
  <c r="N494" i="1"/>
  <c r="S493" i="1"/>
  <c r="T493" i="1" s="1"/>
  <c r="P493" i="1"/>
  <c r="O493" i="1"/>
  <c r="N493" i="1"/>
  <c r="S492" i="1"/>
  <c r="T492" i="1" s="1"/>
  <c r="P492" i="1"/>
  <c r="O492" i="1"/>
  <c r="N492" i="1"/>
  <c r="S491" i="1"/>
  <c r="T491" i="1" s="1"/>
  <c r="P491" i="1"/>
  <c r="O491" i="1"/>
  <c r="N491" i="1"/>
  <c r="S490" i="1"/>
  <c r="T490" i="1" s="1"/>
  <c r="P490" i="1"/>
  <c r="O490" i="1"/>
  <c r="N490" i="1"/>
  <c r="S489" i="1"/>
  <c r="T489" i="1" s="1"/>
  <c r="P489" i="1"/>
  <c r="O489" i="1"/>
  <c r="N489" i="1"/>
  <c r="S488" i="1"/>
  <c r="T488" i="1" s="1"/>
  <c r="P488" i="1"/>
  <c r="O488" i="1"/>
  <c r="N488" i="1"/>
  <c r="S487" i="1"/>
  <c r="T487" i="1" s="1"/>
  <c r="P487" i="1"/>
  <c r="O487" i="1"/>
  <c r="N487" i="1"/>
  <c r="S486" i="1"/>
  <c r="T486" i="1" s="1"/>
  <c r="P486" i="1"/>
  <c r="O486" i="1"/>
  <c r="N486" i="1"/>
  <c r="S485" i="1"/>
  <c r="T485" i="1" s="1"/>
  <c r="P485" i="1"/>
  <c r="O485" i="1"/>
  <c r="N485" i="1"/>
  <c r="S484" i="1"/>
  <c r="T484" i="1" s="1"/>
  <c r="P484" i="1"/>
  <c r="O484" i="1"/>
  <c r="N484" i="1"/>
  <c r="S483" i="1"/>
  <c r="T483" i="1" s="1"/>
  <c r="P483" i="1"/>
  <c r="O483" i="1"/>
  <c r="N483" i="1"/>
  <c r="S482" i="1"/>
  <c r="T482" i="1" s="1"/>
  <c r="P482" i="1"/>
  <c r="O482" i="1"/>
  <c r="N482" i="1"/>
  <c r="S481" i="1"/>
  <c r="T481" i="1" s="1"/>
  <c r="P481" i="1"/>
  <c r="O481" i="1"/>
  <c r="N481" i="1"/>
  <c r="S480" i="1"/>
  <c r="T480" i="1" s="1"/>
  <c r="P480" i="1"/>
  <c r="O480" i="1"/>
  <c r="N480" i="1"/>
  <c r="S479" i="1"/>
  <c r="T479" i="1" s="1"/>
  <c r="P479" i="1"/>
  <c r="O479" i="1"/>
  <c r="N479" i="1"/>
  <c r="S478" i="1"/>
  <c r="T478" i="1" s="1"/>
  <c r="P478" i="1"/>
  <c r="O478" i="1"/>
  <c r="N478" i="1"/>
  <c r="S477" i="1"/>
  <c r="T477" i="1" s="1"/>
  <c r="P477" i="1"/>
  <c r="O477" i="1"/>
  <c r="N477" i="1"/>
  <c r="S476" i="1"/>
  <c r="T476" i="1" s="1"/>
  <c r="P476" i="1"/>
  <c r="O476" i="1"/>
  <c r="N476" i="1"/>
  <c r="S475" i="1"/>
  <c r="T475" i="1" s="1"/>
  <c r="P475" i="1"/>
  <c r="O475" i="1"/>
  <c r="N475" i="1"/>
  <c r="S474" i="1"/>
  <c r="T474" i="1" s="1"/>
  <c r="P474" i="1"/>
  <c r="O474" i="1"/>
  <c r="N474" i="1"/>
  <c r="S473" i="1"/>
  <c r="T473" i="1" s="1"/>
  <c r="P473" i="1"/>
  <c r="O473" i="1"/>
  <c r="N473" i="1"/>
  <c r="S472" i="1"/>
  <c r="T472" i="1" s="1"/>
  <c r="P472" i="1"/>
  <c r="O472" i="1"/>
  <c r="N472" i="1"/>
  <c r="S471" i="1"/>
  <c r="T471" i="1" s="1"/>
  <c r="P471" i="1"/>
  <c r="O471" i="1"/>
  <c r="N471" i="1"/>
  <c r="S470" i="1"/>
  <c r="T470" i="1" s="1"/>
  <c r="P470" i="1"/>
  <c r="O470" i="1"/>
  <c r="N470" i="1"/>
  <c r="S469" i="1"/>
  <c r="T469" i="1" s="1"/>
  <c r="P469" i="1"/>
  <c r="O469" i="1"/>
  <c r="N469" i="1"/>
  <c r="S468" i="1"/>
  <c r="T468" i="1" s="1"/>
  <c r="P468" i="1"/>
  <c r="O468" i="1"/>
  <c r="N468" i="1"/>
  <c r="S467" i="1"/>
  <c r="T467" i="1" s="1"/>
  <c r="P467" i="1"/>
  <c r="O467" i="1"/>
  <c r="N467" i="1"/>
  <c r="S466" i="1"/>
  <c r="T466" i="1" s="1"/>
  <c r="P466" i="1"/>
  <c r="O466" i="1"/>
  <c r="N466" i="1"/>
  <c r="S465" i="1"/>
  <c r="T465" i="1" s="1"/>
  <c r="P465" i="1"/>
  <c r="O465" i="1"/>
  <c r="N465" i="1"/>
  <c r="S464" i="1"/>
  <c r="T464" i="1" s="1"/>
  <c r="P464" i="1"/>
  <c r="O464" i="1"/>
  <c r="N464" i="1"/>
  <c r="S463" i="1"/>
  <c r="T463" i="1" s="1"/>
  <c r="P463" i="1"/>
  <c r="O463" i="1"/>
  <c r="N463" i="1"/>
  <c r="S462" i="1"/>
  <c r="T462" i="1" s="1"/>
  <c r="P462" i="1"/>
  <c r="O462" i="1"/>
  <c r="N462" i="1"/>
  <c r="S461" i="1"/>
  <c r="T461" i="1" s="1"/>
  <c r="P461" i="1"/>
  <c r="O461" i="1"/>
  <c r="N461" i="1"/>
  <c r="S460" i="1"/>
  <c r="T460" i="1" s="1"/>
  <c r="P460" i="1"/>
  <c r="O460" i="1"/>
  <c r="N460" i="1"/>
  <c r="S459" i="1"/>
  <c r="T459" i="1" s="1"/>
  <c r="P459" i="1"/>
  <c r="O459" i="1"/>
  <c r="N459" i="1"/>
  <c r="S458" i="1"/>
  <c r="T458" i="1" s="1"/>
  <c r="P458" i="1"/>
  <c r="O458" i="1"/>
  <c r="N458" i="1"/>
  <c r="S457" i="1"/>
  <c r="T457" i="1" s="1"/>
  <c r="P457" i="1"/>
  <c r="O457" i="1"/>
  <c r="N457" i="1"/>
  <c r="W456" i="1"/>
  <c r="S456" i="1"/>
  <c r="T456" i="1" s="1"/>
  <c r="P456" i="1"/>
  <c r="O456" i="1"/>
  <c r="N456" i="1"/>
  <c r="W455" i="1"/>
  <c r="S455" i="1"/>
  <c r="T455" i="1" s="1"/>
  <c r="P455" i="1"/>
  <c r="O455" i="1"/>
  <c r="N455" i="1"/>
  <c r="S454" i="1"/>
  <c r="T454" i="1" s="1"/>
  <c r="P454" i="1"/>
  <c r="O454" i="1"/>
  <c r="N454" i="1"/>
  <c r="W453" i="1"/>
  <c r="S453" i="1"/>
  <c r="T453" i="1" s="1"/>
  <c r="P453" i="1"/>
  <c r="O453" i="1"/>
  <c r="N453" i="1"/>
  <c r="W452" i="1"/>
  <c r="S452" i="1"/>
  <c r="T452" i="1" s="1"/>
  <c r="P452" i="1"/>
  <c r="O452" i="1"/>
  <c r="N452" i="1"/>
  <c r="S451" i="1"/>
  <c r="T451" i="1" s="1"/>
  <c r="P451" i="1"/>
  <c r="O451" i="1"/>
  <c r="N451" i="1"/>
  <c r="S450" i="1"/>
  <c r="T450" i="1" s="1"/>
  <c r="P450" i="1"/>
  <c r="O450" i="1"/>
  <c r="N450" i="1"/>
  <c r="W449" i="1"/>
  <c r="S449" i="1"/>
  <c r="T449" i="1" s="1"/>
  <c r="P449" i="1"/>
  <c r="O449" i="1"/>
  <c r="N449" i="1"/>
  <c r="S448" i="1"/>
  <c r="T448" i="1" s="1"/>
  <c r="P448" i="1"/>
  <c r="O448" i="1"/>
  <c r="N448" i="1"/>
  <c r="W447" i="1"/>
  <c r="S447" i="1"/>
  <c r="T447" i="1" s="1"/>
  <c r="P447" i="1"/>
  <c r="O447" i="1"/>
  <c r="N447" i="1"/>
  <c r="W446" i="1"/>
  <c r="S446" i="1"/>
  <c r="T446" i="1" s="1"/>
  <c r="P446" i="1"/>
  <c r="O446" i="1"/>
  <c r="N446" i="1"/>
  <c r="W445" i="1"/>
  <c r="S445" i="1"/>
  <c r="T445" i="1" s="1"/>
  <c r="P445" i="1"/>
  <c r="O445" i="1"/>
  <c r="N445" i="1"/>
  <c r="W444" i="1"/>
  <c r="S444" i="1"/>
  <c r="T444" i="1" s="1"/>
  <c r="P444" i="1"/>
  <c r="O444" i="1"/>
  <c r="N444" i="1"/>
  <c r="W443" i="1"/>
  <c r="S443" i="1"/>
  <c r="T443" i="1" s="1"/>
  <c r="P443" i="1"/>
  <c r="O443" i="1"/>
  <c r="N443" i="1"/>
  <c r="W442" i="1"/>
  <c r="S442" i="1"/>
  <c r="T442" i="1" s="1"/>
  <c r="P442" i="1"/>
  <c r="O442" i="1"/>
  <c r="N442" i="1"/>
  <c r="W441" i="1"/>
  <c r="S441" i="1"/>
  <c r="T441" i="1" s="1"/>
  <c r="P441" i="1"/>
  <c r="O441" i="1"/>
  <c r="N441" i="1"/>
  <c r="W440" i="1"/>
  <c r="S440" i="1"/>
  <c r="T440" i="1" s="1"/>
  <c r="P440" i="1"/>
  <c r="O440" i="1"/>
  <c r="N440" i="1"/>
  <c r="W439" i="1"/>
  <c r="S439" i="1"/>
  <c r="T439" i="1" s="1"/>
  <c r="P439" i="1"/>
  <c r="O439" i="1"/>
  <c r="N439" i="1"/>
  <c r="W438" i="1"/>
  <c r="S438" i="1"/>
  <c r="T438" i="1" s="1"/>
  <c r="P438" i="1"/>
  <c r="O438" i="1"/>
  <c r="N438" i="1"/>
  <c r="S437" i="1"/>
  <c r="T437" i="1" s="1"/>
  <c r="P437" i="1"/>
  <c r="O437" i="1"/>
  <c r="N437" i="1"/>
  <c r="W436" i="1"/>
  <c r="S436" i="1"/>
  <c r="T436" i="1" s="1"/>
  <c r="P436" i="1"/>
  <c r="O436" i="1"/>
  <c r="N436" i="1"/>
  <c r="W435" i="1"/>
  <c r="S435" i="1"/>
  <c r="T435" i="1" s="1"/>
  <c r="P435" i="1"/>
  <c r="O435" i="1"/>
  <c r="N435" i="1"/>
  <c r="S434" i="1"/>
  <c r="T434" i="1" s="1"/>
  <c r="P434" i="1"/>
  <c r="O434" i="1"/>
  <c r="N434" i="1"/>
  <c r="S433" i="1"/>
  <c r="T433" i="1" s="1"/>
  <c r="P433" i="1"/>
  <c r="O433" i="1"/>
  <c r="N433" i="1"/>
  <c r="W432" i="1"/>
  <c r="S432" i="1"/>
  <c r="T432" i="1" s="1"/>
  <c r="P432" i="1"/>
  <c r="O432" i="1"/>
  <c r="N432" i="1"/>
  <c r="S431" i="1"/>
  <c r="T431" i="1" s="1"/>
  <c r="P431" i="1"/>
  <c r="O431" i="1"/>
  <c r="N431" i="1"/>
  <c r="W430" i="1"/>
  <c r="S430" i="1"/>
  <c r="T430" i="1" s="1"/>
  <c r="P430" i="1"/>
  <c r="O430" i="1"/>
  <c r="N430" i="1"/>
  <c r="S429" i="1"/>
  <c r="T429" i="1" s="1"/>
  <c r="P429" i="1"/>
  <c r="O429" i="1"/>
  <c r="N429" i="1"/>
  <c r="W428" i="1"/>
  <c r="S428" i="1"/>
  <c r="T428" i="1" s="1"/>
  <c r="P428" i="1"/>
  <c r="O428" i="1"/>
  <c r="N428" i="1"/>
  <c r="S427" i="1"/>
  <c r="T427" i="1" s="1"/>
  <c r="P427" i="1"/>
  <c r="O427" i="1"/>
  <c r="N427" i="1"/>
  <c r="W426" i="1"/>
  <c r="S426" i="1"/>
  <c r="T426" i="1" s="1"/>
  <c r="P426" i="1"/>
  <c r="O426" i="1"/>
  <c r="N426" i="1"/>
  <c r="W425" i="1"/>
  <c r="S425" i="1"/>
  <c r="T425" i="1" s="1"/>
  <c r="P425" i="1"/>
  <c r="O425" i="1"/>
  <c r="N425" i="1"/>
  <c r="W424" i="1"/>
  <c r="S424" i="1"/>
  <c r="T424" i="1" s="1"/>
  <c r="P424" i="1"/>
  <c r="O424" i="1"/>
  <c r="N424" i="1"/>
  <c r="W423" i="1"/>
  <c r="S423" i="1"/>
  <c r="T423" i="1" s="1"/>
  <c r="P423" i="1"/>
  <c r="O423" i="1"/>
  <c r="N423" i="1"/>
  <c r="S422" i="1"/>
  <c r="T422" i="1" s="1"/>
  <c r="P422" i="1"/>
  <c r="O422" i="1"/>
  <c r="N422" i="1"/>
  <c r="S421" i="1"/>
  <c r="T421" i="1" s="1"/>
  <c r="P421" i="1"/>
  <c r="O421" i="1"/>
  <c r="N421" i="1"/>
  <c r="W420" i="1"/>
  <c r="S420" i="1"/>
  <c r="T420" i="1" s="1"/>
  <c r="P420" i="1"/>
  <c r="O420" i="1"/>
  <c r="N420" i="1"/>
  <c r="S419" i="1"/>
  <c r="T419" i="1" s="1"/>
  <c r="P419" i="1"/>
  <c r="O419" i="1"/>
  <c r="N419" i="1"/>
  <c r="S418" i="1"/>
  <c r="T418" i="1" s="1"/>
  <c r="P418" i="1"/>
  <c r="O418" i="1"/>
  <c r="N418" i="1"/>
  <c r="W417" i="1"/>
  <c r="S417" i="1"/>
  <c r="T417" i="1" s="1"/>
  <c r="P417" i="1"/>
  <c r="O417" i="1"/>
  <c r="N417" i="1"/>
  <c r="S416" i="1"/>
  <c r="T416" i="1" s="1"/>
  <c r="P416" i="1"/>
  <c r="O416" i="1"/>
  <c r="N416" i="1"/>
  <c r="W415" i="1"/>
  <c r="S415" i="1"/>
  <c r="T415" i="1" s="1"/>
  <c r="P415" i="1"/>
  <c r="O415" i="1"/>
  <c r="N415" i="1"/>
  <c r="S414" i="1"/>
  <c r="T414" i="1" s="1"/>
  <c r="P414" i="1"/>
  <c r="O414" i="1"/>
  <c r="N414" i="1"/>
  <c r="W413" i="1"/>
  <c r="S413" i="1"/>
  <c r="T413" i="1" s="1"/>
  <c r="P413" i="1"/>
  <c r="O413" i="1"/>
  <c r="N413" i="1"/>
  <c r="W412" i="1"/>
  <c r="S412" i="1"/>
  <c r="T412" i="1" s="1"/>
  <c r="P412" i="1"/>
  <c r="O412" i="1"/>
  <c r="N412" i="1"/>
  <c r="S411" i="1"/>
  <c r="T411" i="1" s="1"/>
  <c r="P411" i="1"/>
  <c r="O411" i="1"/>
  <c r="N411" i="1"/>
  <c r="W410" i="1"/>
  <c r="S410" i="1"/>
  <c r="T410" i="1" s="1"/>
  <c r="P410" i="1"/>
  <c r="O410" i="1"/>
  <c r="N410" i="1"/>
  <c r="W409" i="1"/>
  <c r="S409" i="1"/>
  <c r="T409" i="1" s="1"/>
  <c r="P409" i="1"/>
  <c r="O409" i="1"/>
  <c r="N409" i="1"/>
  <c r="W408" i="1"/>
  <c r="S408" i="1"/>
  <c r="T408" i="1" s="1"/>
  <c r="P408" i="1"/>
  <c r="O408" i="1"/>
  <c r="N408" i="1"/>
  <c r="W407" i="1"/>
  <c r="S407" i="1"/>
  <c r="T407" i="1" s="1"/>
  <c r="P407" i="1"/>
  <c r="O407" i="1"/>
  <c r="N407" i="1"/>
  <c r="S406" i="1"/>
  <c r="T406" i="1" s="1"/>
  <c r="P406" i="1"/>
  <c r="O406" i="1"/>
  <c r="N406" i="1"/>
  <c r="W405" i="1"/>
  <c r="S405" i="1"/>
  <c r="T405" i="1" s="1"/>
  <c r="P405" i="1"/>
  <c r="O405" i="1"/>
  <c r="N405" i="1"/>
  <c r="W404" i="1"/>
  <c r="S404" i="1"/>
  <c r="T404" i="1" s="1"/>
  <c r="P404" i="1"/>
  <c r="O404" i="1"/>
  <c r="N404" i="1"/>
  <c r="W403" i="1"/>
  <c r="S403" i="1"/>
  <c r="T403" i="1" s="1"/>
  <c r="P403" i="1"/>
  <c r="O403" i="1"/>
  <c r="N403" i="1"/>
  <c r="W402" i="1"/>
  <c r="S402" i="1"/>
  <c r="T402" i="1" s="1"/>
  <c r="P402" i="1"/>
  <c r="O402" i="1"/>
  <c r="N402" i="1"/>
  <c r="S401" i="1"/>
  <c r="T401" i="1" s="1"/>
  <c r="P401" i="1"/>
  <c r="O401" i="1"/>
  <c r="N401" i="1"/>
  <c r="S400" i="1"/>
  <c r="T400" i="1" s="1"/>
  <c r="P400" i="1"/>
  <c r="O400" i="1"/>
  <c r="N400" i="1"/>
  <c r="W399" i="1"/>
  <c r="S399" i="1"/>
  <c r="T399" i="1" s="1"/>
  <c r="P399" i="1"/>
  <c r="O399" i="1"/>
  <c r="N399" i="1"/>
  <c r="W398" i="1"/>
  <c r="S398" i="1"/>
  <c r="T398" i="1" s="1"/>
  <c r="P398" i="1"/>
  <c r="O398" i="1"/>
  <c r="N398" i="1"/>
  <c r="W397" i="1"/>
  <c r="S397" i="1"/>
  <c r="T397" i="1" s="1"/>
  <c r="P397" i="1"/>
  <c r="O397" i="1"/>
  <c r="N397" i="1"/>
  <c r="W396" i="1"/>
  <c r="S396" i="1"/>
  <c r="T396" i="1" s="1"/>
  <c r="P396" i="1"/>
  <c r="O396" i="1"/>
  <c r="N396" i="1"/>
  <c r="S395" i="1"/>
  <c r="T395" i="1" s="1"/>
  <c r="P395" i="1"/>
  <c r="O395" i="1"/>
  <c r="N395" i="1"/>
  <c r="W394" i="1"/>
  <c r="S394" i="1"/>
  <c r="T394" i="1" s="1"/>
  <c r="P394" i="1"/>
  <c r="O394" i="1"/>
  <c r="N394" i="1"/>
  <c r="W393" i="1"/>
  <c r="S393" i="1"/>
  <c r="T393" i="1" s="1"/>
  <c r="P393" i="1"/>
  <c r="O393" i="1"/>
  <c r="N393" i="1"/>
  <c r="S392" i="1"/>
  <c r="T392" i="1" s="1"/>
  <c r="P392" i="1"/>
  <c r="O392" i="1"/>
  <c r="N392" i="1"/>
  <c r="W391" i="1"/>
  <c r="S391" i="1"/>
  <c r="T391" i="1" s="1"/>
  <c r="P391" i="1"/>
  <c r="O391" i="1"/>
  <c r="N391" i="1"/>
  <c r="S390" i="1"/>
  <c r="T390" i="1" s="1"/>
  <c r="P390" i="1"/>
  <c r="O390" i="1"/>
  <c r="N390" i="1"/>
  <c r="W389" i="1"/>
  <c r="S389" i="1"/>
  <c r="T389" i="1" s="1"/>
  <c r="P389" i="1"/>
  <c r="O389" i="1"/>
  <c r="N389" i="1"/>
  <c r="S388" i="1"/>
  <c r="T388" i="1" s="1"/>
  <c r="P388" i="1"/>
  <c r="O388" i="1"/>
  <c r="N388" i="1"/>
  <c r="S387" i="1"/>
  <c r="T387" i="1" s="1"/>
  <c r="P387" i="1"/>
  <c r="O387" i="1"/>
  <c r="N387" i="1"/>
  <c r="W386" i="1"/>
  <c r="S386" i="1"/>
  <c r="T386" i="1" s="1"/>
  <c r="P386" i="1"/>
  <c r="O386" i="1"/>
  <c r="N386" i="1"/>
  <c r="W385" i="1"/>
  <c r="S385" i="1"/>
  <c r="T385" i="1" s="1"/>
  <c r="P385" i="1"/>
  <c r="O385" i="1"/>
  <c r="N385" i="1"/>
  <c r="S384" i="1"/>
  <c r="T384" i="1" s="1"/>
  <c r="P384" i="1"/>
  <c r="O384" i="1"/>
  <c r="N384" i="1"/>
  <c r="W383" i="1"/>
  <c r="S383" i="1"/>
  <c r="T383" i="1" s="1"/>
  <c r="P383" i="1"/>
  <c r="O383" i="1"/>
  <c r="N383" i="1"/>
  <c r="W382" i="1"/>
  <c r="S382" i="1"/>
  <c r="T382" i="1" s="1"/>
  <c r="P382" i="1"/>
  <c r="O382" i="1"/>
  <c r="N382" i="1"/>
  <c r="W381" i="1"/>
  <c r="S381" i="1"/>
  <c r="T381" i="1" s="1"/>
  <c r="P381" i="1"/>
  <c r="O381" i="1"/>
  <c r="N381" i="1"/>
  <c r="W380" i="1"/>
  <c r="S380" i="1"/>
  <c r="T380" i="1" s="1"/>
  <c r="P380" i="1"/>
  <c r="O380" i="1"/>
  <c r="N380" i="1"/>
  <c r="S379" i="1"/>
  <c r="T379" i="1" s="1"/>
  <c r="P379" i="1"/>
  <c r="O379" i="1"/>
  <c r="N379" i="1"/>
  <c r="W378" i="1"/>
  <c r="S378" i="1"/>
  <c r="T378" i="1" s="1"/>
  <c r="P378" i="1"/>
  <c r="O378" i="1"/>
  <c r="N378" i="1"/>
  <c r="W377" i="1"/>
  <c r="S377" i="1"/>
  <c r="T377" i="1" s="1"/>
  <c r="P377" i="1"/>
  <c r="O377" i="1"/>
  <c r="N377" i="1"/>
  <c r="W376" i="1"/>
  <c r="S376" i="1"/>
  <c r="T376" i="1" s="1"/>
  <c r="P376" i="1"/>
  <c r="O376" i="1"/>
  <c r="N376" i="1"/>
  <c r="W375" i="1"/>
  <c r="S375" i="1"/>
  <c r="T375" i="1" s="1"/>
  <c r="P375" i="1"/>
  <c r="O375" i="1"/>
  <c r="N375" i="1"/>
  <c r="W374" i="1"/>
  <c r="S374" i="1"/>
  <c r="T374" i="1" s="1"/>
  <c r="P374" i="1"/>
  <c r="O374" i="1"/>
  <c r="N374" i="1"/>
  <c r="W373" i="1"/>
  <c r="S373" i="1"/>
  <c r="T373" i="1" s="1"/>
  <c r="P373" i="1"/>
  <c r="O373" i="1"/>
  <c r="N373" i="1"/>
  <c r="W372" i="1"/>
  <c r="S372" i="1"/>
  <c r="T372" i="1" s="1"/>
  <c r="P372" i="1"/>
  <c r="O372" i="1"/>
  <c r="N372" i="1"/>
  <c r="S371" i="1"/>
  <c r="T371" i="1" s="1"/>
  <c r="P371" i="1"/>
  <c r="O371" i="1"/>
  <c r="N371" i="1"/>
  <c r="W370" i="1"/>
  <c r="S370" i="1"/>
  <c r="T370" i="1" s="1"/>
  <c r="P370" i="1"/>
  <c r="O370" i="1"/>
  <c r="N370" i="1"/>
  <c r="S369" i="1"/>
  <c r="T369" i="1" s="1"/>
  <c r="P369" i="1"/>
  <c r="O369" i="1"/>
  <c r="N369" i="1"/>
  <c r="W368" i="1"/>
  <c r="S368" i="1"/>
  <c r="T368" i="1" s="1"/>
  <c r="P368" i="1"/>
  <c r="O368" i="1"/>
  <c r="N368" i="1"/>
  <c r="W367" i="1"/>
  <c r="S367" i="1"/>
  <c r="T367" i="1" s="1"/>
  <c r="P367" i="1"/>
  <c r="O367" i="1"/>
  <c r="N367" i="1"/>
  <c r="W366" i="1"/>
  <c r="S366" i="1"/>
  <c r="T366" i="1" s="1"/>
  <c r="P366" i="1"/>
  <c r="O366" i="1"/>
  <c r="N366" i="1"/>
  <c r="W365" i="1"/>
  <c r="S365" i="1"/>
  <c r="T365" i="1" s="1"/>
  <c r="P365" i="1"/>
  <c r="O365" i="1"/>
  <c r="N365" i="1"/>
  <c r="S364" i="1"/>
  <c r="T364" i="1" s="1"/>
  <c r="P364" i="1"/>
  <c r="O364" i="1"/>
  <c r="N364" i="1"/>
  <c r="W363" i="1"/>
  <c r="S363" i="1"/>
  <c r="T363" i="1" s="1"/>
  <c r="P363" i="1"/>
  <c r="O363" i="1"/>
  <c r="N363" i="1"/>
  <c r="W362" i="1"/>
  <c r="S362" i="1"/>
  <c r="T362" i="1" s="1"/>
  <c r="P362" i="1"/>
  <c r="O362" i="1"/>
  <c r="N362" i="1"/>
  <c r="W361" i="1"/>
  <c r="S361" i="1"/>
  <c r="T361" i="1" s="1"/>
  <c r="P361" i="1"/>
  <c r="O361" i="1"/>
  <c r="N361" i="1"/>
  <c r="W360" i="1"/>
  <c r="S360" i="1"/>
  <c r="T360" i="1" s="1"/>
  <c r="P360" i="1"/>
  <c r="O360" i="1"/>
  <c r="N360" i="1"/>
  <c r="W359" i="1"/>
  <c r="S359" i="1"/>
  <c r="T359" i="1" s="1"/>
  <c r="P359" i="1"/>
  <c r="O359" i="1"/>
  <c r="N359" i="1"/>
  <c r="W358" i="1"/>
  <c r="S358" i="1"/>
  <c r="T358" i="1" s="1"/>
  <c r="P358" i="1"/>
  <c r="O358" i="1"/>
  <c r="N358" i="1"/>
  <c r="W357" i="1"/>
  <c r="S357" i="1"/>
  <c r="T357" i="1" s="1"/>
  <c r="P357" i="1"/>
  <c r="O357" i="1"/>
  <c r="N357" i="1"/>
  <c r="S356" i="1"/>
  <c r="T356" i="1" s="1"/>
  <c r="P356" i="1"/>
  <c r="O356" i="1"/>
  <c r="N356" i="1"/>
  <c r="W355" i="1"/>
  <c r="S355" i="1"/>
  <c r="T355" i="1" s="1"/>
  <c r="P355" i="1"/>
  <c r="O355" i="1"/>
  <c r="N355" i="1"/>
  <c r="W354" i="1"/>
  <c r="S354" i="1"/>
  <c r="T354" i="1" s="1"/>
  <c r="P354" i="1"/>
  <c r="O354" i="1"/>
  <c r="N354" i="1"/>
  <c r="W353" i="1"/>
  <c r="S353" i="1"/>
  <c r="T353" i="1" s="1"/>
  <c r="P353" i="1"/>
  <c r="O353" i="1"/>
  <c r="N353" i="1"/>
  <c r="W352" i="1"/>
  <c r="S352" i="1"/>
  <c r="T352" i="1" s="1"/>
  <c r="P352" i="1"/>
  <c r="O352" i="1"/>
  <c r="N352" i="1"/>
  <c r="W351" i="1"/>
  <c r="S351" i="1"/>
  <c r="T351" i="1" s="1"/>
  <c r="P351" i="1"/>
  <c r="O351" i="1"/>
  <c r="N351" i="1"/>
  <c r="W350" i="1"/>
  <c r="S350" i="1"/>
  <c r="T350" i="1" s="1"/>
  <c r="P350" i="1"/>
  <c r="O350" i="1"/>
  <c r="N350" i="1"/>
  <c r="S349" i="1"/>
  <c r="T349" i="1" s="1"/>
  <c r="P349" i="1"/>
  <c r="O349" i="1"/>
  <c r="N349" i="1"/>
  <c r="S348" i="1"/>
  <c r="T348" i="1" s="1"/>
  <c r="P348" i="1"/>
  <c r="O348" i="1"/>
  <c r="N348" i="1"/>
  <c r="W347" i="1"/>
  <c r="S347" i="1"/>
  <c r="T347" i="1" s="1"/>
  <c r="P347" i="1"/>
  <c r="O347" i="1"/>
  <c r="N347" i="1"/>
  <c r="W346" i="1"/>
  <c r="S346" i="1"/>
  <c r="T346" i="1" s="1"/>
  <c r="P346" i="1"/>
  <c r="O346" i="1"/>
  <c r="N346" i="1"/>
  <c r="W345" i="1"/>
  <c r="S345" i="1"/>
  <c r="T345" i="1" s="1"/>
  <c r="P345" i="1"/>
  <c r="O345" i="1"/>
  <c r="N345" i="1"/>
  <c r="S344" i="1"/>
  <c r="T344" i="1" s="1"/>
  <c r="P344" i="1"/>
  <c r="O344" i="1"/>
  <c r="N344" i="1"/>
  <c r="W343" i="1"/>
  <c r="S343" i="1"/>
  <c r="T343" i="1" s="1"/>
  <c r="P343" i="1"/>
  <c r="O343" i="1"/>
  <c r="N343" i="1"/>
  <c r="S342" i="1"/>
  <c r="T342" i="1" s="1"/>
  <c r="P342" i="1"/>
  <c r="O342" i="1"/>
  <c r="N342" i="1"/>
  <c r="W341" i="1"/>
  <c r="S341" i="1"/>
  <c r="T341" i="1" s="1"/>
  <c r="P341" i="1"/>
  <c r="O341" i="1"/>
  <c r="N341" i="1"/>
  <c r="W340" i="1"/>
  <c r="S340" i="1"/>
  <c r="T340" i="1" s="1"/>
  <c r="P340" i="1"/>
  <c r="O340" i="1"/>
  <c r="N340" i="1"/>
  <c r="W339" i="1"/>
  <c r="S339" i="1"/>
  <c r="T339" i="1" s="1"/>
  <c r="P339" i="1"/>
  <c r="O339" i="1"/>
  <c r="N339" i="1"/>
  <c r="W338" i="1"/>
  <c r="S338" i="1"/>
  <c r="T338" i="1" s="1"/>
  <c r="P338" i="1"/>
  <c r="O338" i="1"/>
  <c r="N338" i="1"/>
  <c r="S337" i="1"/>
  <c r="T337" i="1" s="1"/>
  <c r="P337" i="1"/>
  <c r="O337" i="1"/>
  <c r="N337" i="1"/>
  <c r="W336" i="1"/>
  <c r="S336" i="1"/>
  <c r="T336" i="1" s="1"/>
  <c r="P336" i="1"/>
  <c r="O336" i="1"/>
  <c r="N336" i="1"/>
  <c r="W335" i="1"/>
  <c r="S335" i="1"/>
  <c r="T335" i="1" s="1"/>
  <c r="P335" i="1"/>
  <c r="O335" i="1"/>
  <c r="N335" i="1"/>
  <c r="W334" i="1"/>
  <c r="S334" i="1"/>
  <c r="T334" i="1" s="1"/>
  <c r="P334" i="1"/>
  <c r="O334" i="1"/>
  <c r="N334" i="1"/>
  <c r="W333" i="1"/>
  <c r="S333" i="1"/>
  <c r="T333" i="1" s="1"/>
  <c r="P333" i="1"/>
  <c r="O333" i="1"/>
  <c r="N333" i="1"/>
  <c r="W332" i="1"/>
  <c r="S332" i="1"/>
  <c r="T332" i="1" s="1"/>
  <c r="P332" i="1"/>
  <c r="O332" i="1"/>
  <c r="N332" i="1"/>
  <c r="S331" i="1"/>
  <c r="T331" i="1" s="1"/>
  <c r="P331" i="1"/>
  <c r="O331" i="1"/>
  <c r="N331" i="1"/>
  <c r="W330" i="1"/>
  <c r="S330" i="1"/>
  <c r="T330" i="1" s="1"/>
  <c r="P330" i="1"/>
  <c r="O330" i="1"/>
  <c r="N330" i="1"/>
  <c r="W329" i="1"/>
  <c r="S329" i="1"/>
  <c r="T329" i="1" s="1"/>
  <c r="P329" i="1"/>
  <c r="O329" i="1"/>
  <c r="N329" i="1"/>
  <c r="S328" i="1"/>
  <c r="T328" i="1" s="1"/>
  <c r="P328" i="1"/>
  <c r="O328" i="1"/>
  <c r="N328" i="1"/>
  <c r="W327" i="1"/>
  <c r="S327" i="1"/>
  <c r="T327" i="1" s="1"/>
  <c r="P327" i="1"/>
  <c r="O327" i="1"/>
  <c r="N327" i="1"/>
  <c r="W326" i="1"/>
  <c r="S326" i="1"/>
  <c r="T326" i="1" s="1"/>
  <c r="P326" i="1"/>
  <c r="O326" i="1"/>
  <c r="N326" i="1"/>
  <c r="S325" i="1"/>
  <c r="T325" i="1" s="1"/>
  <c r="P325" i="1"/>
  <c r="O325" i="1"/>
  <c r="N325" i="1"/>
  <c r="W324" i="1"/>
  <c r="S324" i="1"/>
  <c r="T324" i="1" s="1"/>
  <c r="P324" i="1"/>
  <c r="O324" i="1"/>
  <c r="N324" i="1"/>
  <c r="W323" i="1"/>
  <c r="S323" i="1"/>
  <c r="T323" i="1" s="1"/>
  <c r="P323" i="1"/>
  <c r="O323" i="1"/>
  <c r="N323" i="1"/>
  <c r="W322" i="1"/>
  <c r="S322" i="1"/>
  <c r="T322" i="1" s="1"/>
  <c r="P322" i="1"/>
  <c r="O322" i="1"/>
  <c r="N322" i="1"/>
  <c r="W321" i="1"/>
  <c r="S321" i="1"/>
  <c r="T321" i="1" s="1"/>
  <c r="P321" i="1"/>
  <c r="O321" i="1"/>
  <c r="N321" i="1"/>
  <c r="W320" i="1"/>
  <c r="S320" i="1"/>
  <c r="T320" i="1" s="1"/>
  <c r="P320" i="1"/>
  <c r="O320" i="1"/>
  <c r="N320" i="1"/>
  <c r="W319" i="1"/>
  <c r="S319" i="1"/>
  <c r="T319" i="1" s="1"/>
  <c r="P319" i="1"/>
  <c r="O319" i="1"/>
  <c r="N319" i="1"/>
  <c r="S318" i="1"/>
  <c r="T318" i="1" s="1"/>
  <c r="P318" i="1"/>
  <c r="O318" i="1"/>
  <c r="N318" i="1"/>
  <c r="W317" i="1"/>
  <c r="S317" i="1"/>
  <c r="T317" i="1" s="1"/>
  <c r="P317" i="1"/>
  <c r="O317" i="1"/>
  <c r="N317" i="1"/>
  <c r="S316" i="1"/>
  <c r="T316" i="1" s="1"/>
  <c r="P316" i="1"/>
  <c r="O316" i="1"/>
  <c r="N316" i="1"/>
  <c r="W315" i="1"/>
  <c r="S315" i="1"/>
  <c r="T315" i="1" s="1"/>
  <c r="P315" i="1"/>
  <c r="O315" i="1"/>
  <c r="N315" i="1"/>
  <c r="W314" i="1"/>
  <c r="S314" i="1"/>
  <c r="T314" i="1" s="1"/>
  <c r="P314" i="1"/>
  <c r="O314" i="1"/>
  <c r="N314" i="1"/>
  <c r="S313" i="1"/>
  <c r="T313" i="1" s="1"/>
  <c r="P313" i="1"/>
  <c r="O313" i="1"/>
  <c r="N313" i="1"/>
  <c r="W312" i="1"/>
  <c r="S312" i="1"/>
  <c r="T312" i="1" s="1"/>
  <c r="P312" i="1"/>
  <c r="O312" i="1"/>
  <c r="N312" i="1"/>
  <c r="W311" i="1"/>
  <c r="S311" i="1"/>
  <c r="T311" i="1" s="1"/>
  <c r="P311" i="1"/>
  <c r="O311" i="1"/>
  <c r="N311" i="1"/>
  <c r="W310" i="1"/>
  <c r="S310" i="1"/>
  <c r="T310" i="1" s="1"/>
  <c r="P310" i="1"/>
  <c r="O310" i="1"/>
  <c r="N310" i="1"/>
  <c r="W309" i="1"/>
  <c r="S309" i="1"/>
  <c r="T309" i="1" s="1"/>
  <c r="P309" i="1"/>
  <c r="O309" i="1"/>
  <c r="N309" i="1"/>
  <c r="W308" i="1"/>
  <c r="S308" i="1"/>
  <c r="T308" i="1" s="1"/>
  <c r="P308" i="1"/>
  <c r="O308" i="1"/>
  <c r="N308" i="1"/>
  <c r="W307" i="1"/>
  <c r="S307" i="1"/>
  <c r="T307" i="1" s="1"/>
  <c r="P307" i="1"/>
  <c r="O307" i="1"/>
  <c r="N307" i="1"/>
  <c r="W306" i="1"/>
  <c r="S306" i="1"/>
  <c r="T306" i="1" s="1"/>
  <c r="P306" i="1"/>
  <c r="O306" i="1"/>
  <c r="N306" i="1"/>
  <c r="S305" i="1"/>
  <c r="T305" i="1" s="1"/>
  <c r="P305" i="1"/>
  <c r="O305" i="1"/>
  <c r="N305" i="1"/>
  <c r="S304" i="1"/>
  <c r="T304" i="1" s="1"/>
  <c r="P304" i="1"/>
  <c r="O304" i="1"/>
  <c r="N304" i="1"/>
  <c r="W303" i="1"/>
  <c r="S303" i="1"/>
  <c r="T303" i="1" s="1"/>
  <c r="P303" i="1"/>
  <c r="O303" i="1"/>
  <c r="N303" i="1"/>
  <c r="W302" i="1"/>
  <c r="S302" i="1"/>
  <c r="T302" i="1" s="1"/>
  <c r="P302" i="1"/>
  <c r="O302" i="1"/>
  <c r="N302" i="1"/>
  <c r="W301" i="1"/>
  <c r="S301" i="1"/>
  <c r="T301" i="1" s="1"/>
  <c r="P301" i="1"/>
  <c r="O301" i="1"/>
  <c r="N301" i="1"/>
  <c r="W300" i="1"/>
  <c r="S300" i="1"/>
  <c r="T300" i="1" s="1"/>
  <c r="P300" i="1"/>
  <c r="O300" i="1"/>
  <c r="N300" i="1"/>
  <c r="W299" i="1"/>
  <c r="S299" i="1"/>
  <c r="T299" i="1" s="1"/>
  <c r="P299" i="1"/>
  <c r="O299" i="1"/>
  <c r="N299" i="1"/>
  <c r="W298" i="1"/>
  <c r="S298" i="1"/>
  <c r="T298" i="1" s="1"/>
  <c r="P298" i="1"/>
  <c r="O298" i="1"/>
  <c r="N298" i="1"/>
  <c r="W297" i="1"/>
  <c r="S297" i="1"/>
  <c r="T297" i="1" s="1"/>
  <c r="P297" i="1"/>
  <c r="O297" i="1"/>
  <c r="N297" i="1"/>
  <c r="W296" i="1"/>
  <c r="S296" i="1"/>
  <c r="T296" i="1" s="1"/>
  <c r="P296" i="1"/>
  <c r="O296" i="1"/>
  <c r="N296" i="1"/>
  <c r="W295" i="1"/>
  <c r="S295" i="1"/>
  <c r="T295" i="1" s="1"/>
  <c r="P295" i="1"/>
  <c r="O295" i="1"/>
  <c r="N295" i="1"/>
  <c r="S294" i="1"/>
  <c r="T294" i="1" s="1"/>
  <c r="P294" i="1"/>
  <c r="O294" i="1"/>
  <c r="N294" i="1"/>
  <c r="S293" i="1"/>
  <c r="T293" i="1" s="1"/>
  <c r="P293" i="1"/>
  <c r="O293" i="1"/>
  <c r="N293" i="1"/>
  <c r="W292" i="1"/>
  <c r="S292" i="1"/>
  <c r="T292" i="1" s="1"/>
  <c r="P292" i="1"/>
  <c r="O292" i="1"/>
  <c r="N292" i="1"/>
  <c r="W291" i="1"/>
  <c r="S291" i="1"/>
  <c r="T291" i="1" s="1"/>
  <c r="P291" i="1"/>
  <c r="O291" i="1"/>
  <c r="N291" i="1"/>
  <c r="S290" i="1"/>
  <c r="T290" i="1" s="1"/>
  <c r="P290" i="1"/>
  <c r="O290" i="1"/>
  <c r="N290" i="1"/>
  <c r="W289" i="1"/>
  <c r="S289" i="1"/>
  <c r="T289" i="1" s="1"/>
  <c r="P289" i="1"/>
  <c r="O289" i="1"/>
  <c r="N289" i="1"/>
  <c r="S288" i="1"/>
  <c r="T288" i="1" s="1"/>
  <c r="P288" i="1"/>
  <c r="O288" i="1"/>
  <c r="N288" i="1"/>
  <c r="W287" i="1"/>
  <c r="S287" i="1"/>
  <c r="T287" i="1" s="1"/>
  <c r="P287" i="1"/>
  <c r="O287" i="1"/>
  <c r="N287" i="1"/>
  <c r="S286" i="1"/>
  <c r="T286" i="1" s="1"/>
  <c r="P286" i="1"/>
  <c r="O286" i="1"/>
  <c r="N286" i="1"/>
  <c r="S285" i="1"/>
  <c r="T285" i="1" s="1"/>
  <c r="P285" i="1"/>
  <c r="O285" i="1"/>
  <c r="N285" i="1"/>
  <c r="S284" i="1"/>
  <c r="T284" i="1" s="1"/>
  <c r="P284" i="1"/>
  <c r="O284" i="1"/>
  <c r="N284" i="1"/>
  <c r="S283" i="1"/>
  <c r="T283" i="1" s="1"/>
  <c r="P283" i="1"/>
  <c r="O283" i="1"/>
  <c r="N283" i="1"/>
  <c r="S282" i="1"/>
  <c r="T282" i="1" s="1"/>
  <c r="P282" i="1"/>
  <c r="O282" i="1"/>
  <c r="N282" i="1"/>
  <c r="W281" i="1"/>
  <c r="S281" i="1"/>
  <c r="T281" i="1" s="1"/>
  <c r="P281" i="1"/>
  <c r="O281" i="1"/>
  <c r="N281" i="1"/>
  <c r="S280" i="1"/>
  <c r="T280" i="1" s="1"/>
  <c r="P280" i="1"/>
  <c r="O280" i="1"/>
  <c r="N280" i="1"/>
  <c r="S279" i="1"/>
  <c r="T279" i="1" s="1"/>
  <c r="P279" i="1"/>
  <c r="O279" i="1"/>
  <c r="N279" i="1"/>
  <c r="S278" i="1"/>
  <c r="T278" i="1" s="1"/>
  <c r="P278" i="1"/>
  <c r="O278" i="1"/>
  <c r="N278" i="1"/>
  <c r="S277" i="1"/>
  <c r="T277" i="1" s="1"/>
  <c r="P277" i="1"/>
  <c r="O277" i="1"/>
  <c r="N277" i="1"/>
  <c r="S276" i="1"/>
  <c r="T276" i="1" s="1"/>
  <c r="P276" i="1"/>
  <c r="O276" i="1"/>
  <c r="N276" i="1"/>
  <c r="W275" i="1"/>
  <c r="S275" i="1"/>
  <c r="T275" i="1" s="1"/>
  <c r="P275" i="1"/>
  <c r="O275" i="1"/>
  <c r="N275" i="1"/>
  <c r="S274" i="1"/>
  <c r="T274" i="1" s="1"/>
  <c r="P274" i="1"/>
  <c r="O274" i="1"/>
  <c r="N274" i="1"/>
  <c r="W273" i="1"/>
  <c r="S273" i="1"/>
  <c r="T273" i="1" s="1"/>
  <c r="P273" i="1"/>
  <c r="O273" i="1"/>
  <c r="N273" i="1"/>
  <c r="S272" i="1"/>
  <c r="T272" i="1" s="1"/>
  <c r="P272" i="1"/>
  <c r="O272" i="1"/>
  <c r="N272" i="1"/>
  <c r="S271" i="1"/>
  <c r="T271" i="1" s="1"/>
  <c r="P271" i="1"/>
  <c r="O271" i="1"/>
  <c r="N271" i="1"/>
  <c r="W270" i="1"/>
  <c r="S270" i="1"/>
  <c r="T270" i="1" s="1"/>
  <c r="P270" i="1"/>
  <c r="O270" i="1"/>
  <c r="N270" i="1"/>
  <c r="S269" i="1"/>
  <c r="T269" i="1" s="1"/>
  <c r="P269" i="1"/>
  <c r="O269" i="1"/>
  <c r="N269" i="1"/>
  <c r="S268" i="1"/>
  <c r="T268" i="1" s="1"/>
  <c r="P268" i="1"/>
  <c r="O268" i="1"/>
  <c r="N268" i="1"/>
  <c r="S267" i="1"/>
  <c r="T267" i="1" s="1"/>
  <c r="P267" i="1"/>
  <c r="O267" i="1"/>
  <c r="N267" i="1"/>
  <c r="W266" i="1"/>
  <c r="S266" i="1"/>
  <c r="T266" i="1" s="1"/>
  <c r="P266" i="1"/>
  <c r="O266" i="1"/>
  <c r="N266" i="1"/>
  <c r="W265" i="1"/>
  <c r="S265" i="1"/>
  <c r="T265" i="1" s="1"/>
  <c r="P265" i="1"/>
  <c r="O265" i="1"/>
  <c r="N265" i="1"/>
  <c r="W264" i="1"/>
  <c r="S264" i="1"/>
  <c r="T264" i="1" s="1"/>
  <c r="P264" i="1"/>
  <c r="O264" i="1"/>
  <c r="N264" i="1"/>
  <c r="S263" i="1"/>
  <c r="T263" i="1" s="1"/>
  <c r="P263" i="1"/>
  <c r="O263" i="1"/>
  <c r="N263" i="1"/>
  <c r="W262" i="1"/>
  <c r="S262" i="1"/>
  <c r="T262" i="1" s="1"/>
  <c r="P262" i="1"/>
  <c r="O262" i="1"/>
  <c r="N262" i="1"/>
  <c r="W261" i="1"/>
  <c r="S261" i="1"/>
  <c r="T261" i="1" s="1"/>
  <c r="P261" i="1"/>
  <c r="O261" i="1"/>
  <c r="N261" i="1"/>
  <c r="S260" i="1"/>
  <c r="T260" i="1" s="1"/>
  <c r="P260" i="1"/>
  <c r="O260" i="1"/>
  <c r="N260" i="1"/>
  <c r="W259" i="1"/>
  <c r="S259" i="1"/>
  <c r="T259" i="1" s="1"/>
  <c r="P259" i="1"/>
  <c r="O259" i="1"/>
  <c r="N259" i="1"/>
  <c r="W258" i="1"/>
  <c r="S258" i="1"/>
  <c r="T258" i="1" s="1"/>
  <c r="P258" i="1"/>
  <c r="O258" i="1"/>
  <c r="N258" i="1"/>
  <c r="S257" i="1"/>
  <c r="T257" i="1" s="1"/>
  <c r="P257" i="1"/>
  <c r="O257" i="1"/>
  <c r="N257" i="1"/>
  <c r="W256" i="1"/>
  <c r="S256" i="1"/>
  <c r="T256" i="1" s="1"/>
  <c r="P256" i="1"/>
  <c r="O256" i="1"/>
  <c r="N256" i="1"/>
  <c r="S255" i="1"/>
  <c r="T255" i="1" s="1"/>
  <c r="P255" i="1"/>
  <c r="O255" i="1"/>
  <c r="N255" i="1"/>
  <c r="W254" i="1"/>
  <c r="S254" i="1"/>
  <c r="T254" i="1" s="1"/>
  <c r="P254" i="1"/>
  <c r="O254" i="1"/>
  <c r="N254" i="1"/>
  <c r="W253" i="1"/>
  <c r="S253" i="1"/>
  <c r="T253" i="1" s="1"/>
  <c r="P253" i="1"/>
  <c r="O253" i="1"/>
  <c r="N253" i="1"/>
  <c r="S252" i="1"/>
  <c r="T252" i="1" s="1"/>
  <c r="P252" i="1"/>
  <c r="O252" i="1"/>
  <c r="N252" i="1"/>
  <c r="W251" i="1"/>
  <c r="S251" i="1"/>
  <c r="T251" i="1" s="1"/>
  <c r="P251" i="1"/>
  <c r="O251" i="1"/>
  <c r="N251" i="1"/>
  <c r="S250" i="1"/>
  <c r="T250" i="1" s="1"/>
  <c r="P250" i="1"/>
  <c r="O250" i="1"/>
  <c r="N250" i="1"/>
  <c r="S249" i="1"/>
  <c r="T249" i="1" s="1"/>
  <c r="P249" i="1"/>
  <c r="O249" i="1"/>
  <c r="N249" i="1"/>
  <c r="W248" i="1"/>
  <c r="S248" i="1"/>
  <c r="T248" i="1" s="1"/>
  <c r="P248" i="1"/>
  <c r="O248" i="1"/>
  <c r="N248" i="1"/>
  <c r="W247" i="1"/>
  <c r="S247" i="1"/>
  <c r="T247" i="1" s="1"/>
  <c r="P247" i="1"/>
  <c r="O247" i="1"/>
  <c r="N247" i="1"/>
  <c r="S246" i="1"/>
  <c r="T246" i="1" s="1"/>
  <c r="P246" i="1"/>
  <c r="O246" i="1"/>
  <c r="N246" i="1"/>
  <c r="W245" i="1"/>
  <c r="S245" i="1"/>
  <c r="T245" i="1" s="1"/>
  <c r="P245" i="1"/>
  <c r="O245" i="1"/>
  <c r="N245" i="1"/>
  <c r="W244" i="1"/>
  <c r="S244" i="1"/>
  <c r="T244" i="1" s="1"/>
  <c r="P244" i="1"/>
  <c r="O244" i="1"/>
  <c r="N244" i="1"/>
  <c r="W243" i="1"/>
  <c r="S243" i="1"/>
  <c r="T243" i="1" s="1"/>
  <c r="P243" i="1"/>
  <c r="O243" i="1"/>
  <c r="N243" i="1"/>
  <c r="S242" i="1"/>
  <c r="T242" i="1" s="1"/>
  <c r="P242" i="1"/>
  <c r="O242" i="1"/>
  <c r="N242" i="1"/>
  <c r="S241" i="1"/>
  <c r="T241" i="1" s="1"/>
  <c r="P241" i="1"/>
  <c r="O241" i="1"/>
  <c r="N241" i="1"/>
  <c r="W240" i="1"/>
  <c r="S240" i="1"/>
  <c r="T240" i="1" s="1"/>
  <c r="P240" i="1"/>
  <c r="O240" i="1"/>
  <c r="N240" i="1"/>
  <c r="W239" i="1"/>
  <c r="S239" i="1"/>
  <c r="T239" i="1" s="1"/>
  <c r="P239" i="1"/>
  <c r="O239" i="1"/>
  <c r="N239" i="1"/>
  <c r="W238" i="1"/>
  <c r="S238" i="1"/>
  <c r="T238" i="1" s="1"/>
  <c r="P238" i="1"/>
  <c r="O238" i="1"/>
  <c r="N238" i="1"/>
  <c r="W237" i="1"/>
  <c r="S237" i="1"/>
  <c r="T237" i="1" s="1"/>
  <c r="P237" i="1"/>
  <c r="O237" i="1"/>
  <c r="N237" i="1"/>
  <c r="W236" i="1"/>
  <c r="S236" i="1"/>
  <c r="T236" i="1" s="1"/>
  <c r="P236" i="1"/>
  <c r="O236" i="1"/>
  <c r="N236" i="1"/>
  <c r="W235" i="1"/>
  <c r="S235" i="1"/>
  <c r="T235" i="1" s="1"/>
  <c r="P235" i="1"/>
  <c r="O235" i="1"/>
  <c r="N235" i="1"/>
  <c r="W234" i="1"/>
  <c r="S234" i="1"/>
  <c r="T234" i="1" s="1"/>
  <c r="P234" i="1"/>
  <c r="O234" i="1"/>
  <c r="N234" i="1"/>
  <c r="W233" i="1"/>
  <c r="S233" i="1"/>
  <c r="T233" i="1" s="1"/>
  <c r="P233" i="1"/>
  <c r="O233" i="1"/>
  <c r="N233" i="1"/>
  <c r="W232" i="1"/>
  <c r="S232" i="1"/>
  <c r="T232" i="1" s="1"/>
  <c r="P232" i="1"/>
  <c r="O232" i="1"/>
  <c r="N232" i="1"/>
  <c r="W231" i="1"/>
  <c r="S231" i="1"/>
  <c r="T231" i="1" s="1"/>
  <c r="P231" i="1"/>
  <c r="O231" i="1"/>
  <c r="N231" i="1"/>
  <c r="W230" i="1"/>
  <c r="S230" i="1"/>
  <c r="T230" i="1" s="1"/>
  <c r="P230" i="1"/>
  <c r="O230" i="1"/>
  <c r="N230" i="1"/>
  <c r="W229" i="1"/>
  <c r="S229" i="1"/>
  <c r="T229" i="1" s="1"/>
  <c r="P229" i="1"/>
  <c r="O229" i="1"/>
  <c r="N229" i="1"/>
  <c r="W228" i="1"/>
  <c r="S228" i="1"/>
  <c r="T228" i="1" s="1"/>
  <c r="P228" i="1"/>
  <c r="O228" i="1"/>
  <c r="N228" i="1"/>
  <c r="W227" i="1"/>
  <c r="S227" i="1"/>
  <c r="T227" i="1" s="1"/>
  <c r="P227" i="1"/>
  <c r="O227" i="1"/>
  <c r="N227" i="1"/>
  <c r="S226" i="1"/>
  <c r="T226" i="1" s="1"/>
  <c r="P226" i="1"/>
  <c r="O226" i="1"/>
  <c r="N226" i="1"/>
  <c r="S225" i="1"/>
  <c r="T225" i="1" s="1"/>
  <c r="P225" i="1"/>
  <c r="O225" i="1"/>
  <c r="N225" i="1"/>
  <c r="W224" i="1"/>
  <c r="S224" i="1"/>
  <c r="T224" i="1" s="1"/>
  <c r="P224" i="1"/>
  <c r="O224" i="1"/>
  <c r="N224" i="1"/>
  <c r="S223" i="1"/>
  <c r="T223" i="1" s="1"/>
  <c r="P223" i="1"/>
  <c r="O223" i="1"/>
  <c r="N223" i="1"/>
  <c r="W222" i="1"/>
  <c r="S222" i="1"/>
  <c r="T222" i="1" s="1"/>
  <c r="P222" i="1"/>
  <c r="O222" i="1"/>
  <c r="N222" i="1"/>
  <c r="S221" i="1"/>
  <c r="T221" i="1" s="1"/>
  <c r="P221" i="1"/>
  <c r="O221" i="1"/>
  <c r="N221" i="1"/>
  <c r="W220" i="1"/>
  <c r="S220" i="1"/>
  <c r="T220" i="1" s="1"/>
  <c r="P220" i="1"/>
  <c r="O220" i="1"/>
  <c r="N220" i="1"/>
  <c r="S219" i="1"/>
  <c r="T219" i="1" s="1"/>
  <c r="P219" i="1"/>
  <c r="O219" i="1"/>
  <c r="N219" i="1"/>
  <c r="W218" i="1"/>
  <c r="S218" i="1"/>
  <c r="T218" i="1" s="1"/>
  <c r="P218" i="1"/>
  <c r="O218" i="1"/>
  <c r="N218" i="1"/>
  <c r="S217" i="1"/>
  <c r="T217" i="1" s="1"/>
  <c r="P217" i="1"/>
  <c r="O217" i="1"/>
  <c r="N217" i="1"/>
  <c r="S216" i="1"/>
  <c r="T216" i="1" s="1"/>
  <c r="P216" i="1"/>
  <c r="O216" i="1"/>
  <c r="N216" i="1"/>
  <c r="W215" i="1"/>
  <c r="S215" i="1"/>
  <c r="T215" i="1" s="1"/>
  <c r="P215" i="1"/>
  <c r="O215" i="1"/>
  <c r="N215" i="1"/>
  <c r="S214" i="1"/>
  <c r="T214" i="1" s="1"/>
  <c r="P214" i="1"/>
  <c r="O214" i="1"/>
  <c r="N214" i="1"/>
  <c r="W213" i="1"/>
  <c r="S213" i="1"/>
  <c r="T213" i="1" s="1"/>
  <c r="P213" i="1"/>
  <c r="O213" i="1"/>
  <c r="N213" i="1"/>
  <c r="W212" i="1"/>
  <c r="S212" i="1"/>
  <c r="T212" i="1" s="1"/>
  <c r="P212" i="1"/>
  <c r="O212" i="1"/>
  <c r="N212" i="1"/>
  <c r="S211" i="1"/>
  <c r="T211" i="1" s="1"/>
  <c r="P211" i="1"/>
  <c r="O211" i="1"/>
  <c r="N211" i="1"/>
  <c r="W210" i="1"/>
  <c r="S210" i="1"/>
  <c r="T210" i="1" s="1"/>
  <c r="P210" i="1"/>
  <c r="O210" i="1"/>
  <c r="N210" i="1"/>
  <c r="W209" i="1"/>
  <c r="S209" i="1"/>
  <c r="T209" i="1" s="1"/>
  <c r="P209" i="1"/>
  <c r="O209" i="1"/>
  <c r="N209" i="1"/>
  <c r="S208" i="1"/>
  <c r="T208" i="1" s="1"/>
  <c r="P208" i="1"/>
  <c r="O208" i="1"/>
  <c r="N208" i="1"/>
  <c r="W207" i="1"/>
  <c r="S207" i="1"/>
  <c r="T207" i="1" s="1"/>
  <c r="P207" i="1"/>
  <c r="O207" i="1"/>
  <c r="N207" i="1"/>
  <c r="S206" i="1"/>
  <c r="T206" i="1" s="1"/>
  <c r="P206" i="1"/>
  <c r="O206" i="1"/>
  <c r="N206" i="1"/>
  <c r="W205" i="1"/>
  <c r="S205" i="1"/>
  <c r="T205" i="1" s="1"/>
  <c r="P205" i="1"/>
  <c r="O205" i="1"/>
  <c r="N205" i="1"/>
  <c r="W204" i="1"/>
  <c r="S204" i="1"/>
  <c r="T204" i="1" s="1"/>
  <c r="P204" i="1"/>
  <c r="O204" i="1"/>
  <c r="N204" i="1"/>
  <c r="W203" i="1"/>
  <c r="S203" i="1"/>
  <c r="T203" i="1" s="1"/>
  <c r="P203" i="1"/>
  <c r="O203" i="1"/>
  <c r="N203" i="1"/>
  <c r="W202" i="1"/>
  <c r="S202" i="1"/>
  <c r="T202" i="1" s="1"/>
  <c r="P202" i="1"/>
  <c r="O202" i="1"/>
  <c r="N202" i="1"/>
  <c r="S201" i="1"/>
  <c r="T201" i="1" s="1"/>
  <c r="P201" i="1"/>
  <c r="O201" i="1"/>
  <c r="N201" i="1"/>
  <c r="W200" i="1"/>
  <c r="S200" i="1"/>
  <c r="T200" i="1" s="1"/>
  <c r="P200" i="1"/>
  <c r="O200" i="1"/>
  <c r="N200" i="1"/>
  <c r="W199" i="1"/>
  <c r="S199" i="1"/>
  <c r="T199" i="1" s="1"/>
  <c r="P199" i="1"/>
  <c r="O199" i="1"/>
  <c r="N199" i="1"/>
  <c r="S198" i="1"/>
  <c r="T198" i="1" s="1"/>
  <c r="P198" i="1"/>
  <c r="O198" i="1"/>
  <c r="N198" i="1"/>
  <c r="W197" i="1"/>
  <c r="S197" i="1"/>
  <c r="T197" i="1" s="1"/>
  <c r="P197" i="1"/>
  <c r="O197" i="1"/>
  <c r="N197" i="1"/>
  <c r="W196" i="1"/>
  <c r="S196" i="1"/>
  <c r="T196" i="1" s="1"/>
  <c r="P196" i="1"/>
  <c r="O196" i="1"/>
  <c r="N196" i="1"/>
  <c r="W195" i="1"/>
  <c r="S195" i="1"/>
  <c r="T195" i="1" s="1"/>
  <c r="P195" i="1"/>
  <c r="O195" i="1"/>
  <c r="N195" i="1"/>
  <c r="W194" i="1"/>
  <c r="S194" i="1"/>
  <c r="T194" i="1" s="1"/>
  <c r="P194" i="1"/>
  <c r="O194" i="1"/>
  <c r="N194" i="1"/>
  <c r="W193" i="1"/>
  <c r="S193" i="1"/>
  <c r="T193" i="1" s="1"/>
  <c r="P193" i="1"/>
  <c r="O193" i="1"/>
  <c r="N193" i="1"/>
  <c r="W192" i="1"/>
  <c r="S192" i="1"/>
  <c r="T192" i="1" s="1"/>
  <c r="P192" i="1"/>
  <c r="O192" i="1"/>
  <c r="N192" i="1"/>
  <c r="S191" i="1"/>
  <c r="T191" i="1" s="1"/>
  <c r="P191" i="1"/>
  <c r="O191" i="1"/>
  <c r="N191" i="1"/>
  <c r="W190" i="1"/>
  <c r="S190" i="1"/>
  <c r="T190" i="1" s="1"/>
  <c r="P190" i="1"/>
  <c r="O190" i="1"/>
  <c r="N190" i="1"/>
  <c r="W189" i="1"/>
  <c r="S189" i="1"/>
  <c r="T189" i="1" s="1"/>
  <c r="P189" i="1"/>
  <c r="O189" i="1"/>
  <c r="N189" i="1"/>
  <c r="W188" i="1"/>
  <c r="S188" i="1"/>
  <c r="T188" i="1" s="1"/>
  <c r="P188" i="1"/>
  <c r="O188" i="1"/>
  <c r="N188" i="1"/>
  <c r="W187" i="1"/>
  <c r="S187" i="1"/>
  <c r="T187" i="1" s="1"/>
  <c r="P187" i="1"/>
  <c r="O187" i="1"/>
  <c r="N187" i="1"/>
  <c r="W186" i="1"/>
  <c r="S186" i="1"/>
  <c r="T186" i="1" s="1"/>
  <c r="P186" i="1"/>
  <c r="O186" i="1"/>
  <c r="N186" i="1"/>
  <c r="W185" i="1"/>
  <c r="S185" i="1"/>
  <c r="T185" i="1" s="1"/>
  <c r="P185" i="1"/>
  <c r="O185" i="1"/>
  <c r="N185" i="1"/>
  <c r="W184" i="1"/>
  <c r="S184" i="1"/>
  <c r="T184" i="1" s="1"/>
  <c r="P184" i="1"/>
  <c r="O184" i="1"/>
  <c r="N184" i="1"/>
  <c r="W183" i="1"/>
  <c r="S183" i="1"/>
  <c r="T183" i="1" s="1"/>
  <c r="P183" i="1"/>
  <c r="O183" i="1"/>
  <c r="N183" i="1"/>
  <c r="W182" i="1"/>
  <c r="T182" i="1"/>
  <c r="S182" i="1"/>
  <c r="P182" i="1"/>
  <c r="O182" i="1"/>
  <c r="N182" i="1"/>
  <c r="S181" i="1"/>
  <c r="T181" i="1" s="1"/>
  <c r="P181" i="1"/>
  <c r="O181" i="1"/>
  <c r="N181" i="1"/>
  <c r="W180" i="1"/>
  <c r="S180" i="1"/>
  <c r="T180" i="1" s="1"/>
  <c r="P180" i="1"/>
  <c r="O180" i="1"/>
  <c r="N180" i="1"/>
  <c r="W179" i="1"/>
  <c r="S179" i="1"/>
  <c r="T179" i="1" s="1"/>
  <c r="P179" i="1"/>
  <c r="O179" i="1"/>
  <c r="N179" i="1"/>
  <c r="W178" i="1"/>
  <c r="S178" i="1"/>
  <c r="T178" i="1" s="1"/>
  <c r="P178" i="1"/>
  <c r="O178" i="1"/>
  <c r="N178" i="1"/>
  <c r="T177" i="1"/>
  <c r="S177" i="1"/>
  <c r="P177" i="1"/>
  <c r="O177" i="1"/>
  <c r="N177" i="1"/>
  <c r="W176" i="1"/>
  <c r="S176" i="1"/>
  <c r="T176" i="1" s="1"/>
  <c r="P176" i="1"/>
  <c r="O176" i="1"/>
  <c r="N176" i="1"/>
  <c r="W175" i="1"/>
  <c r="S175" i="1"/>
  <c r="T175" i="1" s="1"/>
  <c r="P175" i="1"/>
  <c r="O175" i="1"/>
  <c r="N175" i="1"/>
  <c r="W174" i="1"/>
  <c r="S174" i="1"/>
  <c r="T174" i="1" s="1"/>
  <c r="P174" i="1"/>
  <c r="O174" i="1"/>
  <c r="N174" i="1"/>
  <c r="W173" i="1"/>
  <c r="S173" i="1"/>
  <c r="T173" i="1" s="1"/>
  <c r="P173" i="1"/>
  <c r="O173" i="1"/>
  <c r="N173" i="1"/>
  <c r="W172" i="1"/>
  <c r="S172" i="1"/>
  <c r="T172" i="1" s="1"/>
  <c r="P172" i="1"/>
  <c r="O172" i="1"/>
  <c r="N172" i="1"/>
  <c r="S171" i="1"/>
  <c r="T171" i="1" s="1"/>
  <c r="P171" i="1"/>
  <c r="O171" i="1"/>
  <c r="N171" i="1"/>
  <c r="W170" i="1"/>
  <c r="S170" i="1"/>
  <c r="T170" i="1" s="1"/>
  <c r="P170" i="1"/>
  <c r="O170" i="1"/>
  <c r="N170" i="1"/>
  <c r="W169" i="1"/>
  <c r="S169" i="1"/>
  <c r="T169" i="1" s="1"/>
  <c r="P169" i="1"/>
  <c r="O169" i="1"/>
  <c r="N169" i="1"/>
  <c r="W168" i="1"/>
  <c r="S168" i="1"/>
  <c r="T168" i="1" s="1"/>
  <c r="P168" i="1"/>
  <c r="O168" i="1"/>
  <c r="N168" i="1"/>
  <c r="W167" i="1"/>
  <c r="S167" i="1"/>
  <c r="T167" i="1" s="1"/>
  <c r="P167" i="1"/>
  <c r="O167" i="1"/>
  <c r="N167" i="1"/>
  <c r="W166" i="1"/>
  <c r="S166" i="1"/>
  <c r="T166" i="1" s="1"/>
  <c r="P166" i="1"/>
  <c r="O166" i="1"/>
  <c r="N166" i="1"/>
  <c r="S165" i="1"/>
  <c r="T165" i="1" s="1"/>
  <c r="P165" i="1"/>
  <c r="O165" i="1"/>
  <c r="N165" i="1"/>
  <c r="W164" i="1"/>
  <c r="S164" i="1"/>
  <c r="T164" i="1" s="1"/>
  <c r="P164" i="1"/>
  <c r="O164" i="1"/>
  <c r="N164" i="1"/>
  <c r="W163" i="1"/>
  <c r="S163" i="1"/>
  <c r="T163" i="1" s="1"/>
  <c r="P163" i="1"/>
  <c r="O163" i="1"/>
  <c r="N163" i="1"/>
  <c r="W162" i="1"/>
  <c r="S162" i="1"/>
  <c r="T162" i="1" s="1"/>
  <c r="P162" i="1"/>
  <c r="O162" i="1"/>
  <c r="N162" i="1"/>
  <c r="S161" i="1"/>
  <c r="T161" i="1" s="1"/>
  <c r="P161" i="1"/>
  <c r="O161" i="1"/>
  <c r="N161" i="1"/>
  <c r="W160" i="1"/>
  <c r="S160" i="1"/>
  <c r="T160" i="1" s="1"/>
  <c r="P160" i="1"/>
  <c r="O160" i="1"/>
  <c r="N160" i="1"/>
  <c r="S159" i="1"/>
  <c r="T159" i="1" s="1"/>
  <c r="P159" i="1"/>
  <c r="O159" i="1"/>
  <c r="N159" i="1"/>
  <c r="W158" i="1"/>
  <c r="S158" i="1"/>
  <c r="T158" i="1" s="1"/>
  <c r="P158" i="1"/>
  <c r="O158" i="1"/>
  <c r="N158" i="1"/>
  <c r="W157" i="1"/>
  <c r="S157" i="1"/>
  <c r="T157" i="1" s="1"/>
  <c r="P157" i="1"/>
  <c r="O157" i="1"/>
  <c r="N157" i="1"/>
  <c r="S156" i="1"/>
  <c r="T156" i="1" s="1"/>
  <c r="P156" i="1"/>
  <c r="O156" i="1"/>
  <c r="N156" i="1"/>
  <c r="W155" i="1"/>
  <c r="S155" i="1"/>
  <c r="T155" i="1" s="1"/>
  <c r="P155" i="1"/>
  <c r="O155" i="1"/>
  <c r="N155" i="1"/>
  <c r="W154" i="1"/>
  <c r="S154" i="1"/>
  <c r="T154" i="1" s="1"/>
  <c r="P154" i="1"/>
  <c r="O154" i="1"/>
  <c r="N154" i="1"/>
  <c r="W153" i="1"/>
  <c r="S153" i="1"/>
  <c r="T153" i="1" s="1"/>
  <c r="P153" i="1"/>
  <c r="O153" i="1"/>
  <c r="N153" i="1"/>
  <c r="W152" i="1"/>
  <c r="S152" i="1"/>
  <c r="T152" i="1" s="1"/>
  <c r="P152" i="1"/>
  <c r="O152" i="1"/>
  <c r="N152" i="1"/>
  <c r="W151" i="1"/>
  <c r="S151" i="1"/>
  <c r="T151" i="1" s="1"/>
  <c r="P151" i="1"/>
  <c r="O151" i="1"/>
  <c r="N151" i="1"/>
  <c r="S150" i="1"/>
  <c r="T150" i="1" s="1"/>
  <c r="P150" i="1"/>
  <c r="O150" i="1"/>
  <c r="N150" i="1"/>
  <c r="S149" i="1"/>
  <c r="T149" i="1" s="1"/>
  <c r="P149" i="1"/>
  <c r="O149" i="1"/>
  <c r="N149" i="1"/>
  <c r="W148" i="1"/>
  <c r="S148" i="1"/>
  <c r="T148" i="1" s="1"/>
  <c r="P148" i="1"/>
  <c r="O148" i="1"/>
  <c r="N148" i="1"/>
  <c r="W147" i="1"/>
  <c r="S147" i="1"/>
  <c r="T147" i="1" s="1"/>
  <c r="P147" i="1"/>
  <c r="O147" i="1"/>
  <c r="N147" i="1"/>
  <c r="W146" i="1"/>
  <c r="S146" i="1"/>
  <c r="T146" i="1" s="1"/>
  <c r="P146" i="1"/>
  <c r="O146" i="1"/>
  <c r="N146" i="1"/>
  <c r="W145" i="1"/>
  <c r="S145" i="1"/>
  <c r="T145" i="1" s="1"/>
  <c r="P145" i="1"/>
  <c r="O145" i="1"/>
  <c r="N145" i="1"/>
  <c r="W144" i="1"/>
  <c r="S144" i="1"/>
  <c r="T144" i="1" s="1"/>
  <c r="P144" i="1"/>
  <c r="O144" i="1"/>
  <c r="N144" i="1"/>
  <c r="S143" i="1"/>
  <c r="T143" i="1" s="1"/>
  <c r="P143" i="1"/>
  <c r="O143" i="1"/>
  <c r="N143" i="1"/>
  <c r="W142" i="1"/>
  <c r="S142" i="1"/>
  <c r="T142" i="1" s="1"/>
  <c r="P142" i="1"/>
  <c r="O142" i="1"/>
  <c r="N142" i="1"/>
  <c r="S141" i="1"/>
  <c r="T141" i="1" s="1"/>
  <c r="P141" i="1"/>
  <c r="O141" i="1"/>
  <c r="N141" i="1"/>
  <c r="W140" i="1"/>
  <c r="S140" i="1"/>
  <c r="T140" i="1" s="1"/>
  <c r="P140" i="1"/>
  <c r="O140" i="1"/>
  <c r="N140" i="1"/>
  <c r="W139" i="1"/>
  <c r="S139" i="1"/>
  <c r="T139" i="1" s="1"/>
  <c r="P139" i="1"/>
  <c r="O139" i="1"/>
  <c r="N139" i="1"/>
  <c r="S138" i="1"/>
  <c r="T138" i="1" s="1"/>
  <c r="P138" i="1"/>
  <c r="O138" i="1"/>
  <c r="N138" i="1"/>
  <c r="W137" i="1"/>
  <c r="S137" i="1"/>
  <c r="T137" i="1" s="1"/>
  <c r="P137" i="1"/>
  <c r="O137" i="1"/>
  <c r="N137" i="1"/>
  <c r="W136" i="1"/>
  <c r="S136" i="1"/>
  <c r="T136" i="1" s="1"/>
  <c r="P136" i="1"/>
  <c r="O136" i="1"/>
  <c r="N136" i="1"/>
  <c r="S135" i="1"/>
  <c r="T135" i="1" s="1"/>
  <c r="P135" i="1"/>
  <c r="O135" i="1"/>
  <c r="N135" i="1"/>
  <c r="W134" i="1"/>
  <c r="S134" i="1"/>
  <c r="T134" i="1" s="1"/>
  <c r="P134" i="1"/>
  <c r="O134" i="1"/>
  <c r="N134" i="1"/>
  <c r="S133" i="1"/>
  <c r="T133" i="1" s="1"/>
  <c r="P133" i="1"/>
  <c r="O133" i="1"/>
  <c r="N133" i="1"/>
  <c r="W132" i="1"/>
  <c r="S132" i="1"/>
  <c r="T132" i="1" s="1"/>
  <c r="P132" i="1"/>
  <c r="O132" i="1"/>
  <c r="N132" i="1"/>
  <c r="W131" i="1"/>
  <c r="S131" i="1"/>
  <c r="T131" i="1" s="1"/>
  <c r="P131" i="1"/>
  <c r="O131" i="1"/>
  <c r="N131" i="1"/>
  <c r="S130" i="1"/>
  <c r="T130" i="1" s="1"/>
  <c r="P130" i="1"/>
  <c r="O130" i="1"/>
  <c r="N130" i="1"/>
  <c r="W129" i="1"/>
  <c r="S129" i="1"/>
  <c r="T129" i="1" s="1"/>
  <c r="P129" i="1"/>
  <c r="O129" i="1"/>
  <c r="N129" i="1"/>
  <c r="W128" i="1"/>
  <c r="S128" i="1"/>
  <c r="T128" i="1" s="1"/>
  <c r="P128" i="1"/>
  <c r="O128" i="1"/>
  <c r="N128" i="1"/>
  <c r="W127" i="1"/>
  <c r="S127" i="1"/>
  <c r="T127" i="1" s="1"/>
  <c r="P127" i="1"/>
  <c r="O127" i="1"/>
  <c r="N127" i="1"/>
  <c r="S126" i="1"/>
  <c r="T126" i="1" s="1"/>
  <c r="P126" i="1"/>
  <c r="O126" i="1"/>
  <c r="N126" i="1"/>
  <c r="W125" i="1"/>
  <c r="S125" i="1"/>
  <c r="T125" i="1" s="1"/>
  <c r="P125" i="1"/>
  <c r="O125" i="1"/>
  <c r="N125" i="1"/>
  <c r="W124" i="1"/>
  <c r="S124" i="1"/>
  <c r="T124" i="1" s="1"/>
  <c r="P124" i="1"/>
  <c r="O124" i="1"/>
  <c r="N124" i="1"/>
  <c r="S123" i="1"/>
  <c r="T123" i="1" s="1"/>
  <c r="P123" i="1"/>
  <c r="O123" i="1"/>
  <c r="N123" i="1"/>
  <c r="W122" i="1"/>
  <c r="S122" i="1"/>
  <c r="T122" i="1" s="1"/>
  <c r="P122" i="1"/>
  <c r="O122" i="1"/>
  <c r="N122" i="1"/>
  <c r="S121" i="1"/>
  <c r="T121" i="1" s="1"/>
  <c r="P121" i="1"/>
  <c r="O121" i="1"/>
  <c r="N121" i="1"/>
  <c r="W120" i="1"/>
  <c r="S120" i="1"/>
  <c r="T120" i="1" s="1"/>
  <c r="P120" i="1"/>
  <c r="O120" i="1"/>
  <c r="N120" i="1"/>
  <c r="W119" i="1"/>
  <c r="S119" i="1"/>
  <c r="T119" i="1" s="1"/>
  <c r="P119" i="1"/>
  <c r="O119" i="1"/>
  <c r="N119" i="1"/>
  <c r="W118" i="1"/>
  <c r="S118" i="1"/>
  <c r="T118" i="1" s="1"/>
  <c r="P118" i="1"/>
  <c r="O118" i="1"/>
  <c r="N118" i="1"/>
  <c r="W117" i="1"/>
  <c r="S117" i="1"/>
  <c r="T117" i="1" s="1"/>
  <c r="P117" i="1"/>
  <c r="O117" i="1"/>
  <c r="N117" i="1"/>
  <c r="W116" i="1"/>
  <c r="S116" i="1"/>
  <c r="T116" i="1" s="1"/>
  <c r="P116" i="1"/>
  <c r="O116" i="1"/>
  <c r="N116" i="1"/>
  <c r="W115" i="1"/>
  <c r="S115" i="1"/>
  <c r="T115" i="1" s="1"/>
  <c r="P115" i="1"/>
  <c r="O115" i="1"/>
  <c r="N115" i="1"/>
  <c r="S114" i="1"/>
  <c r="T114" i="1" s="1"/>
  <c r="P114" i="1"/>
  <c r="O114" i="1"/>
  <c r="N114" i="1"/>
  <c r="W113" i="1"/>
  <c r="S113" i="1"/>
  <c r="T113" i="1" s="1"/>
  <c r="P113" i="1"/>
  <c r="O113" i="1"/>
  <c r="N113" i="1"/>
  <c r="T112" i="1"/>
  <c r="S112" i="1"/>
  <c r="P112" i="1"/>
  <c r="O112" i="1"/>
  <c r="N112" i="1"/>
  <c r="W111" i="1"/>
  <c r="S111" i="1"/>
  <c r="T111" i="1" s="1"/>
  <c r="P111" i="1"/>
  <c r="O111" i="1"/>
  <c r="N111" i="1"/>
  <c r="S110" i="1"/>
  <c r="T110" i="1" s="1"/>
  <c r="P110" i="1"/>
  <c r="O110" i="1"/>
  <c r="N110" i="1"/>
  <c r="S109" i="1"/>
  <c r="T109" i="1" s="1"/>
  <c r="P109" i="1"/>
  <c r="O109" i="1"/>
  <c r="N109" i="1"/>
  <c r="W108" i="1"/>
  <c r="S108" i="1"/>
  <c r="T108" i="1" s="1"/>
  <c r="P108" i="1"/>
  <c r="O108" i="1"/>
  <c r="N108" i="1"/>
  <c r="S107" i="1"/>
  <c r="T107" i="1" s="1"/>
  <c r="P107" i="1"/>
  <c r="O107" i="1"/>
  <c r="N107" i="1"/>
  <c r="S106" i="1"/>
  <c r="T106" i="1" s="1"/>
  <c r="P106" i="1"/>
  <c r="O106" i="1"/>
  <c r="N106" i="1"/>
  <c r="S105" i="1"/>
  <c r="T105" i="1" s="1"/>
  <c r="P105" i="1"/>
  <c r="O105" i="1"/>
  <c r="N105" i="1"/>
  <c r="S104" i="1"/>
  <c r="T104" i="1" s="1"/>
  <c r="P104" i="1"/>
  <c r="O104" i="1"/>
  <c r="N104" i="1"/>
  <c r="W103" i="1"/>
  <c r="S103" i="1"/>
  <c r="T103" i="1" s="1"/>
  <c r="P103" i="1"/>
  <c r="O103" i="1"/>
  <c r="N103" i="1"/>
  <c r="S102" i="1"/>
  <c r="T102" i="1" s="1"/>
  <c r="P102" i="1"/>
  <c r="O102" i="1"/>
  <c r="N102" i="1"/>
  <c r="W101" i="1"/>
  <c r="S101" i="1"/>
  <c r="T101" i="1" s="1"/>
  <c r="P101" i="1"/>
  <c r="O101" i="1"/>
  <c r="N101" i="1"/>
  <c r="S100" i="1"/>
  <c r="T100" i="1" s="1"/>
  <c r="P100" i="1"/>
  <c r="O100" i="1"/>
  <c r="N100" i="1"/>
  <c r="S99" i="1"/>
  <c r="T99" i="1" s="1"/>
  <c r="P99" i="1"/>
  <c r="O99" i="1"/>
  <c r="N99" i="1"/>
  <c r="S98" i="1"/>
  <c r="T98" i="1" s="1"/>
  <c r="P98" i="1"/>
  <c r="O98" i="1"/>
  <c r="N98" i="1"/>
  <c r="S97" i="1"/>
  <c r="T97" i="1" s="1"/>
  <c r="P97" i="1"/>
  <c r="O97" i="1"/>
  <c r="N97" i="1"/>
  <c r="S96" i="1"/>
  <c r="T96" i="1" s="1"/>
  <c r="P96" i="1"/>
  <c r="O96" i="1"/>
  <c r="N96" i="1"/>
  <c r="S95" i="1"/>
  <c r="T95" i="1" s="1"/>
  <c r="P95" i="1"/>
  <c r="O95" i="1"/>
  <c r="N95" i="1"/>
  <c r="S94" i="1"/>
  <c r="T94" i="1" s="1"/>
  <c r="P94" i="1"/>
  <c r="O94" i="1"/>
  <c r="N94" i="1"/>
  <c r="S93" i="1"/>
  <c r="T93" i="1" s="1"/>
  <c r="P93" i="1"/>
  <c r="O93" i="1"/>
  <c r="N93" i="1"/>
  <c r="S92" i="1"/>
  <c r="T92" i="1" s="1"/>
  <c r="P92" i="1"/>
  <c r="O92" i="1"/>
  <c r="N92" i="1"/>
  <c r="S91" i="1"/>
  <c r="T91" i="1" s="1"/>
  <c r="P91" i="1"/>
  <c r="O91" i="1"/>
  <c r="N91" i="1"/>
  <c r="S90" i="1"/>
  <c r="T90" i="1" s="1"/>
  <c r="P90" i="1"/>
  <c r="O90" i="1"/>
  <c r="N90" i="1"/>
  <c r="W89" i="1"/>
  <c r="S89" i="1"/>
  <c r="T89" i="1" s="1"/>
  <c r="P89" i="1"/>
  <c r="O89" i="1"/>
  <c r="N89" i="1"/>
  <c r="W88" i="1"/>
  <c r="S88" i="1"/>
  <c r="T88" i="1" s="1"/>
  <c r="P88" i="1"/>
  <c r="O88" i="1"/>
  <c r="N88" i="1"/>
  <c r="W87" i="1"/>
  <c r="S87" i="1"/>
  <c r="T87" i="1" s="1"/>
  <c r="P87" i="1"/>
  <c r="O87" i="1"/>
  <c r="N87" i="1"/>
  <c r="W86" i="1"/>
  <c r="S86" i="1"/>
  <c r="T86" i="1" s="1"/>
  <c r="P86" i="1"/>
  <c r="O86" i="1"/>
  <c r="N86" i="1"/>
  <c r="W85" i="1"/>
  <c r="S85" i="1"/>
  <c r="T85" i="1" s="1"/>
  <c r="P85" i="1"/>
  <c r="O85" i="1"/>
  <c r="N85" i="1"/>
  <c r="W84" i="1"/>
  <c r="S84" i="1"/>
  <c r="T84" i="1" s="1"/>
  <c r="P84" i="1"/>
  <c r="O84" i="1"/>
  <c r="N84" i="1"/>
  <c r="S83" i="1"/>
  <c r="T83" i="1" s="1"/>
  <c r="P83" i="1"/>
  <c r="O83" i="1"/>
  <c r="N83" i="1"/>
  <c r="W82" i="1"/>
  <c r="S82" i="1"/>
  <c r="T82" i="1" s="1"/>
  <c r="P82" i="1"/>
  <c r="O82" i="1"/>
  <c r="N82" i="1"/>
  <c r="W81" i="1"/>
  <c r="S81" i="1"/>
  <c r="T81" i="1" s="1"/>
  <c r="P81" i="1"/>
  <c r="O81" i="1"/>
  <c r="N81" i="1"/>
  <c r="S80" i="1"/>
  <c r="T80" i="1" s="1"/>
  <c r="P80" i="1"/>
  <c r="O80" i="1"/>
  <c r="N80" i="1"/>
  <c r="W79" i="1"/>
  <c r="S79" i="1"/>
  <c r="T79" i="1" s="1"/>
  <c r="P79" i="1"/>
  <c r="O79" i="1"/>
  <c r="N79" i="1"/>
  <c r="W78" i="1"/>
  <c r="S78" i="1"/>
  <c r="T78" i="1" s="1"/>
  <c r="P78" i="1"/>
  <c r="O78" i="1"/>
  <c r="N78" i="1"/>
  <c r="S77" i="1"/>
  <c r="T77" i="1" s="1"/>
  <c r="P77" i="1"/>
  <c r="O77" i="1"/>
  <c r="N77" i="1"/>
  <c r="W76" i="1"/>
  <c r="S76" i="1"/>
  <c r="T76" i="1" s="1"/>
  <c r="P76" i="1"/>
  <c r="O76" i="1"/>
  <c r="N76" i="1"/>
  <c r="S75" i="1"/>
  <c r="T75" i="1" s="1"/>
  <c r="P75" i="1"/>
  <c r="O75" i="1"/>
  <c r="N75" i="1"/>
  <c r="W74" i="1"/>
  <c r="S74" i="1"/>
  <c r="T74" i="1" s="1"/>
  <c r="P74" i="1"/>
  <c r="O74" i="1"/>
  <c r="N74" i="1"/>
  <c r="W73" i="1"/>
  <c r="S73" i="1"/>
  <c r="T73" i="1" s="1"/>
  <c r="P73" i="1"/>
  <c r="O73" i="1"/>
  <c r="N73" i="1"/>
  <c r="S72" i="1"/>
  <c r="T72" i="1" s="1"/>
  <c r="P72" i="1"/>
  <c r="O72" i="1"/>
  <c r="N72" i="1"/>
  <c r="W71" i="1"/>
  <c r="S71" i="1"/>
  <c r="T71" i="1" s="1"/>
  <c r="P71" i="1"/>
  <c r="O71" i="1"/>
  <c r="N71" i="1"/>
  <c r="S70" i="1"/>
  <c r="T70" i="1" s="1"/>
  <c r="P70" i="1"/>
  <c r="O70" i="1"/>
  <c r="N70" i="1"/>
  <c r="W69" i="1"/>
  <c r="S69" i="1"/>
  <c r="T69" i="1" s="1"/>
  <c r="P69" i="1"/>
  <c r="O69" i="1"/>
  <c r="N69" i="1"/>
  <c r="S68" i="1"/>
  <c r="T68" i="1" s="1"/>
  <c r="P68" i="1"/>
  <c r="O68" i="1"/>
  <c r="N68" i="1"/>
  <c r="W67" i="1"/>
  <c r="S67" i="1"/>
  <c r="T67" i="1" s="1"/>
  <c r="P67" i="1"/>
  <c r="O67" i="1"/>
  <c r="N67" i="1"/>
  <c r="S66" i="1"/>
  <c r="T66" i="1" s="1"/>
  <c r="P66" i="1"/>
  <c r="O66" i="1"/>
  <c r="N66" i="1"/>
  <c r="W65" i="1"/>
  <c r="S65" i="1"/>
  <c r="T65" i="1" s="1"/>
  <c r="P65" i="1"/>
  <c r="O65" i="1"/>
  <c r="N65" i="1"/>
  <c r="S64" i="1"/>
  <c r="T64" i="1" s="1"/>
  <c r="P64" i="1"/>
  <c r="O64" i="1"/>
  <c r="N64" i="1"/>
  <c r="W63" i="1"/>
  <c r="S63" i="1"/>
  <c r="T63" i="1" s="1"/>
  <c r="P63" i="1"/>
  <c r="O63" i="1"/>
  <c r="N63" i="1"/>
  <c r="S62" i="1"/>
  <c r="T62" i="1" s="1"/>
  <c r="P62" i="1"/>
  <c r="O62" i="1"/>
  <c r="N62" i="1"/>
  <c r="W61" i="1"/>
  <c r="S61" i="1"/>
  <c r="T61" i="1" s="1"/>
  <c r="P61" i="1"/>
  <c r="O61" i="1"/>
  <c r="N61" i="1"/>
  <c r="W60" i="1"/>
  <c r="S60" i="1"/>
  <c r="T60" i="1" s="1"/>
  <c r="P60" i="1"/>
  <c r="O60" i="1"/>
  <c r="N60" i="1"/>
  <c r="S59" i="1"/>
  <c r="T59" i="1" s="1"/>
  <c r="P59" i="1"/>
  <c r="O59" i="1"/>
  <c r="N59" i="1"/>
  <c r="S58" i="1"/>
  <c r="T58" i="1" s="1"/>
  <c r="P58" i="1"/>
  <c r="O58" i="1"/>
  <c r="N58" i="1"/>
  <c r="W57" i="1"/>
  <c r="S57" i="1"/>
  <c r="T57" i="1" s="1"/>
  <c r="P57" i="1"/>
  <c r="O57" i="1"/>
  <c r="N57" i="1"/>
  <c r="W56" i="1"/>
  <c r="S56" i="1"/>
  <c r="T56" i="1" s="1"/>
  <c r="P56" i="1"/>
  <c r="O56" i="1"/>
  <c r="N56" i="1"/>
  <c r="W55" i="1"/>
  <c r="S55" i="1"/>
  <c r="T55" i="1" s="1"/>
  <c r="P55" i="1"/>
  <c r="O55" i="1"/>
  <c r="N55" i="1"/>
  <c r="W54" i="1"/>
  <c r="S54" i="1"/>
  <c r="T54" i="1" s="1"/>
  <c r="P54" i="1"/>
  <c r="O54" i="1"/>
  <c r="N54" i="1"/>
  <c r="W53" i="1"/>
  <c r="S53" i="1"/>
  <c r="T53" i="1" s="1"/>
  <c r="P53" i="1"/>
  <c r="O53" i="1"/>
  <c r="N53" i="1"/>
  <c r="S52" i="1"/>
  <c r="T52" i="1" s="1"/>
  <c r="P52" i="1"/>
  <c r="O52" i="1"/>
  <c r="N52" i="1"/>
  <c r="S51" i="1"/>
  <c r="T51" i="1" s="1"/>
  <c r="P51" i="1"/>
  <c r="O51" i="1"/>
  <c r="N51" i="1"/>
  <c r="S50" i="1"/>
  <c r="T50" i="1" s="1"/>
  <c r="P50" i="1"/>
  <c r="O50" i="1"/>
  <c r="N50" i="1"/>
  <c r="S49" i="1"/>
  <c r="T49" i="1" s="1"/>
  <c r="P49" i="1"/>
  <c r="O49" i="1"/>
  <c r="N49" i="1"/>
  <c r="W48" i="1"/>
  <c r="S48" i="1"/>
  <c r="T48" i="1" s="1"/>
  <c r="P48" i="1"/>
  <c r="O48" i="1"/>
  <c r="N48" i="1"/>
  <c r="S47" i="1"/>
  <c r="T47" i="1" s="1"/>
  <c r="P47" i="1"/>
  <c r="O47" i="1"/>
  <c r="N47" i="1"/>
  <c r="S46" i="1"/>
  <c r="T46" i="1" s="1"/>
  <c r="P46" i="1"/>
  <c r="O46" i="1"/>
  <c r="N46" i="1"/>
  <c r="W45" i="1"/>
  <c r="S45" i="1"/>
  <c r="T45" i="1" s="1"/>
  <c r="P45" i="1"/>
  <c r="O45" i="1"/>
  <c r="N45" i="1"/>
  <c r="W44" i="1"/>
  <c r="S44" i="1"/>
  <c r="T44" i="1" s="1"/>
  <c r="P44" i="1"/>
  <c r="O44" i="1"/>
  <c r="N44" i="1"/>
  <c r="S43" i="1"/>
  <c r="T43" i="1" s="1"/>
  <c r="P43" i="1"/>
  <c r="O43" i="1"/>
  <c r="N43" i="1"/>
  <c r="W42" i="1"/>
  <c r="S42" i="1"/>
  <c r="T42" i="1" s="1"/>
  <c r="P42" i="1"/>
  <c r="O42" i="1"/>
  <c r="N42" i="1"/>
  <c r="W41" i="1"/>
  <c r="S41" i="1"/>
  <c r="T41" i="1" s="1"/>
  <c r="P41" i="1"/>
  <c r="O41" i="1"/>
  <c r="N41" i="1"/>
  <c r="W40" i="1"/>
  <c r="S40" i="1"/>
  <c r="T40" i="1" s="1"/>
  <c r="P40" i="1"/>
  <c r="O40" i="1"/>
  <c r="N40" i="1"/>
  <c r="S39" i="1"/>
  <c r="T39" i="1" s="1"/>
  <c r="P39" i="1"/>
  <c r="O39" i="1"/>
  <c r="N39" i="1"/>
  <c r="W38" i="1"/>
  <c r="S38" i="1"/>
  <c r="T38" i="1" s="1"/>
  <c r="P38" i="1"/>
  <c r="O38" i="1"/>
  <c r="N38" i="1"/>
  <c r="W37" i="1"/>
  <c r="S37" i="1"/>
  <c r="T37" i="1" s="1"/>
  <c r="P37" i="1"/>
  <c r="O37" i="1"/>
  <c r="N37" i="1"/>
  <c r="S36" i="1"/>
  <c r="T36" i="1" s="1"/>
  <c r="P36" i="1"/>
  <c r="O36" i="1"/>
  <c r="N36" i="1"/>
  <c r="W35" i="1"/>
  <c r="S35" i="1"/>
  <c r="T35" i="1" s="1"/>
  <c r="P35" i="1"/>
  <c r="O35" i="1"/>
  <c r="N35" i="1"/>
  <c r="W34" i="1"/>
  <c r="S34" i="1"/>
  <c r="T34" i="1" s="1"/>
  <c r="P34" i="1"/>
  <c r="O34" i="1"/>
  <c r="N34" i="1"/>
  <c r="W33" i="1"/>
  <c r="S33" i="1"/>
  <c r="T33" i="1" s="1"/>
  <c r="P33" i="1"/>
  <c r="O33" i="1"/>
  <c r="N33" i="1"/>
  <c r="W32" i="1"/>
  <c r="S32" i="1"/>
  <c r="T32" i="1" s="1"/>
  <c r="P32" i="1"/>
  <c r="O32" i="1"/>
  <c r="N32" i="1"/>
  <c r="W31" i="1"/>
  <c r="S31" i="1"/>
  <c r="T31" i="1" s="1"/>
  <c r="P31" i="1"/>
  <c r="O31" i="1"/>
  <c r="N31" i="1"/>
  <c r="W30" i="1"/>
  <c r="S30" i="1"/>
  <c r="T30" i="1" s="1"/>
  <c r="P30" i="1"/>
  <c r="O30" i="1"/>
  <c r="N30" i="1"/>
  <c r="W29" i="1"/>
  <c r="S29" i="1"/>
  <c r="T29" i="1" s="1"/>
  <c r="P29" i="1"/>
  <c r="O29" i="1"/>
  <c r="N29" i="1"/>
  <c r="S28" i="1"/>
  <c r="T28" i="1" s="1"/>
  <c r="P28" i="1"/>
  <c r="O28" i="1"/>
  <c r="N28" i="1"/>
  <c r="W27" i="1"/>
  <c r="S27" i="1"/>
  <c r="T27" i="1" s="1"/>
  <c r="P27" i="1"/>
  <c r="O27" i="1"/>
  <c r="N27" i="1"/>
  <c r="S26" i="1"/>
  <c r="T26" i="1" s="1"/>
  <c r="P26" i="1"/>
  <c r="O26" i="1"/>
  <c r="N26" i="1"/>
  <c r="S25" i="1"/>
  <c r="T25" i="1" s="1"/>
  <c r="P25" i="1"/>
  <c r="O25" i="1"/>
  <c r="N25" i="1"/>
  <c r="S24" i="1"/>
  <c r="T24" i="1" s="1"/>
  <c r="P24" i="1"/>
  <c r="O24" i="1"/>
  <c r="N24" i="1"/>
  <c r="S23" i="1"/>
  <c r="T23" i="1" s="1"/>
  <c r="P23" i="1"/>
  <c r="O23" i="1"/>
  <c r="N23" i="1"/>
  <c r="W22" i="1"/>
  <c r="S22" i="1"/>
  <c r="T22" i="1" s="1"/>
  <c r="P22" i="1"/>
  <c r="O22" i="1"/>
  <c r="N22" i="1"/>
  <c r="W21" i="1"/>
  <c r="S21" i="1"/>
  <c r="T21" i="1" s="1"/>
  <c r="P21" i="1"/>
  <c r="O21" i="1"/>
  <c r="N21" i="1"/>
  <c r="W20" i="1"/>
  <c r="S20" i="1"/>
  <c r="T20" i="1" s="1"/>
  <c r="P20" i="1"/>
  <c r="O20" i="1"/>
  <c r="N20" i="1"/>
  <c r="W19" i="1"/>
  <c r="S19" i="1"/>
  <c r="T19" i="1" s="1"/>
  <c r="P19" i="1"/>
  <c r="O19" i="1"/>
  <c r="N19" i="1"/>
  <c r="W18" i="1"/>
  <c r="S18" i="1"/>
  <c r="T18" i="1" s="1"/>
  <c r="P18" i="1"/>
  <c r="O18" i="1"/>
  <c r="N18" i="1"/>
  <c r="S17" i="1"/>
  <c r="T17" i="1" s="1"/>
  <c r="P17" i="1"/>
  <c r="O17" i="1"/>
  <c r="N17" i="1"/>
  <c r="W16" i="1"/>
  <c r="S16" i="1"/>
  <c r="T16" i="1" s="1"/>
  <c r="P16" i="1"/>
  <c r="O16" i="1"/>
  <c r="N16" i="1"/>
  <c r="W15" i="1"/>
  <c r="S15" i="1"/>
  <c r="T15" i="1" s="1"/>
  <c r="P15" i="1"/>
  <c r="O15" i="1"/>
  <c r="N15" i="1"/>
  <c r="W14" i="1"/>
  <c r="S14" i="1"/>
  <c r="T14" i="1" s="1"/>
  <c r="P14" i="1"/>
  <c r="O14" i="1"/>
  <c r="N14" i="1"/>
  <c r="W13" i="1"/>
  <c r="S13" i="1"/>
  <c r="T13" i="1" s="1"/>
  <c r="P13" i="1"/>
  <c r="O13" i="1"/>
  <c r="N13" i="1"/>
  <c r="W12" i="1"/>
  <c r="S12" i="1"/>
  <c r="T12" i="1" s="1"/>
  <c r="P12" i="1"/>
  <c r="O12" i="1"/>
  <c r="N12" i="1"/>
  <c r="W11" i="1"/>
  <c r="S11" i="1"/>
  <c r="T11" i="1" s="1"/>
  <c r="P11" i="1"/>
  <c r="O11" i="1"/>
  <c r="N11" i="1"/>
  <c r="W10" i="1"/>
  <c r="S10" i="1"/>
  <c r="T10" i="1" s="1"/>
  <c r="P10" i="1"/>
  <c r="O10" i="1"/>
  <c r="N10" i="1"/>
  <c r="W9" i="1"/>
  <c r="S9" i="1"/>
  <c r="T9" i="1" s="1"/>
  <c r="P9" i="1"/>
  <c r="O9" i="1"/>
  <c r="N9" i="1"/>
  <c r="W8" i="1"/>
  <c r="S8" i="1"/>
  <c r="T8" i="1" s="1"/>
  <c r="P8" i="1"/>
  <c r="O8" i="1"/>
  <c r="N8" i="1"/>
  <c r="W7" i="1"/>
  <c r="S7" i="1"/>
  <c r="T7" i="1" s="1"/>
  <c r="P7" i="1"/>
  <c r="O7" i="1"/>
  <c r="N7" i="1"/>
  <c r="W6" i="1"/>
  <c r="S6" i="1"/>
  <c r="T6" i="1" s="1"/>
  <c r="P6" i="1"/>
  <c r="O6" i="1"/>
  <c r="N6" i="1"/>
  <c r="W5" i="1"/>
  <c r="S5" i="1"/>
  <c r="T5" i="1" s="1"/>
  <c r="P5" i="1"/>
  <c r="O5" i="1"/>
  <c r="N5" i="1"/>
  <c r="W4" i="1"/>
  <c r="S4" i="1"/>
  <c r="T4" i="1" s="1"/>
  <c r="P4" i="1"/>
  <c r="O4" i="1"/>
  <c r="N4" i="1"/>
  <c r="W3" i="1"/>
  <c r="S3" i="1"/>
  <c r="T3" i="1" s="1"/>
  <c r="P3" i="1"/>
  <c r="O3" i="1"/>
  <c r="N3" i="1"/>
  <c r="W2" i="1"/>
  <c r="S2" i="1"/>
  <c r="T2" i="1" s="1"/>
  <c r="P2" i="1"/>
  <c r="O2" i="1"/>
  <c r="N2" i="1"/>
</calcChain>
</file>

<file path=xl/sharedStrings.xml><?xml version="1.0" encoding="utf-8"?>
<sst xmlns="http://schemas.openxmlformats.org/spreadsheetml/2006/main" count="10942" uniqueCount="744">
  <si>
    <t>Sales Units</t>
  </si>
  <si>
    <t>Brand</t>
  </si>
  <si>
    <t>Model</t>
  </si>
  <si>
    <t>Cluster</t>
  </si>
  <si>
    <t>Target market</t>
  </si>
  <si>
    <t>CPU Vendor</t>
  </si>
  <si>
    <t>Base Platform</t>
  </si>
  <si>
    <t>GPUs</t>
  </si>
  <si>
    <t>Display, Inch</t>
  </si>
  <si>
    <t>Resolution</t>
  </si>
  <si>
    <t>Touchscreen</t>
  </si>
  <si>
    <t>Category</t>
  </si>
  <si>
    <t>Price rub</t>
  </si>
  <si>
    <t>Price Range, Step 5000</t>
  </si>
  <si>
    <t>Step10</t>
  </si>
  <si>
    <t>Step10_</t>
  </si>
  <si>
    <t>Month</t>
  </si>
  <si>
    <t>Quarter</t>
  </si>
  <si>
    <t>Money, RUR</t>
  </si>
  <si>
    <t>Money, USD</t>
  </si>
  <si>
    <t>Acer</t>
  </si>
  <si>
    <t>Aspire A315-22</t>
  </si>
  <si>
    <t>Full Size LE (15"&gt;, Int GPU)</t>
  </si>
  <si>
    <t>Consumer</t>
  </si>
  <si>
    <t>AMD</t>
  </si>
  <si>
    <t>Stoney Ridge</t>
  </si>
  <si>
    <t>Int</t>
  </si>
  <si>
    <t>1366x768</t>
  </si>
  <si>
    <t>Standard</t>
  </si>
  <si>
    <t>Q1`21</t>
  </si>
  <si>
    <t>Aspire A315-23</t>
  </si>
  <si>
    <t>Picasso</t>
  </si>
  <si>
    <t>1920x1080</t>
  </si>
  <si>
    <t>Aspire A315-23G</t>
  </si>
  <si>
    <t>Full Size MS (15"&gt;, Mainstream Ex. GPU)</t>
  </si>
  <si>
    <t>Aspire A315-34</t>
  </si>
  <si>
    <t>Intel</t>
  </si>
  <si>
    <t>Gemini Lake</t>
  </si>
  <si>
    <t>Budget</t>
  </si>
  <si>
    <t>Aspire A315-42</t>
  </si>
  <si>
    <t>1366x768/1920x0180</t>
  </si>
  <si>
    <t>Aspire A315-42G</t>
  </si>
  <si>
    <t>RX540</t>
  </si>
  <si>
    <t>1920x0180</t>
  </si>
  <si>
    <t>Aspire A315-54</t>
  </si>
  <si>
    <t>Kaby Lake</t>
  </si>
  <si>
    <t>Whiskey Lake</t>
  </si>
  <si>
    <t>MX230</t>
  </si>
  <si>
    <t>Aspire A315-56</t>
  </si>
  <si>
    <t>Ice Lake</t>
  </si>
  <si>
    <t>Aspire A315-57G</t>
  </si>
  <si>
    <t>MX330</t>
  </si>
  <si>
    <t>Aspire A317-32</t>
  </si>
  <si>
    <t>1600x900</t>
  </si>
  <si>
    <t>Aspire A317-51G</t>
  </si>
  <si>
    <t>Aspire A317-52</t>
  </si>
  <si>
    <t>Light (13"-14")</t>
  </si>
  <si>
    <t>Tiger Lake</t>
  </si>
  <si>
    <t>Aspire A515-44</t>
  </si>
  <si>
    <t>Renior</t>
  </si>
  <si>
    <t>Aspire A515-55</t>
  </si>
  <si>
    <t>Aspire A515-55G</t>
  </si>
  <si>
    <t>MX350</t>
  </si>
  <si>
    <t>Aspire A715-41G</t>
  </si>
  <si>
    <t>Full Size GM (15"&gt; Gamer GPU)</t>
  </si>
  <si>
    <t>GTX1650</t>
  </si>
  <si>
    <t>Aspire AN515-43</t>
  </si>
  <si>
    <t>Ryzen</t>
  </si>
  <si>
    <t>RX560</t>
  </si>
  <si>
    <t>Aspire AN515-44</t>
  </si>
  <si>
    <t>Aspire AN515-54</t>
  </si>
  <si>
    <t>Coffee Lake</t>
  </si>
  <si>
    <t>GTX1050/GTX1650/GTX1660</t>
  </si>
  <si>
    <t>Aspire AN515-55</t>
  </si>
  <si>
    <t>Comet Lake-H</t>
  </si>
  <si>
    <t>GTX1650/RTX2060</t>
  </si>
  <si>
    <t>Aspire AN517-51</t>
  </si>
  <si>
    <t>GTX1050</t>
  </si>
  <si>
    <t>Aspire AN517-52</t>
  </si>
  <si>
    <t>GTX1660</t>
  </si>
  <si>
    <t>Extensa 215-21</t>
  </si>
  <si>
    <t>1366x768/1920x1080</t>
  </si>
  <si>
    <t>Extensa 215-31</t>
  </si>
  <si>
    <t>Extensa 215-51</t>
  </si>
  <si>
    <t>1600x900/1366x7688/1920x1080</t>
  </si>
  <si>
    <t>Extensa 215-52</t>
  </si>
  <si>
    <t>Extensa EX215-22</t>
  </si>
  <si>
    <t>Extensa EX215-22G</t>
  </si>
  <si>
    <t>Extensa EX215-51</t>
  </si>
  <si>
    <t>Comet Lake</t>
  </si>
  <si>
    <t>Extensa EX215-53G</t>
  </si>
  <si>
    <t>Predator Helios 300 PH315-52</t>
  </si>
  <si>
    <t>GTX1660/RTX2060</t>
  </si>
  <si>
    <t>Predator Helios 300 PH315-53</t>
  </si>
  <si>
    <t>GTX1660/RTX2060/RTX2070</t>
  </si>
  <si>
    <t>Predator Helios 300 PH317-52</t>
  </si>
  <si>
    <t>GTX1050/GTX1060</t>
  </si>
  <si>
    <t>Touch</t>
  </si>
  <si>
    <t>Swift SF114-33</t>
  </si>
  <si>
    <t>Swift SF314-42</t>
  </si>
  <si>
    <t>Swift SF314-57</t>
  </si>
  <si>
    <t>Int/MX250</t>
  </si>
  <si>
    <t>Swift SF314-57G</t>
  </si>
  <si>
    <t>MX250</t>
  </si>
  <si>
    <t>Swift SF314-59</t>
  </si>
  <si>
    <t>TravelMate B118</t>
  </si>
  <si>
    <t>Mini (&lt;12")</t>
  </si>
  <si>
    <t>Commercial</t>
  </si>
  <si>
    <t>Apollo Lake</t>
  </si>
  <si>
    <t>TravelMate P214-52</t>
  </si>
  <si>
    <t>TravelMate P215-52</t>
  </si>
  <si>
    <t>Apple</t>
  </si>
  <si>
    <t>Macbook Air 13 (KY)</t>
  </si>
  <si>
    <t>Kaby Lake-Y</t>
  </si>
  <si>
    <t>2304x1440/2560x1600</t>
  </si>
  <si>
    <t>Extra Mobile</t>
  </si>
  <si>
    <t>Macbook Air 13 2020 (M1)</t>
  </si>
  <si>
    <t>Apple M1</t>
  </si>
  <si>
    <t>2560x1600</t>
  </si>
  <si>
    <t>ARM</t>
  </si>
  <si>
    <t>Macbook Pro 13 (IL)</t>
  </si>
  <si>
    <t>Macbook Pro 13 2020 (M1)</t>
  </si>
  <si>
    <t>Macbook Pro 16</t>
  </si>
  <si>
    <t>Pro 5300M/5500M</t>
  </si>
  <si>
    <t>3072x1920</t>
  </si>
  <si>
    <t>Asus</t>
  </si>
  <si>
    <t>Asus FX505D</t>
  </si>
  <si>
    <t>Asus FX506I</t>
  </si>
  <si>
    <t>GTX1650/GTX1660/RTX2060</t>
  </si>
  <si>
    <t>Asus FX506L</t>
  </si>
  <si>
    <t>Asus FX706I</t>
  </si>
  <si>
    <t>GTX1650/GTX1660</t>
  </si>
  <si>
    <t>Asus G512L</t>
  </si>
  <si>
    <t>Asus G532L</t>
  </si>
  <si>
    <t>RTX2070</t>
  </si>
  <si>
    <t>Asus G712L</t>
  </si>
  <si>
    <t>RTX2060</t>
  </si>
  <si>
    <t>Asus G732L</t>
  </si>
  <si>
    <t>RTX2060/RTX2080</t>
  </si>
  <si>
    <t>Asus GA401I</t>
  </si>
  <si>
    <t>1920x1080/2560x1440</t>
  </si>
  <si>
    <t>Asus GA502I</t>
  </si>
  <si>
    <t>Asus GL712L</t>
  </si>
  <si>
    <t>Asus GU502L</t>
  </si>
  <si>
    <t>Asus Pro P1440F</t>
  </si>
  <si>
    <t>Asus Pro P2540F</t>
  </si>
  <si>
    <t>MX110</t>
  </si>
  <si>
    <t>Asus Pro P5440F</t>
  </si>
  <si>
    <t>Asus X509D</t>
  </si>
  <si>
    <t>Int/MX230</t>
  </si>
  <si>
    <t>Asus X509J</t>
  </si>
  <si>
    <t>Int/MX110</t>
  </si>
  <si>
    <t>Asus X515J</t>
  </si>
  <si>
    <t>MX130</t>
  </si>
  <si>
    <t>Asus X543B</t>
  </si>
  <si>
    <t>Asus X570D</t>
  </si>
  <si>
    <t>ExpertBook B9400C</t>
  </si>
  <si>
    <t>ExpertBook B9450F</t>
  </si>
  <si>
    <t>ProArt StudioBook H500G</t>
  </si>
  <si>
    <t>Prof. Workstation (Prof. GPU)</t>
  </si>
  <si>
    <t>3840x2160</t>
  </si>
  <si>
    <t>ProArt StudioBook W730G5</t>
  </si>
  <si>
    <t>Quadro RTX5000</t>
  </si>
  <si>
    <t>1920x1200</t>
  </si>
  <si>
    <t>VivoBook S15 M533I</t>
  </si>
  <si>
    <t>VivoBook S333J</t>
  </si>
  <si>
    <t>VivoBook X512F</t>
  </si>
  <si>
    <t>VivoBook X543M</t>
  </si>
  <si>
    <t>VivoBook X705B</t>
  </si>
  <si>
    <t>Zenbook Duo UX482E</t>
  </si>
  <si>
    <t>Int/MX450</t>
  </si>
  <si>
    <t>1920x1080+ScreenPad</t>
  </si>
  <si>
    <t>Zenbook Flip S UX371E</t>
  </si>
  <si>
    <t>3840х2160</t>
  </si>
  <si>
    <t>Zenbook Flip UM462D</t>
  </si>
  <si>
    <t>Zenbook Flip UX363E</t>
  </si>
  <si>
    <t>Zenbook Flip UX363J</t>
  </si>
  <si>
    <t>Zenbook Flip UX463F</t>
  </si>
  <si>
    <t>1920x1080/3840x2160</t>
  </si>
  <si>
    <t>Zenbook UX325E</t>
  </si>
  <si>
    <t>Zenbook UX393E</t>
  </si>
  <si>
    <t>Zenbook UX425E</t>
  </si>
  <si>
    <t>Zenbook UX431F</t>
  </si>
  <si>
    <t>Zenbook UX434F</t>
  </si>
  <si>
    <t>Zenbook UX435E</t>
  </si>
  <si>
    <t>Dell</t>
  </si>
  <si>
    <t>Alienware m15 R3</t>
  </si>
  <si>
    <t>RTX2060/RTX2070/RTX2080</t>
  </si>
  <si>
    <t>Inspiron 3501</t>
  </si>
  <si>
    <t>Inspiron 3793</t>
  </si>
  <si>
    <t>Int/MX230/MX250</t>
  </si>
  <si>
    <t>Inspiron 7400</t>
  </si>
  <si>
    <t>Int/MX350</t>
  </si>
  <si>
    <t>Inspiron G3 15-3500</t>
  </si>
  <si>
    <t>GTX1650/GTX1650/RTX2060</t>
  </si>
  <si>
    <t>Inspiron G5 15-5500</t>
  </si>
  <si>
    <t>GTX1650/RTX2060/RTX2070</t>
  </si>
  <si>
    <t>Inspiron G5 15-5590</t>
  </si>
  <si>
    <t>Inspiron G7 17-7700</t>
  </si>
  <si>
    <t>Latitude 3301</t>
  </si>
  <si>
    <t>Latitude 3410</t>
  </si>
  <si>
    <t>Latitude 3510</t>
  </si>
  <si>
    <t>Int/RX640</t>
  </si>
  <si>
    <t>Latitude 5310</t>
  </si>
  <si>
    <t>Latitude 5310 2-in-1</t>
  </si>
  <si>
    <t>Latitude 5410</t>
  </si>
  <si>
    <t>Latitude 5411</t>
  </si>
  <si>
    <t>Latitude 5501</t>
  </si>
  <si>
    <t>Latitude 5510</t>
  </si>
  <si>
    <t>Latitude 5511</t>
  </si>
  <si>
    <t>Latitude 7310</t>
  </si>
  <si>
    <t>Latitude 7410</t>
  </si>
  <si>
    <t>Latitude 9510 2-in-1</t>
  </si>
  <si>
    <t>Kaby Lake Refresh</t>
  </si>
  <si>
    <t>Precision 3550</t>
  </si>
  <si>
    <t>Quadro P520</t>
  </si>
  <si>
    <t>Precision 3551</t>
  </si>
  <si>
    <t>Quadro P620</t>
  </si>
  <si>
    <t>Precision 5540</t>
  </si>
  <si>
    <t>Quadro T1000/T2000</t>
  </si>
  <si>
    <t>Precision 5750</t>
  </si>
  <si>
    <t>Quadro RTX3000</t>
  </si>
  <si>
    <t>1920x1280/3840x2400</t>
  </si>
  <si>
    <t>Precision 7550</t>
  </si>
  <si>
    <t>Quadro RTX4000/RTX5000</t>
  </si>
  <si>
    <t>Precision 7750</t>
  </si>
  <si>
    <t>RTX3000/RTX4000</t>
  </si>
  <si>
    <t>Vostro 3401</t>
  </si>
  <si>
    <t>Vostro 3501</t>
  </si>
  <si>
    <t>Vostro 3591</t>
  </si>
  <si>
    <t>Vostro 5301</t>
  </si>
  <si>
    <t>Vostro 5391</t>
  </si>
  <si>
    <t>Vostro 5401</t>
  </si>
  <si>
    <t>Vostro 5501</t>
  </si>
  <si>
    <t>Vostro 7500</t>
  </si>
  <si>
    <t>Vostro 7590</t>
  </si>
  <si>
    <t>XPS 13 7390</t>
  </si>
  <si>
    <t>XPS 13 7390 2-in-1</t>
  </si>
  <si>
    <t>XPS 13 9300</t>
  </si>
  <si>
    <t>1920x1080/1920x1200/3840x2400</t>
  </si>
  <si>
    <t>XPS 13 9310</t>
  </si>
  <si>
    <t>XPS 13 9310 2-in-1</t>
  </si>
  <si>
    <t>XPS 15 7590</t>
  </si>
  <si>
    <t>GTX1050/GTX1650</t>
  </si>
  <si>
    <t>XPS 15 9500</t>
  </si>
  <si>
    <t>1920x1080/3840x2400</t>
  </si>
  <si>
    <t>XPS 17 9700</t>
  </si>
  <si>
    <t>HP</t>
  </si>
  <si>
    <t>340S G7</t>
  </si>
  <si>
    <t>Elite Dragonfly x360 13</t>
  </si>
  <si>
    <t>Elitebook 735 G6</t>
  </si>
  <si>
    <t>EliteBook 830 G6</t>
  </si>
  <si>
    <t>EliteBook 830 G7</t>
  </si>
  <si>
    <t>EliteBook 835 G7</t>
  </si>
  <si>
    <t>EliteBook 840 G6</t>
  </si>
  <si>
    <t>EliteBook 840 G7</t>
  </si>
  <si>
    <t>EliteBook 845 G7</t>
  </si>
  <si>
    <t>EliteBook 850 G6</t>
  </si>
  <si>
    <t>EliteBook 850 G7</t>
  </si>
  <si>
    <t>EliteBook 855 G7</t>
  </si>
  <si>
    <t>EliteBook x360 1030 G4</t>
  </si>
  <si>
    <t>EliteBook x360 1030 G7</t>
  </si>
  <si>
    <t>Elitebook x360 1040 G6</t>
  </si>
  <si>
    <t>Elitebook x360 1040 G7</t>
  </si>
  <si>
    <t>EliteBook x360 830 G6</t>
  </si>
  <si>
    <t>EliteBook x360 830 G7</t>
  </si>
  <si>
    <t>Envy 13-ba1000</t>
  </si>
  <si>
    <t>Envy 15-ep0000</t>
  </si>
  <si>
    <t>Envy 17-cg1000</t>
  </si>
  <si>
    <t>Envy x360 13-ay0000</t>
  </si>
  <si>
    <t>Envy x360 15-ed1000</t>
  </si>
  <si>
    <t>Essential 240 G8 Core</t>
  </si>
  <si>
    <t>Essential 250 G7 Core IL</t>
  </si>
  <si>
    <t>Essential 255 G7</t>
  </si>
  <si>
    <t>HP 14-cf3000 Core</t>
  </si>
  <si>
    <t>Int/620</t>
  </si>
  <si>
    <t>HP 14s-dq1000</t>
  </si>
  <si>
    <t>HP 14s-dq2000</t>
  </si>
  <si>
    <t>HP 14s-fq0000</t>
  </si>
  <si>
    <t>HP 15-db1000</t>
  </si>
  <si>
    <t>HP 15-dw1000 Core</t>
  </si>
  <si>
    <t>HP 15-dw3000 Core</t>
  </si>
  <si>
    <t>HP 15-gw0000</t>
  </si>
  <si>
    <t>HP 15s-eq1000</t>
  </si>
  <si>
    <t>HP 15s-fq1000 Core</t>
  </si>
  <si>
    <t>HP 15s-fq2000 Core</t>
  </si>
  <si>
    <t>HP 17-by3000 Core</t>
  </si>
  <si>
    <t>Int/MX330</t>
  </si>
  <si>
    <t>HP 17-by4000 Core</t>
  </si>
  <si>
    <t>HP 17-ca2000</t>
  </si>
  <si>
    <t>1600x900/1920x1080</t>
  </si>
  <si>
    <t>Omen 15-dh1000</t>
  </si>
  <si>
    <t>RTX2060/RTX2070</t>
  </si>
  <si>
    <t>Omen 15-ek0000</t>
  </si>
  <si>
    <t>Omen 15-en0000</t>
  </si>
  <si>
    <t>Omen 17-cb1000</t>
  </si>
  <si>
    <t>RTX2070/RTX2080</t>
  </si>
  <si>
    <t>Pavilion 13-bb0000</t>
  </si>
  <si>
    <t>Pavilion 15-dk1000</t>
  </si>
  <si>
    <t>Pavilion 15-ec1000</t>
  </si>
  <si>
    <t>Pavilion 15-eg0000</t>
  </si>
  <si>
    <t>MX450</t>
  </si>
  <si>
    <t>Pavilion 15-eh0000</t>
  </si>
  <si>
    <t>Pavilion 16-a0000</t>
  </si>
  <si>
    <t>Pavilion 17-cd1000</t>
  </si>
  <si>
    <t>Pavilion x360 14-dw1000</t>
  </si>
  <si>
    <t>ProBook 430 G7</t>
  </si>
  <si>
    <t>ProBook 430 G8</t>
  </si>
  <si>
    <t>ProBook 440 G7</t>
  </si>
  <si>
    <t>ProBook 440 G8</t>
  </si>
  <si>
    <t>ProBook 445 G7</t>
  </si>
  <si>
    <t>ProBook 450 G7</t>
  </si>
  <si>
    <t>ProBook 450 G8</t>
  </si>
  <si>
    <t>ProBook 470 G7</t>
  </si>
  <si>
    <t>ProBook 630 G8</t>
  </si>
  <si>
    <t>ProBook 635 G7</t>
  </si>
  <si>
    <t>ProBook 640 G5</t>
  </si>
  <si>
    <t>ProBook 640 G8</t>
  </si>
  <si>
    <t>ProBook 650 G5</t>
  </si>
  <si>
    <t>ProBook 650 G8</t>
  </si>
  <si>
    <t>Spectre x360 13-aw2000</t>
  </si>
  <si>
    <t>ZBook 14u G6</t>
  </si>
  <si>
    <t>Pro WX3200</t>
  </si>
  <si>
    <t>ZBook 15 Create G7</t>
  </si>
  <si>
    <t>ZBook 15 G6</t>
  </si>
  <si>
    <t>Int/T1000</t>
  </si>
  <si>
    <t>ZBook 15 Power G7</t>
  </si>
  <si>
    <t>Quadro T1000</t>
  </si>
  <si>
    <t>ZBook 15 Studio G7</t>
  </si>
  <si>
    <t>Quadro P1000/T1000</t>
  </si>
  <si>
    <t>ZBook 15v G5</t>
  </si>
  <si>
    <t>Quadro P600</t>
  </si>
  <si>
    <t>ZBook 17 G6</t>
  </si>
  <si>
    <t>RTX3000</t>
  </si>
  <si>
    <t>ZBook Firefly 14 G7</t>
  </si>
  <si>
    <t>Int/Quadro P520</t>
  </si>
  <si>
    <t>ZBook Firefly 15 G7</t>
  </si>
  <si>
    <t>ZBook Fury 17 G7</t>
  </si>
  <si>
    <t>Quadro T2000/RTX3000/RTX5000</t>
  </si>
  <si>
    <t>ZBook x360 15 Studio G5</t>
  </si>
  <si>
    <t>Quadro P2000</t>
  </si>
  <si>
    <t>Lenovo</t>
  </si>
  <si>
    <t>IdeaPad 3 15ARE05</t>
  </si>
  <si>
    <t>IdeaPad 3 15IIL05</t>
  </si>
  <si>
    <t>IdeaPad 3 15IML05</t>
  </si>
  <si>
    <t>Int/MX130</t>
  </si>
  <si>
    <t>IdeaPad 330-17IKBR</t>
  </si>
  <si>
    <t>MX150</t>
  </si>
  <si>
    <t>IdeaPad 330s-15IKB</t>
  </si>
  <si>
    <t>IdeaPad 5 14ARE05</t>
  </si>
  <si>
    <t>IdeaPad 5 14IIL05</t>
  </si>
  <si>
    <t>IdeaPad 5 14ITL05</t>
  </si>
  <si>
    <t>IdeaPad 5 15ARE05</t>
  </si>
  <si>
    <t>IdeaPad 5 15IIL05</t>
  </si>
  <si>
    <t>IdeaPad 5 15ITL05</t>
  </si>
  <si>
    <t>IdeaPad 530s-15IKB</t>
  </si>
  <si>
    <t>Int/MX150</t>
  </si>
  <si>
    <t>IdeaPad C340-14IML</t>
  </si>
  <si>
    <t>IdeaPad Gaming 3 15ARH05</t>
  </si>
  <si>
    <t>IdeaPad Gaming 3 15IMH05</t>
  </si>
  <si>
    <t>IdeaPad L3 15IML05</t>
  </si>
  <si>
    <t>IdeaPad L340-15API</t>
  </si>
  <si>
    <t>IdeaPad L340-15IRH</t>
  </si>
  <si>
    <t>IdeaPad L340-15IWL</t>
  </si>
  <si>
    <t>IdeaPad L340-17API</t>
  </si>
  <si>
    <t>IdeaPad L340-17IRH</t>
  </si>
  <si>
    <t>IdeaPad S145-15AST</t>
  </si>
  <si>
    <t>IdeaPad S145-15IIL</t>
  </si>
  <si>
    <t>Legion 5 15ARH05</t>
  </si>
  <si>
    <t>Legion 5 17IMH05</t>
  </si>
  <si>
    <t>Legion 5i 15IMH05</t>
  </si>
  <si>
    <t>Legion 5Pi 15IMH05</t>
  </si>
  <si>
    <t>Legion 7i 15IMH05</t>
  </si>
  <si>
    <t>Legion 7i 15IMHG05</t>
  </si>
  <si>
    <t>Legion Y540-15IRH</t>
  </si>
  <si>
    <t>Legion Y740-15IRH</t>
  </si>
  <si>
    <t>GTX1660/RTX2060/RTX2070/RTX2080</t>
  </si>
  <si>
    <t>Thinkbook 13s-IML</t>
  </si>
  <si>
    <t>Thinkbook 13s-ITL G2</t>
  </si>
  <si>
    <t>1920x1200/2560x1600</t>
  </si>
  <si>
    <t>Thinkbook 14-IIL</t>
  </si>
  <si>
    <t>Thinkbook 14-ITL G2</t>
  </si>
  <si>
    <t>Thinkbook 15-ARE G2</t>
  </si>
  <si>
    <t>Thinkbook 15-IIL</t>
  </si>
  <si>
    <t>Thinkbook 15-ITL G2</t>
  </si>
  <si>
    <t>Thinkbook 15P-IMH</t>
  </si>
  <si>
    <t>Thinkbook Plus 13 IML</t>
  </si>
  <si>
    <t>1920x1080+10,8"</t>
  </si>
  <si>
    <t>ThinkPad E14 Gen2-ARE</t>
  </si>
  <si>
    <t>ThinkPad E14 Gen2-ITU</t>
  </si>
  <si>
    <t>ThinkPad E14-IML</t>
  </si>
  <si>
    <t>ThinkPad E15 Gen2-ARE</t>
  </si>
  <si>
    <t>ThinkPad E15-IML</t>
  </si>
  <si>
    <t>ThinkPad L13</t>
  </si>
  <si>
    <t>ThinkPad L13 Gen2</t>
  </si>
  <si>
    <t>ThinkPad L13 Yoga</t>
  </si>
  <si>
    <t>ThinkPad L14 AMD Gen1</t>
  </si>
  <si>
    <t>ThinkPad L14 Gen1</t>
  </si>
  <si>
    <t>ThinkPad L15 Gen1</t>
  </si>
  <si>
    <t>ThinkPad L390 Yoga</t>
  </si>
  <si>
    <t>ThinkPad P1 Gen3</t>
  </si>
  <si>
    <t>Int/Quadro T1000/P2000</t>
  </si>
  <si>
    <t>ThinkPad P14s Gen1</t>
  </si>
  <si>
    <t>ThinkPad P15 Gen1</t>
  </si>
  <si>
    <t>ThinkPad P15s Gen1</t>
  </si>
  <si>
    <t>Qoadro P520</t>
  </si>
  <si>
    <t>ThinkPad P15v Gen1</t>
  </si>
  <si>
    <t>Int/Quadro P620</t>
  </si>
  <si>
    <t>ThinkPad P17 Gen1</t>
  </si>
  <si>
    <t>Quadro T2000/RTX5000</t>
  </si>
  <si>
    <t>ThinkPad T14 AMD Gen1</t>
  </si>
  <si>
    <t>ThinkPad T14 Gen1</t>
  </si>
  <si>
    <t>ThinkPad T14s AMD Gen1</t>
  </si>
  <si>
    <t>ThinkPad T14s Gen1</t>
  </si>
  <si>
    <t>ThinkPad T15 Gen1</t>
  </si>
  <si>
    <t>ThinkPad T15p Gen1</t>
  </si>
  <si>
    <t>Int/GTX1050</t>
  </si>
  <si>
    <t>ThinkPad T490</t>
  </si>
  <si>
    <t>ThinkPad T590</t>
  </si>
  <si>
    <t>ThinkPad X1 Carbon Gen7</t>
  </si>
  <si>
    <t>ThinkPad X1 Carbon Gen8</t>
  </si>
  <si>
    <t>ThinkPad X1 Extreme Gen2</t>
  </si>
  <si>
    <t>ThinkPad X1 Extreme Gen3</t>
  </si>
  <si>
    <t>ThinkPad X1 Fold Gen1</t>
  </si>
  <si>
    <t>Lakefield</t>
  </si>
  <si>
    <t>2048x1536 Flex</t>
  </si>
  <si>
    <t>ThinkPad X1 Tablet Gen3</t>
  </si>
  <si>
    <t>3000x2000</t>
  </si>
  <si>
    <t>ThinkPad X1 Yoga 14 Gen4</t>
  </si>
  <si>
    <t>3840x2160/2560x1440</t>
  </si>
  <si>
    <t>ThinkPad X1 Yoga 14 Gen5</t>
  </si>
  <si>
    <t>ThinkPad X13 AMD G1</t>
  </si>
  <si>
    <t>ThinkPad X13 G1</t>
  </si>
  <si>
    <t>ThinkPad X13 Yoga G1</t>
  </si>
  <si>
    <t>ThinkPad X390 Yoga</t>
  </si>
  <si>
    <t>V130-15IKB</t>
  </si>
  <si>
    <t>V14-ADA</t>
  </si>
  <si>
    <t>V14-IIL</t>
  </si>
  <si>
    <t>V155-15API</t>
  </si>
  <si>
    <t>V15-ADA</t>
  </si>
  <si>
    <t>V15-IIL</t>
  </si>
  <si>
    <t>V17-IIL</t>
  </si>
  <si>
    <t>V340-17IWL</t>
  </si>
  <si>
    <t>Winbook 300e Gen2</t>
  </si>
  <si>
    <t>Yoga 7 14ITL05</t>
  </si>
  <si>
    <t>Yoga 7i 15ITL5</t>
  </si>
  <si>
    <t>Yoga 9i 14ITL5</t>
  </si>
  <si>
    <t>Yoga S740-14IIL</t>
  </si>
  <si>
    <t>Yoga S740-15IRH</t>
  </si>
  <si>
    <t>Yoga Slim 7 14ARE05</t>
  </si>
  <si>
    <t>Yoga Slim 7 14IIL05</t>
  </si>
  <si>
    <t>Yoga Slim 7 14ITL05</t>
  </si>
  <si>
    <t>Yoga Slim 7 15IIL05</t>
  </si>
  <si>
    <t>Yoga Slim 9 14ITL5</t>
  </si>
  <si>
    <t>MSI</t>
  </si>
  <si>
    <t>Alpha 15 A4D</t>
  </si>
  <si>
    <t>RX 5600</t>
  </si>
  <si>
    <t>Bravo 15 A4D</t>
  </si>
  <si>
    <t>RX 5500</t>
  </si>
  <si>
    <t>Creator 15 A10S</t>
  </si>
  <si>
    <t>Creator 15M A10S</t>
  </si>
  <si>
    <t>Creator 17 A10S</t>
  </si>
  <si>
    <t>Creator 17M A10S</t>
  </si>
  <si>
    <t>Modern 14 B10M</t>
  </si>
  <si>
    <t>Modern 14 B11M</t>
  </si>
  <si>
    <t>Modern 14 B4M</t>
  </si>
  <si>
    <t>Modern 15 A11S</t>
  </si>
  <si>
    <t>MSI GE66CML</t>
  </si>
  <si>
    <t>MSI GF63C</t>
  </si>
  <si>
    <t>GTX1050/GTX1050 Ti</t>
  </si>
  <si>
    <t>MSI GF65C</t>
  </si>
  <si>
    <t>MSI GF75C</t>
  </si>
  <si>
    <t>MSI GL65CML</t>
  </si>
  <si>
    <t>MSI GL75C</t>
  </si>
  <si>
    <t>MSI GL75CML</t>
  </si>
  <si>
    <t>MSI GP65CML</t>
  </si>
  <si>
    <t>MSI GP75CML</t>
  </si>
  <si>
    <t>MSI GS66CML</t>
  </si>
  <si>
    <t>MSI GS75CML</t>
  </si>
  <si>
    <t>MSI WF75 10T</t>
  </si>
  <si>
    <t>Quadro T1000/RTX3000</t>
  </si>
  <si>
    <t>Prestige 14 A10R</t>
  </si>
  <si>
    <t>Prestige 14 A10SC</t>
  </si>
  <si>
    <t>Prestige 14 A11SC</t>
  </si>
  <si>
    <t>Prestige 15 A10SC</t>
  </si>
  <si>
    <t>Prestige 15 A11SC</t>
  </si>
  <si>
    <t>Stealth 15M A11S</t>
  </si>
  <si>
    <t>Summit E14 A11SC</t>
  </si>
  <si>
    <t>Summit E15 A11SC</t>
  </si>
  <si>
    <t>Huawei</t>
  </si>
  <si>
    <t>MateBook 13 AMD HN</t>
  </si>
  <si>
    <t>2160x1440</t>
  </si>
  <si>
    <t>Matebook D14 AMD Nbil</t>
  </si>
  <si>
    <t>Matebook D14 AMD Nbl</t>
  </si>
  <si>
    <t>Matebook D14 Intel Nbb</t>
  </si>
  <si>
    <t>Matebook D15 AMD</t>
  </si>
  <si>
    <t>Matebook D15 AMD Bohl</t>
  </si>
  <si>
    <t>Matebook X PRO 2020</t>
  </si>
  <si>
    <t>MX250/MX350</t>
  </si>
  <si>
    <t>1920x1080/3000x2000</t>
  </si>
  <si>
    <t>Honor</t>
  </si>
  <si>
    <t>Honor MagicBook 14 AMD Nbl</t>
  </si>
  <si>
    <t>Honor MagicBook 15 AMD Boh</t>
  </si>
  <si>
    <t>Honor MagicBook 15 AMD II Bohl</t>
  </si>
  <si>
    <t>Honor MagicBook PRO</t>
  </si>
  <si>
    <t>Honor MagicBook PRO 2020</t>
  </si>
  <si>
    <t>Aspire A715-75G</t>
  </si>
  <si>
    <t>ConceptD 3 CN315-72G</t>
  </si>
  <si>
    <t>ConceptD 3 Pro CN315-72P</t>
  </si>
  <si>
    <t>ConceptD 7 Ezel CC715-71</t>
  </si>
  <si>
    <t>Enduro EN314-51W</t>
  </si>
  <si>
    <t>Extensa 215-21G</t>
  </si>
  <si>
    <t>Predator Triton 500 PT515-52</t>
  </si>
  <si>
    <t>Swift SF314-510G</t>
  </si>
  <si>
    <t>Xe MAX 11</t>
  </si>
  <si>
    <t>Swift SF514-55TA</t>
  </si>
  <si>
    <t>TravelMate P214-53</t>
  </si>
  <si>
    <t>TravelMate P215-51G</t>
  </si>
  <si>
    <t>TravelMate P215-53</t>
  </si>
  <si>
    <t>TravelMate P614-51-G2</t>
  </si>
  <si>
    <t>Macbook Air 13 (AL)</t>
  </si>
  <si>
    <t>Amber Lake-Y</t>
  </si>
  <si>
    <t>Macbook Air 13 (IL)</t>
  </si>
  <si>
    <t>Asus A516J</t>
  </si>
  <si>
    <t>Asus E410M</t>
  </si>
  <si>
    <t>Asus FX516P</t>
  </si>
  <si>
    <t>Tiger Lake-H</t>
  </si>
  <si>
    <t>RTX3070</t>
  </si>
  <si>
    <t>Asus FX706L</t>
  </si>
  <si>
    <t>Asus G513Q</t>
  </si>
  <si>
    <t>Cezanne-H</t>
  </si>
  <si>
    <t>Asus G533Q</t>
  </si>
  <si>
    <t>Asus G713Q</t>
  </si>
  <si>
    <t>Asus G733Q</t>
  </si>
  <si>
    <t>RTX3080</t>
  </si>
  <si>
    <t>Asus M515D</t>
  </si>
  <si>
    <t>Asus Pro P3540F</t>
  </si>
  <si>
    <t>Asus X509F</t>
  </si>
  <si>
    <t>ExpertBook P1 P1510C</t>
  </si>
  <si>
    <t>ExpertBook P2 P2451F</t>
  </si>
  <si>
    <t>Flow X13 GV301Q</t>
  </si>
  <si>
    <t>ProArt StudioBook H700G</t>
  </si>
  <si>
    <t>VivoBook Flip TP470E</t>
  </si>
  <si>
    <t>VivoBook K413J</t>
  </si>
  <si>
    <t>VivoBook M433I</t>
  </si>
  <si>
    <t>VivoBook M513I</t>
  </si>
  <si>
    <t>VivoBook R521J</t>
  </si>
  <si>
    <t>VivoBook S15 S533E</t>
  </si>
  <si>
    <t>VivoBook S435E</t>
  </si>
  <si>
    <t>VivoBook S533F</t>
  </si>
  <si>
    <t>VivoBook X413E</t>
  </si>
  <si>
    <t>VivoBook X512D</t>
  </si>
  <si>
    <t>VivoBook X512J</t>
  </si>
  <si>
    <t>VivoBook X515M</t>
  </si>
  <si>
    <t>VivoBook X545F</t>
  </si>
  <si>
    <t>VivoBook X712D</t>
  </si>
  <si>
    <t>Int/R540X</t>
  </si>
  <si>
    <t>ZenBook Pro Duo UX581L</t>
  </si>
  <si>
    <t>3840x2160+ScreenPad</t>
  </si>
  <si>
    <t>Zenbook UX325J</t>
  </si>
  <si>
    <t>Zenbook UX425J</t>
  </si>
  <si>
    <t>Zenbook UX533F</t>
  </si>
  <si>
    <t>Inspiron 3583</t>
  </si>
  <si>
    <t>Int/520</t>
  </si>
  <si>
    <t>Inspiron 5405</t>
  </si>
  <si>
    <t>Inspiron G3 15-3590</t>
  </si>
  <si>
    <t>Inspiron G7 15-7590</t>
  </si>
  <si>
    <t>Latitude 3190</t>
  </si>
  <si>
    <t>Latitude 5320</t>
  </si>
  <si>
    <t>Latitude 5401</t>
  </si>
  <si>
    <t>Latitude 5520</t>
  </si>
  <si>
    <t>Latitude 7410 2-in-1</t>
  </si>
  <si>
    <t>Latitude E7424</t>
  </si>
  <si>
    <t>Precision 5550</t>
  </si>
  <si>
    <t>1920x1280</t>
  </si>
  <si>
    <t>Vostro 3590</t>
  </si>
  <si>
    <t>1920x1080/1920x1200/3840x2160/3840x2400</t>
  </si>
  <si>
    <t>XPS 13 7390 CML 2-in-1</t>
  </si>
  <si>
    <t>1920x1200/3840x2400</t>
  </si>
  <si>
    <t>3840x2400</t>
  </si>
  <si>
    <t>Elitebook 745 G6</t>
  </si>
  <si>
    <t>EliteBook 850 G5</t>
  </si>
  <si>
    <t>Int/RX540</t>
  </si>
  <si>
    <t>EliteBook x360 1030 G3</t>
  </si>
  <si>
    <t>Envy 13-ba0000</t>
  </si>
  <si>
    <t>Envy 17-cg0000</t>
  </si>
  <si>
    <t>Envy x360 15-ed0000</t>
  </si>
  <si>
    <t>Essential 240 G7</t>
  </si>
  <si>
    <t>Essential 240 G7 Core IL</t>
  </si>
  <si>
    <t>Essential 245 G8</t>
  </si>
  <si>
    <t>Essential 250 G8 Core</t>
  </si>
  <si>
    <t>Essential 255 G8</t>
  </si>
  <si>
    <t>HP 14-cm1000</t>
  </si>
  <si>
    <t>HP 14-dk1000</t>
  </si>
  <si>
    <t>Pavilion 14-dv0000</t>
  </si>
  <si>
    <t>Pavilion 15-dk0000</t>
  </si>
  <si>
    <t>Pavilion x360 14-dh1000</t>
  </si>
  <si>
    <t>Pavilion x360 14-dw0000</t>
  </si>
  <si>
    <t>ProBook 430 G6</t>
  </si>
  <si>
    <t>ProBook 450 G6</t>
  </si>
  <si>
    <t>GT930</t>
  </si>
  <si>
    <t>ProBook 455 G7</t>
  </si>
  <si>
    <t>ProBook x360 435 G7</t>
  </si>
  <si>
    <t>Spectre x360 13-aw0000</t>
  </si>
  <si>
    <t>Spectre x360 15-eb0000</t>
  </si>
  <si>
    <t>MX350/GTX1650</t>
  </si>
  <si>
    <t>Spectre x360 15-eb1000</t>
  </si>
  <si>
    <t>ZBook 15 Studio G5</t>
  </si>
  <si>
    <t>Quadro P1000/P2000</t>
  </si>
  <si>
    <t>ZBook 15u G5</t>
  </si>
  <si>
    <t>Pro W3100</t>
  </si>
  <si>
    <t>ZBook 15u G6</t>
  </si>
  <si>
    <t>ZBook Fury 15 G7</t>
  </si>
  <si>
    <t>IdeaPad 3 14ADA05</t>
  </si>
  <si>
    <t>IdeaPad 3 15IGL05</t>
  </si>
  <si>
    <t>IdeaPad 330-15IKBR</t>
  </si>
  <si>
    <t>IdeaPad 330s-14IKB</t>
  </si>
  <si>
    <t>IdeaPad Creator 5i 15IMH05</t>
  </si>
  <si>
    <t>IdeaPad Flex 3 11ADA05</t>
  </si>
  <si>
    <t>IdeaPad S145-15API</t>
  </si>
  <si>
    <t>IdeaPad S540-13ARE</t>
  </si>
  <si>
    <t>Legion 5 17ARH05H</t>
  </si>
  <si>
    <t>Thinkbook 14-ARE G2</t>
  </si>
  <si>
    <t>Thinkbook 14s Yoga ITL</t>
  </si>
  <si>
    <t>ThinkPad A475</t>
  </si>
  <si>
    <t>Bristol Ridge</t>
  </si>
  <si>
    <t>ThinkPad E15 Gen2-ITU</t>
  </si>
  <si>
    <t>ThinkPad Edge E495</t>
  </si>
  <si>
    <t>ThinkPad L13 Yoga Gen2</t>
  </si>
  <si>
    <t>ThinkPad P73</t>
  </si>
  <si>
    <t>Quadro P620/T2000</t>
  </si>
  <si>
    <t>1920x1080/2560x1440/3840x2160</t>
  </si>
  <si>
    <t>ThinkPad T495</t>
  </si>
  <si>
    <t>ThinkPad X1 Nano Gen1</t>
  </si>
  <si>
    <t>2160x1350</t>
  </si>
  <si>
    <t>V14-IGL</t>
  </si>
  <si>
    <t>V15-IWL</t>
  </si>
  <si>
    <t>Yoga 9 15IMH5</t>
  </si>
  <si>
    <t>Yoga C940-15IRH</t>
  </si>
  <si>
    <t>Yoga S940-14IIL</t>
  </si>
  <si>
    <t>Yoga Slim 7 15IMH05</t>
  </si>
  <si>
    <t>Yoga Slim 7 15ITL05</t>
  </si>
  <si>
    <t>Creator 15 A10U</t>
  </si>
  <si>
    <t>RTX3060/RTX3070/RTX3080</t>
  </si>
  <si>
    <t>Modern 14 B10R</t>
  </si>
  <si>
    <t>Modern 15 A11M</t>
  </si>
  <si>
    <t>MSI GE63C</t>
  </si>
  <si>
    <t>GTX1060/GTX1070</t>
  </si>
  <si>
    <t>MSI GE66CML 10U</t>
  </si>
  <si>
    <t>RTX3070/RTX3080</t>
  </si>
  <si>
    <t>MSI GE76CML 10U</t>
  </si>
  <si>
    <t>MSI GF65CML 10U</t>
  </si>
  <si>
    <t>RTX3060</t>
  </si>
  <si>
    <t>MSI GF75CML 10U</t>
  </si>
  <si>
    <t>MSI GP66CML 10U</t>
  </si>
  <si>
    <t>MSI GP76CML 10U</t>
  </si>
  <si>
    <t>RTX3060/RTX3070</t>
  </si>
  <si>
    <t>MSI GS66CML 10U</t>
  </si>
  <si>
    <t>MSI GT76CML</t>
  </si>
  <si>
    <t>Prestige 14 A11M</t>
  </si>
  <si>
    <t>Matebook X EUL</t>
  </si>
  <si>
    <t>Honor Hunter V700</t>
  </si>
  <si>
    <t>Honor MagicBook 14 AMD II Nbil</t>
  </si>
  <si>
    <t>Honor MagicBook PRO II</t>
  </si>
  <si>
    <t>Aspire A314-22</t>
  </si>
  <si>
    <t>Aspire A315-35</t>
  </si>
  <si>
    <t>Jasper Lake</t>
  </si>
  <si>
    <t>Aspire A514-53</t>
  </si>
  <si>
    <t>Aspire A515-44G</t>
  </si>
  <si>
    <t>RX640</t>
  </si>
  <si>
    <t>ConceptD 7 Ezel Pro CC715-71P</t>
  </si>
  <si>
    <t>RTX3000/RTX5000</t>
  </si>
  <si>
    <t>Extensa 2540-5x</t>
  </si>
  <si>
    <t>Predator Triton 300 PT315-52</t>
  </si>
  <si>
    <t>Spin SP111-34</t>
  </si>
  <si>
    <t>Spin SP513-54</t>
  </si>
  <si>
    <t>2256x1504</t>
  </si>
  <si>
    <t>Swift SF313-52</t>
  </si>
  <si>
    <t>Swift SF313-52G</t>
  </si>
  <si>
    <t>Swift SF313-53</t>
  </si>
  <si>
    <t>Swift SF314-55G</t>
  </si>
  <si>
    <t>Swift SF514-54GT</t>
  </si>
  <si>
    <t>Swift SF514-55GT</t>
  </si>
  <si>
    <t>Swift SF714-52T</t>
  </si>
  <si>
    <t>TravelMate P414-51</t>
  </si>
  <si>
    <t>TravelMate P614-51TG-G2</t>
  </si>
  <si>
    <t>Asus GX701L</t>
  </si>
  <si>
    <t>Asus X415M</t>
  </si>
  <si>
    <t>VivoBook Flip TP401M</t>
  </si>
  <si>
    <t>VivoBook X540M</t>
  </si>
  <si>
    <t>Zenbook UM325U</t>
  </si>
  <si>
    <t>Lucienne</t>
  </si>
  <si>
    <t>Zephyrus Duo GX551Q</t>
  </si>
  <si>
    <t>Inspiron 3505</t>
  </si>
  <si>
    <t>Inspiron G5 15-5000</t>
  </si>
  <si>
    <t>Inspiron G5 15-5505</t>
  </si>
  <si>
    <t>RX 5600M</t>
  </si>
  <si>
    <t>Latitude 3490</t>
  </si>
  <si>
    <t>Latitude 5400</t>
  </si>
  <si>
    <t>Latitude 5420</t>
  </si>
  <si>
    <t>Latitude 7200 2-in-1</t>
  </si>
  <si>
    <t>Latitude 7220 Rugged</t>
  </si>
  <si>
    <t>Latitude 7310 2-in-1</t>
  </si>
  <si>
    <t>Latitude 7490</t>
  </si>
  <si>
    <t>Latitude 9410 2-in-1</t>
  </si>
  <si>
    <t>Latitude E5424</t>
  </si>
  <si>
    <t>Precision 3560</t>
  </si>
  <si>
    <t>Vostro 3400</t>
  </si>
  <si>
    <t>Vostro 3500</t>
  </si>
  <si>
    <t>Vostro 5402</t>
  </si>
  <si>
    <t>XPS 13 9305</t>
  </si>
  <si>
    <t>Elite Dragonfly G2</t>
  </si>
  <si>
    <t>Envy x360 15-ee0000</t>
  </si>
  <si>
    <t>Essential 240 G8</t>
  </si>
  <si>
    <t>HP 15-bs100 Core</t>
  </si>
  <si>
    <t>520/530</t>
  </si>
  <si>
    <t>HP 15-db0000 Stoney</t>
  </si>
  <si>
    <t>HP 15-dw2000 Core</t>
  </si>
  <si>
    <t>HP 15-ra000</t>
  </si>
  <si>
    <t>Braswell</t>
  </si>
  <si>
    <t>HP 17-ca1000</t>
  </si>
  <si>
    <t>HP 17-ca3000</t>
  </si>
  <si>
    <t>Pavilion 13-an1000</t>
  </si>
  <si>
    <t>IdeaPad 320-15A</t>
  </si>
  <si>
    <t>IdeaPad 330-15IKB</t>
  </si>
  <si>
    <t>530/MX110</t>
  </si>
  <si>
    <t>Legion Slim 7i 15IMH5</t>
  </si>
  <si>
    <t>ThinkPad L15 AMD Gen1</t>
  </si>
  <si>
    <t>ThinkPad P53</t>
  </si>
  <si>
    <t>ThinkPad T15g Gen1</t>
  </si>
  <si>
    <t>ThinkPad X395</t>
  </si>
  <si>
    <t>V130-15IGM</t>
  </si>
  <si>
    <t>Yoga C930-13IKB</t>
  </si>
  <si>
    <t>MSI WF65 10T</t>
  </si>
  <si>
    <t>Quadro P620/T1000</t>
  </si>
  <si>
    <t>MSI WS66</t>
  </si>
  <si>
    <t xml:space="preserve">1920x1080/3840x2160 </t>
  </si>
  <si>
    <t>Matebook D16 AMD HVY</t>
  </si>
  <si>
    <t>_14</t>
  </si>
  <si>
    <t>_15</t>
  </si>
  <si>
    <t>Названия строк</t>
  </si>
  <si>
    <t>(пусто)</t>
  </si>
  <si>
    <t>Общий итог</t>
  </si>
  <si>
    <t>Сумма по полю Sales Units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</si>
</sst>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_р_._-;\-* #,##0.00_р_._-;_-* &quot;-&quot;??_р_._-;_-@_-"/>
  </numFmts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color indexed="8"/>
      <name val="Arial Cyr"/>
      <charset val="204"/>
    </font>
    <font>
      <sz val="10"/>
      <name val="Arial Cyr"/>
      <charset val="204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/>
    <xf numFmtId="0" fontId="4" fillId="0" borderId="0"/>
    <xf numFmtId="0" fontId="1" fillId="0" borderId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 applyFill="1"/>
    <xf numFmtId="0" fontId="0" fillId="0" borderId="0" xfId="0" applyFill="1"/>
    <xf numFmtId="0" fontId="3" fillId="0" borderId="0" xfId="0" applyFont="1" applyFill="1" applyBorder="1"/>
    <xf numFmtId="0" fontId="0" fillId="2" borderId="0" xfId="0" applyFill="1"/>
    <xf numFmtId="0" fontId="3" fillId="2" borderId="0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7">
    <cellStyle name="Обычный" xfId="0" builtinId="0"/>
    <cellStyle name="Обычный 2" xfId="1"/>
    <cellStyle name="Обычный 3" xfId="2"/>
    <cellStyle name="Обычный 3 2" xfId="3"/>
    <cellStyle name="Процентный 2" xfId="4"/>
    <cellStyle name="Процентный 2 2" xfId="5"/>
    <cellStyle name="Финансовый 2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4333.884898611112" createdVersion="4" refreshedVersion="4" minRefreshableVersion="3" recordCount="931">
  <cacheSource type="worksheet">
    <worksheetSource ref="A1:T1048576" sheet="Source"/>
  </cacheSource>
  <cacheFields count="20">
    <cacheField name="Sales Units" numFmtId="0">
      <sharedItems containsString="0" containsBlank="1" containsNumber="1" containsInteger="1" minValue="0" maxValue="7529"/>
    </cacheField>
    <cacheField name="Brand" numFmtId="0">
      <sharedItems containsBlank="1"/>
    </cacheField>
    <cacheField name="Model" numFmtId="0">
      <sharedItems containsBlank="1" count="543">
        <s v="Aspire A315-22"/>
        <s v="Aspire A315-23"/>
        <s v="Aspire A315-23G"/>
        <s v="Aspire A315-34"/>
        <s v="Aspire A315-42"/>
        <s v="Aspire A315-42G"/>
        <s v="Aspire A315-56"/>
        <s v="Aspire A315-57G"/>
        <s v="Aspire A317-32"/>
        <s v="Aspire A317-51G"/>
        <s v="Aspire A317-52"/>
        <s v="Aspire A515-44"/>
        <s v="Aspire A515-55"/>
        <s v="Aspire A515-55G"/>
        <s v="Aspire A715-41G"/>
        <s v="Aspire A715-75G"/>
        <s v="Aspire AN515-43"/>
        <s v="Aspire AN515-54"/>
        <s v="Aspire AN515-55"/>
        <s v="Aspire AN517-51"/>
        <s v="Aspire AN517-52"/>
        <s v="ConceptD 3 CN315-72G"/>
        <s v="ConceptD 3 Pro CN315-72P"/>
        <s v="ConceptD 7 Ezel CC715-71"/>
        <s v="Enduro EN314-51W"/>
        <s v="Extensa 215-21"/>
        <s v="Extensa 215-21G"/>
        <s v="Extensa 215-31"/>
        <s v="Extensa 215-51"/>
        <s v="Extensa 215-52"/>
        <s v="Extensa EX215-22"/>
        <s v="Extensa EX215-22G"/>
        <s v="Extensa EX215-53G"/>
        <s v="Predator Helios 300 PH315-53"/>
        <s v="Predator Triton 500 PT515-52"/>
        <s v="Swift SF114-33"/>
        <s v="Swift SF314-42"/>
        <s v="Swift SF314-510G"/>
        <s v="Swift SF314-57"/>
        <s v="Swift SF314-57G"/>
        <s v="Swift SF314-59"/>
        <s v="Swift SF514-55TA"/>
        <s v="TravelMate B118"/>
        <s v="TravelMate P214-52"/>
        <s v="TravelMate P214-53"/>
        <s v="TravelMate P215-51G"/>
        <s v="TravelMate P215-52"/>
        <s v="TravelMate P215-53"/>
        <s v="TravelMate P614-51-G2"/>
        <s v="Macbook Air 13 (AL)"/>
        <s v="Macbook Air 13 (IL)"/>
        <s v="Macbook Air 13 (KY)"/>
        <s v="Macbook Air 13 2020 (M1)"/>
        <s v="Macbook Pro 13 (IL)"/>
        <s v="Macbook Pro 13 2020 (M1)"/>
        <s v="Macbook Pro 16"/>
        <s v="Asus A516J"/>
        <s v="Asus E410M"/>
        <s v="Asus FX505D"/>
        <s v="Asus FX506I"/>
        <s v="Asus FX516P"/>
        <s v="Asus FX706I"/>
        <s v="Asus FX706L"/>
        <s v="Asus G512L"/>
        <s v="Asus G513Q"/>
        <s v="Asus G532L"/>
        <s v="Asus G533Q"/>
        <s v="Asus G712L"/>
        <s v="Asus G713Q"/>
        <s v="Asus G732L"/>
        <s v="Asus G733Q"/>
        <s v="Asus GA401I"/>
        <s v="Asus GA502I"/>
        <s v="Asus GL712L"/>
        <s v="Asus GU502L"/>
        <s v="Asus M515D"/>
        <s v="Asus Pro P1440F"/>
        <s v="Asus Pro P2540F"/>
        <s v="Asus Pro P3540F"/>
        <s v="Asus Pro P5440F"/>
        <s v="Asus X509D"/>
        <s v="Asus X509F"/>
        <s v="Asus X509J"/>
        <s v="Asus X515J"/>
        <s v="Asus X543B"/>
        <s v="Asus X570D"/>
        <s v="ExpertBook B9400C"/>
        <s v="ExpertBook B9450F"/>
        <s v="ExpertBook P1 P1510C"/>
        <s v="ExpertBook P2 P2451F"/>
        <s v="Flow X13 GV301Q"/>
        <s v="ProArt StudioBook H500G"/>
        <s v="ProArt StudioBook H700G"/>
        <s v="ProArt StudioBook W730G5"/>
        <s v="VivoBook Flip TP470E"/>
        <s v="VivoBook K413J"/>
        <s v="VivoBook M433I"/>
        <s v="VivoBook M513I"/>
        <s v="VivoBook R521J"/>
        <s v="VivoBook S15 M533I"/>
        <s v="VivoBook S15 S533E"/>
        <s v="VivoBook S333J"/>
        <s v="VivoBook S435E"/>
        <s v="VivoBook S533F"/>
        <s v="VivoBook X413E"/>
        <s v="VivoBook X512D"/>
        <s v="VivoBook X512F"/>
        <s v="VivoBook X512J"/>
        <s v="VivoBook X515M"/>
        <s v="VivoBook X543M"/>
        <s v="VivoBook X545F"/>
        <s v="VivoBook X705B"/>
        <s v="VivoBook X712D"/>
        <s v="Zenbook Duo UX482E"/>
        <s v="Zenbook Flip S UX371E"/>
        <s v="Zenbook Flip UM462D"/>
        <s v="Zenbook Flip UX363E"/>
        <s v="Zenbook Flip UX363J"/>
        <s v="Zenbook Flip UX463F"/>
        <s v="ZenBook Pro Duo UX581L"/>
        <s v="Zenbook UX325E"/>
        <s v="Zenbook UX325J"/>
        <s v="Zenbook UX393E"/>
        <s v="Zenbook UX425E"/>
        <s v="Zenbook UX425J"/>
        <s v="Zenbook UX431F"/>
        <s v="Zenbook UX434F"/>
        <s v="Zenbook UX435E"/>
        <s v="Zenbook UX533F"/>
        <s v="Alienware m15 R3"/>
        <s v="Inspiron 3501"/>
        <s v="Inspiron 3583"/>
        <s v="Inspiron 3793"/>
        <s v="Inspiron 5405"/>
        <s v="Inspiron 7400"/>
        <s v="Inspiron G3 15-3500"/>
        <s v="Inspiron G3 15-3590"/>
        <s v="Inspiron G5 15-5500"/>
        <s v="Inspiron G5 15-5590"/>
        <s v="Inspiron G7 15-7590"/>
        <s v="Inspiron G7 17-7700"/>
        <s v="Latitude 3190"/>
        <s v="Latitude 3301"/>
        <s v="Latitude 3410"/>
        <s v="Latitude 3510"/>
        <s v="Latitude 5310"/>
        <s v="Latitude 5310 2-in-1"/>
        <s v="Latitude 5320"/>
        <s v="Latitude 5401"/>
        <s v="Latitude 5410"/>
        <s v="Latitude 5411"/>
        <s v="Latitude 5501"/>
        <s v="Latitude 5510"/>
        <s v="Latitude 5511"/>
        <s v="Latitude 5520"/>
        <s v="Latitude 7310"/>
        <s v="Latitude 7410"/>
        <s v="Latitude 7410 2-in-1"/>
        <s v="Latitude 9510 2-in-1"/>
        <s v="Latitude E7424"/>
        <s v="Precision 3550"/>
        <s v="Precision 3551"/>
        <s v="Precision 5540"/>
        <s v="Precision 5550"/>
        <s v="Precision 5750"/>
        <s v="Precision 7550"/>
        <s v="Precision 7750"/>
        <s v="Vostro 3401"/>
        <s v="Vostro 3501"/>
        <s v="Vostro 3590"/>
        <s v="Vostro 3591"/>
        <s v="Vostro 5301"/>
        <s v="Vostro 5391"/>
        <s v="Vostro 5401"/>
        <s v="Vostro 5501"/>
        <s v="Vostro 7500"/>
        <s v="Vostro 7590"/>
        <s v="XPS 13 7390"/>
        <s v="XPS 13 7390 2-in-1"/>
        <s v="XPS 13 7390 CML 2-in-1"/>
        <s v="XPS 13 9300"/>
        <s v="XPS 13 9310"/>
        <s v="XPS 13 9310 2-in-1"/>
        <s v="XPS 15 7590"/>
        <s v="XPS 15 9500"/>
        <s v="XPS 17 9700"/>
        <s v="340S G7"/>
        <s v="Elite Dragonfly x360 13"/>
        <s v="Elitebook 735 G6"/>
        <s v="Elitebook 745 G6"/>
        <s v="EliteBook 830 G6"/>
        <s v="EliteBook 830 G7"/>
        <s v="EliteBook 835 G7"/>
        <s v="EliteBook 840 G6"/>
        <s v="EliteBook 840 G7"/>
        <s v="EliteBook 845 G7"/>
        <s v="EliteBook 850 G5"/>
        <s v="EliteBook 850 G7"/>
        <s v="EliteBook 855 G7"/>
        <s v="EliteBook x360 1030 G3"/>
        <s v="EliteBook x360 1030 G4"/>
        <s v="EliteBook x360 1030 G7"/>
        <s v="Elitebook x360 1040 G6"/>
        <s v="Elitebook x360 1040 G7"/>
        <s v="EliteBook x360 830 G6"/>
        <s v="EliteBook x360 830 G7"/>
        <s v="Envy 13-ba0000"/>
        <s v="Envy 13-ba1000"/>
        <s v="Envy 15-ep0000"/>
        <s v="Envy 17-cg0000"/>
        <s v="Envy 17-cg1000"/>
        <s v="Envy x360 13-ay0000"/>
        <s v="Envy x360 15-ed0000"/>
        <s v="Envy x360 15-ed1000"/>
        <s v="Essential 240 G7"/>
        <s v="Essential 240 G7 Core IL"/>
        <s v="Essential 240 G8 Core"/>
        <s v="Essential 245 G8"/>
        <s v="Essential 250 G7 Core IL"/>
        <s v="Essential 250 G8 Core"/>
        <s v="Essential 255 G7"/>
        <s v="Essential 255 G8"/>
        <s v="HP 14-cf3000 Core"/>
        <s v="HP 14-cm1000"/>
        <s v="HP 14-dk1000"/>
        <s v="HP 14s-dq1000"/>
        <s v="HP 14s-dq2000"/>
        <s v="HP 14s-fq0000"/>
        <s v="HP 15-dw3000 Core"/>
        <s v="HP 15-gw0000"/>
        <s v="HP 15s-eq1000"/>
        <s v="HP 15s-fq1000 Core"/>
        <s v="HP 15s-fq2000 Core"/>
        <s v="HP 17-by3000 Core"/>
        <s v="Omen 15-dh1000"/>
        <s v="Omen 15-ek0000"/>
        <s v="Omen 15-en0000"/>
        <s v="Omen 17-cb1000"/>
        <s v="Pavilion 13-bb0000"/>
        <s v="Pavilion 14-dv0000"/>
        <s v="Pavilion 15-dk0000"/>
        <s v="Pavilion 15-dk1000"/>
        <s v="Pavilion 15-ec1000"/>
        <s v="Pavilion 15-eg0000"/>
        <s v="Pavilion 15-eh0000"/>
        <s v="Pavilion 16-a0000"/>
        <s v="Pavilion 17-cd1000"/>
        <s v="Pavilion x360 14-dh1000"/>
        <s v="Pavilion x360 14-dw0000"/>
        <s v="Pavilion x360 14-dw1000"/>
        <s v="ProBook 430 G6"/>
        <s v="ProBook 430 G7"/>
        <s v="ProBook 440 G7"/>
        <s v="ProBook 440 G8"/>
        <s v="ProBook 445 G7"/>
        <s v="ProBook 450 G6"/>
        <s v="ProBook 450 G7"/>
        <s v="ProBook 450 G8"/>
        <s v="ProBook 455 G7"/>
        <s v="ProBook 470 G7"/>
        <s v="ProBook 630 G8"/>
        <s v="ProBook 635 G7"/>
        <s v="ProBook 640 G5"/>
        <s v="ProBook 640 G8"/>
        <s v="ProBook 650 G5"/>
        <s v="ProBook 650 G8"/>
        <s v="ProBook x360 435 G7"/>
        <s v="Spectre x360 13-aw0000"/>
        <s v="Spectre x360 13-aw2000"/>
        <s v="Spectre x360 15-eb0000"/>
        <s v="Spectre x360 15-eb1000"/>
        <s v="ZBook 14u G6"/>
        <s v="ZBook 15 Create G7"/>
        <s v="ZBook 15 G6"/>
        <s v="ZBook 15 Power G7"/>
        <s v="ZBook 15 Studio G5"/>
        <s v="ZBook 15 Studio G7"/>
        <s v="ZBook 15u G5"/>
        <s v="ZBook 15u G6"/>
        <s v="ZBook 15v G5"/>
        <s v="ZBook 17 G6"/>
        <s v="ZBook Firefly 14 G7"/>
        <s v="ZBook Firefly 15 G7"/>
        <s v="ZBook Fury 15 G7"/>
        <s v="ZBook Fury 17 G7"/>
        <s v="ZBook x360 15 Studio G5"/>
        <s v="IdeaPad 3 14ADA05"/>
        <s v="IdeaPad 3 15ARE05"/>
        <s v="IdeaPad 3 15IGL05"/>
        <s v="IdeaPad 3 15IIL05"/>
        <s v="IdeaPad 3 15IML05"/>
        <s v="IdeaPad 330-15IKBR"/>
        <s v="IdeaPad 330s-14IKB"/>
        <s v="IdeaPad 330s-15IKB"/>
        <s v="IdeaPad 5 14ARE05"/>
        <s v="IdeaPad 5 14IIL05"/>
        <s v="IdeaPad 5 14ITL05"/>
        <s v="IdeaPad 5 15ARE05"/>
        <s v="IdeaPad 5 15IIL05"/>
        <s v="IdeaPad 5 15ITL05"/>
        <s v="IdeaPad 530s-15IKB"/>
        <s v="IdeaPad C340-14IML"/>
        <s v="IdeaPad Creator 5i 15IMH05"/>
        <s v="IdeaPad Flex 3 11ADA05"/>
        <s v="IdeaPad Gaming 3 15ARH05"/>
        <s v="IdeaPad Gaming 3 15IMH05"/>
        <s v="IdeaPad L3 15IML05"/>
        <s v="IdeaPad L340-15API"/>
        <s v="IdeaPad L340-15IRH"/>
        <s v="IdeaPad L340-15IWL"/>
        <s v="IdeaPad L340-17API"/>
        <s v="IdeaPad S145-15API"/>
        <s v="IdeaPad S145-15AST"/>
        <s v="IdeaPad S145-15IIL"/>
        <s v="IdeaPad S540-13ARE"/>
        <s v="Legion 5 15ARH05"/>
        <s v="Legion 5 17ARH05H"/>
        <s v="Legion 5 17IMH05"/>
        <s v="Legion 5i 15IMH05"/>
        <s v="Legion 5Pi 15IMH05"/>
        <s v="Legion 7i 15IMH05"/>
        <s v="Legion 7i 15IMHG05"/>
        <s v="Legion Y540-15IRH"/>
        <s v="Legion Y740-15IRH"/>
        <s v="Thinkbook 13s-IML"/>
        <s v="Thinkbook 13s-ITL G2"/>
        <s v="Thinkbook 14-ARE G2"/>
        <s v="Thinkbook 14-IIL"/>
        <s v="Thinkbook 14-ITL G2"/>
        <s v="Thinkbook 14s Yoga ITL"/>
        <s v="Thinkbook 15-ARE G2"/>
        <s v="Thinkbook 15-IIL"/>
        <s v="Thinkbook 15-ITL G2"/>
        <s v="Thinkbook 15P-IMH"/>
        <s v="Thinkbook Plus 13 IML"/>
        <s v="ThinkPad A475"/>
        <s v="ThinkPad E14 Gen2-ARE"/>
        <s v="ThinkPad E14 Gen2-ITU"/>
        <s v="ThinkPad E14-IML"/>
        <s v="ThinkPad E15 Gen2-ARE"/>
        <s v="ThinkPad E15 Gen2-ITU"/>
        <s v="ThinkPad E15-IML"/>
        <s v="ThinkPad Edge E495"/>
        <s v="ThinkPad L13"/>
        <s v="ThinkPad L13 Gen2"/>
        <s v="ThinkPad L13 Yoga"/>
        <s v="ThinkPad L13 Yoga Gen2"/>
        <s v="ThinkPad L390 Yoga"/>
        <s v="ThinkPad P1 Gen3"/>
        <s v="ThinkPad P14s Gen1"/>
        <s v="ThinkPad P15 Gen1"/>
        <s v="ThinkPad P15s Gen1"/>
        <s v="ThinkPad P15v Gen1"/>
        <s v="ThinkPad P17 Gen1"/>
        <s v="ThinkPad P73"/>
        <s v="ThinkPad T14 AMD Gen1"/>
        <s v="ThinkPad T14 Gen1"/>
        <s v="ThinkPad T14s AMD Gen1"/>
        <s v="ThinkPad T14s Gen1"/>
        <s v="ThinkPad T15 Gen1"/>
        <s v="ThinkPad T15p Gen1"/>
        <s v="ThinkPad T490"/>
        <s v="ThinkPad T495"/>
        <s v="ThinkPad T590"/>
        <s v="ThinkPad X1 Carbon Gen7"/>
        <s v="ThinkPad X1 Carbon Gen8"/>
        <s v="ThinkPad X1 Extreme Gen2"/>
        <s v="ThinkPad X1 Extreme Gen3"/>
        <s v="ThinkPad X1 Fold Gen1"/>
        <s v="ThinkPad X1 Nano Gen1"/>
        <s v="ThinkPad X1 Yoga 14 Gen4"/>
        <s v="ThinkPad X1 Yoga 14 Gen5"/>
        <s v="ThinkPad X13 AMD G1"/>
        <s v="ThinkPad X13 G1"/>
        <s v="ThinkPad X13 Yoga G1"/>
        <s v="V130-15IKB"/>
        <s v="V14-ADA"/>
        <s v="V14-IGL"/>
        <s v="V14-IIL"/>
        <s v="V155-15API"/>
        <s v="V15-ADA"/>
        <s v="V15-IIL"/>
        <s v="V15-IWL"/>
        <s v="V17-IIL"/>
        <s v="V340-17IWL"/>
        <s v="Winbook 300e Gen2"/>
        <s v="Yoga 7 14ITL05"/>
        <s v="Yoga 7i 15ITL5"/>
        <s v="Yoga 9 15IMH5"/>
        <s v="Yoga 9i 14ITL5"/>
        <s v="Yoga C940-15IRH"/>
        <s v="Yoga S740-14IIL"/>
        <s v="Yoga S740-15IRH"/>
        <s v="Yoga S940-14IIL"/>
        <s v="Yoga Slim 7 14ARE05"/>
        <s v="Yoga Slim 7 14IIL05"/>
        <s v="Yoga Slim 7 14ITL05"/>
        <s v="Yoga Slim 7 15IIL05"/>
        <s v="Yoga Slim 7 15IMH05"/>
        <s v="Yoga Slim 7 15ITL05"/>
        <s v="Yoga Slim 9 14ITL5"/>
        <s v="Alpha 15 A4D"/>
        <s v="Bravo 15 A4D"/>
        <s v="Creator 15 A10S"/>
        <s v="Creator 15 A10U"/>
        <s v="Creator 15M A10S"/>
        <s v="Creator 17 A10S"/>
        <s v="Creator 17M A10S"/>
        <s v="Modern 14 B10M"/>
        <s v="Modern 14 B10R"/>
        <s v="Modern 14 B11M"/>
        <s v="Modern 14 B4M"/>
        <s v="Modern 15 A11M"/>
        <s v="Modern 15 A11S"/>
        <s v="MSI GE63C"/>
        <s v="MSI GE66CML"/>
        <s v="MSI GE66CML 10U"/>
        <s v="MSI GE76CML 10U"/>
        <s v="MSI GF63C"/>
        <s v="MSI GF65CML 10U"/>
        <s v="MSI GF75CML 10U"/>
        <s v="MSI GL65CML"/>
        <s v="MSI GL75C"/>
        <s v="MSI GL75CML"/>
        <s v="MSI GP65CML"/>
        <s v="MSI GP66CML 10U"/>
        <s v="MSI GP75CML"/>
        <s v="MSI GP76CML 10U"/>
        <s v="MSI GS66CML"/>
        <s v="MSI GS66CML 10U"/>
        <s v="MSI GS75CML"/>
        <s v="MSI GT76CML"/>
        <s v="MSI WF75 10T"/>
        <s v="Prestige 14 A10R"/>
        <s v="Prestige 14 A10SC"/>
        <s v="Prestige 14 A11M"/>
        <s v="Prestige 14 A11SC"/>
        <s v="Prestige 15 A10SC"/>
        <s v="Prestige 15 A11SC"/>
        <s v="Stealth 15M A11S"/>
        <s v="Summit E14 A11SC"/>
        <s v="Summit E15 A11SC"/>
        <s v="MateBook 13 AMD HN"/>
        <s v="Matebook D14 Intel Nbb"/>
        <s v="Matebook D15 AMD"/>
        <s v="Matebook D15 AMD Bohl"/>
        <s v="Matebook X EUL"/>
        <s v="Matebook X PRO 2020"/>
        <s v="Honor Hunter V700"/>
        <s v="Honor MagicBook 14 AMD II Nbil"/>
        <s v="Honor MagicBook 14 AMD Nbl"/>
        <s v="Honor MagicBook 15 AMD Boh"/>
        <s v="Honor MagicBook 15 AMD II Bohl"/>
        <s v="Honor MagicBook PRO"/>
        <s v="Honor MagicBook PRO 2020"/>
        <s v="Honor MagicBook PRO II"/>
        <s v="Aspire A314-22"/>
        <s v="Aspire A315-35"/>
        <s v="Aspire A315-54"/>
        <s v="Aspire A514-53"/>
        <s v="Aspire A515-44G"/>
        <s v="Aspire AN515-44"/>
        <s v="ConceptD 7 Ezel Pro CC715-71P"/>
        <s v="Extensa 2540-5x"/>
        <s v="Extensa EX215-51"/>
        <s v="Predator Helios 300 PH315-52"/>
        <s v="Predator Helios 300 PH317-52"/>
        <s v="Predator Triton 300 PT315-52"/>
        <s v="Spin SP111-34"/>
        <s v="Spin SP513-54"/>
        <s v="Swift SF313-52"/>
        <s v="Swift SF313-52G"/>
        <s v="Swift SF313-53"/>
        <s v="Swift SF314-55G"/>
        <s v="Swift SF514-54GT"/>
        <s v="Swift SF514-55GT"/>
        <s v="Swift SF714-52T"/>
        <s v="TravelMate P414-51"/>
        <s v="TravelMate P614-51TG-G2"/>
        <s v="Asus FX506L"/>
        <s v="Asus GX701L"/>
        <s v="Asus X415M"/>
        <s v="VivoBook Flip TP401M"/>
        <s v="VivoBook X540M"/>
        <s v="Zenbook UM325U"/>
        <s v="Zephyrus Duo GX551Q"/>
        <s v="Inspiron 3505"/>
        <s v="Inspiron G5 15-5000"/>
        <s v="Inspiron G5 15-5505"/>
        <s v="Latitude 3490"/>
        <s v="Latitude 5400"/>
        <s v="Latitude 5420"/>
        <s v="Latitude 7200 2-in-1"/>
        <s v="Latitude 7220 Rugged"/>
        <s v="Latitude 7310 2-in-1"/>
        <s v="Latitude 7490"/>
        <s v="Latitude 9410 2-in-1"/>
        <s v="Latitude E5424"/>
        <s v="Precision 3560"/>
        <s v="Vostro 3400"/>
        <s v="Vostro 3500"/>
        <s v="Vostro 5402"/>
        <s v="XPS 13 9305"/>
        <s v="Elite Dragonfly G2"/>
        <s v="EliteBook 850 G6"/>
        <s v="Envy x360 15-ee0000"/>
        <s v="Essential 240 G8"/>
        <s v="HP 15-bs100 Core"/>
        <s v="HP 15-db0000 Stoney"/>
        <s v="HP 15-db1000"/>
        <s v="HP 15-dw1000 Core"/>
        <s v="HP 15-dw2000 Core"/>
        <s v="HP 15-ra000"/>
        <s v="HP 17-by4000 Core"/>
        <s v="HP 17-ca1000"/>
        <s v="HP 17-ca2000"/>
        <s v="HP 17-ca3000"/>
        <s v="Pavilion 13-an1000"/>
        <s v="ProBook 430 G8"/>
        <s v="IdeaPad 320-15A"/>
        <s v="IdeaPad 330-15IKB"/>
        <s v="IdeaPad 330-17IKBR"/>
        <s v="IdeaPad L340-17IRH"/>
        <s v="Legion Slim 7i 15IMH5"/>
        <s v="ThinkPad L14 AMD Gen1"/>
        <s v="ThinkPad L14 Gen1"/>
        <s v="ThinkPad L15 AMD Gen1"/>
        <s v="ThinkPad L15 Gen1"/>
        <s v="ThinkPad P53"/>
        <s v="ThinkPad T15g Gen1"/>
        <s v="ThinkPad X1 Tablet Gen3"/>
        <s v="ThinkPad X390 Yoga"/>
        <s v="ThinkPad X395"/>
        <s v="V130-15IGM"/>
        <s v="Yoga C930-13IKB"/>
        <s v="MSI GF65C"/>
        <s v="MSI GF75C"/>
        <s v="MSI WF65 10T"/>
        <s v="MSI WS66"/>
        <s v="Matebook D14 AMD Nbil"/>
        <s v="Matebook D14 AMD Nbl"/>
        <s v="Matebook D16 AMD HVY"/>
        <m/>
      </sharedItems>
    </cacheField>
    <cacheField name="Cluster" numFmtId="0">
      <sharedItems containsBlank="1"/>
    </cacheField>
    <cacheField name="Target market" numFmtId="0">
      <sharedItems containsBlank="1"/>
    </cacheField>
    <cacheField name="CPU Vendor" numFmtId="0">
      <sharedItems containsBlank="1"/>
    </cacheField>
    <cacheField name="Base Platform" numFmtId="0">
      <sharedItems containsBlank="1"/>
    </cacheField>
    <cacheField name="GPUs" numFmtId="0">
      <sharedItems containsBlank="1" containsMixedTypes="1" containsNumber="1" containsInteger="1" minValue="520" maxValue="625"/>
    </cacheField>
    <cacheField name="Display, Inch" numFmtId="0">
      <sharedItems containsString="0" containsBlank="1" containsNumber="1" containsInteger="1" minValue="11" maxValue="17"/>
    </cacheField>
    <cacheField name="Resolution" numFmtId="0">
      <sharedItems containsBlank="1"/>
    </cacheField>
    <cacheField name="Touchscreen" numFmtId="0">
      <sharedItems containsBlank="1"/>
    </cacheField>
    <cacheField name="Category" numFmtId="0">
      <sharedItems containsBlank="1"/>
    </cacheField>
    <cacheField name="Price rub" numFmtId="0">
      <sharedItems containsString="0" containsBlank="1" containsNumber="1" containsInteger="1" minValue="22326" maxValue="405142"/>
    </cacheField>
    <cacheField name="Price Range, Step 5000" numFmtId="0">
      <sharedItems containsBlank="1"/>
    </cacheField>
    <cacheField name="Step10" numFmtId="0">
      <sharedItems containsBlank="1"/>
    </cacheField>
    <cacheField name="Step10_" numFmtId="0">
      <sharedItems containsBlank="1"/>
    </cacheField>
    <cacheField name="Month" numFmtId="0">
      <sharedItems containsBlank="1"/>
    </cacheField>
    <cacheField name="Quarter" numFmtId="0">
      <sharedItems containsBlank="1"/>
    </cacheField>
    <cacheField name="Money, RUR" numFmtId="0">
      <sharedItems containsString="0" containsBlank="1" containsNumber="1" containsInteger="1" minValue="0" maxValue="1126479180"/>
    </cacheField>
    <cacheField name="Money, USD" numFmtId="0">
      <sharedItems containsString="0" containsBlank="1" containsNumber="1" containsInteger="1" minValue="0" maxValue="1516122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31">
  <r>
    <n v="556"/>
    <s v="Acer"/>
    <x v="0"/>
    <s v="Full Size LE (15&quot;&gt;, Int GPU)"/>
    <s v="Consumer"/>
    <s v="AMD"/>
    <s v="Stoney Ridge"/>
    <s v="Int"/>
    <n v="15"/>
    <s v="1366x768"/>
    <m/>
    <s v="Standard"/>
    <n v="29337"/>
    <s v="5_25-30"/>
    <s v="2_20-30"/>
    <s v="02_20-30"/>
    <s v="_14"/>
    <s v="Q1`21"/>
    <n v="16311372"/>
    <n v="222226"/>
  </r>
  <r>
    <n v="4112"/>
    <s v="Acer"/>
    <x v="1"/>
    <s v="Full Size LE (15&quot;&gt;, Int GPU)"/>
    <s v="Consumer"/>
    <s v="AMD"/>
    <s v="Picasso"/>
    <s v="Int"/>
    <n v="15"/>
    <s v="1920x1080"/>
    <m/>
    <s v="Standard"/>
    <n v="43649"/>
    <s v="8_40-45"/>
    <s v="4_40-50"/>
    <s v="04_40-50"/>
    <s v="_14"/>
    <s v="Q1`21"/>
    <n v="179484688"/>
    <n v="2445295"/>
  </r>
  <r>
    <n v="5520"/>
    <s v="Acer"/>
    <x v="2"/>
    <s v="Full Size MS (15&quot;&gt;, Mainstream Ex. GPU)"/>
    <s v="Consumer"/>
    <s v="AMD"/>
    <s v="Picasso"/>
    <n v="540"/>
    <n v="15"/>
    <s v="1920x1080"/>
    <m/>
    <s v="Standard"/>
    <n v="46106"/>
    <s v="9_45-50"/>
    <s v="4_40-50"/>
    <s v="04_40-50"/>
    <s v="_14"/>
    <s v="Q1`21"/>
    <n v="254505120"/>
    <n v="3467372"/>
  </r>
  <r>
    <n v="390"/>
    <s v="Acer"/>
    <x v="3"/>
    <s v="Full Size LE (15&quot;&gt;, Int GPU)"/>
    <s v="Consumer"/>
    <s v="Intel"/>
    <s v="Gemini Lake"/>
    <s v="Int"/>
    <n v="15"/>
    <s v="1366x768"/>
    <m/>
    <s v="Budget"/>
    <n v="34590"/>
    <s v="6_30-35"/>
    <s v="3_30-40"/>
    <s v="03_30-40"/>
    <s v="_14"/>
    <s v="Q1`21"/>
    <n v="13490100"/>
    <n v="183789"/>
  </r>
  <r>
    <n v="195"/>
    <s v="Acer"/>
    <x v="4"/>
    <s v="Full Size LE (15&quot;&gt;, Int GPU)"/>
    <s v="Consumer"/>
    <s v="AMD"/>
    <s v="Picasso"/>
    <s v="Int"/>
    <n v="15"/>
    <s v="1366x768/1920x0180"/>
    <m/>
    <s v="Standard"/>
    <n v="55460"/>
    <s v="11_55-60"/>
    <s v="5_50-60"/>
    <s v="05_50-60"/>
    <s v="_14"/>
    <s v="Q1`21"/>
    <n v="10814700"/>
    <n v="147339"/>
  </r>
  <r>
    <n v="51"/>
    <s v="Acer"/>
    <x v="5"/>
    <s v="Full Size MS (15&quot;&gt;, Mainstream Ex. GPU)"/>
    <s v="Consumer"/>
    <s v="AMD"/>
    <s v="Picasso"/>
    <s v="RX540"/>
    <n v="15"/>
    <s v="1920x0180"/>
    <m/>
    <s v="Standard"/>
    <n v="48709"/>
    <s v="9_45-50"/>
    <s v="4_40-50"/>
    <s v="04_40-50"/>
    <s v="_14"/>
    <s v="Q1`21"/>
    <n v="2484159"/>
    <n v="33844"/>
  </r>
  <r>
    <n v="3827"/>
    <s v="Acer"/>
    <x v="6"/>
    <s v="Full Size LE (15&quot;&gt;, Int GPU)"/>
    <s v="Consumer"/>
    <s v="Intel"/>
    <s v="Ice Lake"/>
    <s v="Int"/>
    <n v="15"/>
    <s v="1920x1080"/>
    <m/>
    <s v="Standard"/>
    <n v="46178"/>
    <s v="9_45-50"/>
    <s v="4_40-50"/>
    <s v="04_40-50"/>
    <s v="_14"/>
    <s v="Q1`21"/>
    <n v="176723206"/>
    <n v="2407673"/>
  </r>
  <r>
    <n v="5223"/>
    <s v="Acer"/>
    <x v="7"/>
    <s v="Full Size MS (15&quot;&gt;, Mainstream Ex. GPU)"/>
    <s v="Consumer"/>
    <s v="Intel"/>
    <s v="Ice Lake"/>
    <s v="MX330"/>
    <n v="15"/>
    <s v="1920x1080"/>
    <m/>
    <s v="Standard"/>
    <n v="48681"/>
    <s v="9_45-50"/>
    <s v="4_40-50"/>
    <s v="04_40-50"/>
    <s v="_14"/>
    <s v="Q1`21"/>
    <n v="254260863"/>
    <n v="3464044"/>
  </r>
  <r>
    <n v="4252"/>
    <s v="Acer"/>
    <x v="8"/>
    <s v="Full Size LE (15&quot;&gt;, Int GPU)"/>
    <s v="Consumer"/>
    <s v="Intel"/>
    <s v="Gemini Lake"/>
    <s v="Int"/>
    <n v="17"/>
    <s v="1600x900"/>
    <m/>
    <s v="Budget"/>
    <n v="38991"/>
    <s v="7_35-40"/>
    <s v="3_30-40"/>
    <s v="03_30-40"/>
    <s v="_14"/>
    <s v="Q1`21"/>
    <n v="165789732"/>
    <n v="2258716"/>
  </r>
  <r>
    <n v="9"/>
    <s v="Acer"/>
    <x v="9"/>
    <s v="Full Size MS (15&quot;&gt;, Mainstream Ex. GPU)"/>
    <s v="Consumer"/>
    <s v="Intel"/>
    <s v="Whiskey Lake"/>
    <s v="MX230"/>
    <n v="17"/>
    <s v="1920x1080"/>
    <m/>
    <s v="Standard"/>
    <n v="62125"/>
    <s v="12_60-65"/>
    <s v="6_60-70"/>
    <s v="06_60-70"/>
    <s v="_14"/>
    <s v="Q1`21"/>
    <n v="559125"/>
    <n v="7618"/>
  </r>
  <r>
    <n v="3"/>
    <s v="Acer"/>
    <x v="10"/>
    <s v="Full Size LE (15&quot;&gt;, Int GPU)"/>
    <s v="Consumer"/>
    <s v="Intel"/>
    <s v="Ice Lake"/>
    <s v="Int"/>
    <n v="17"/>
    <s v="1920x1080"/>
    <m/>
    <s v="Standard"/>
    <n v="49950"/>
    <s v="9_45-50"/>
    <s v="4_40-50"/>
    <s v="04_40-50"/>
    <s v="_14"/>
    <s v="Q1`21"/>
    <n v="149850"/>
    <n v="2042"/>
  </r>
  <r>
    <n v="202"/>
    <s v="Acer"/>
    <x v="11"/>
    <s v="Full Size LE (15&quot;&gt;, Int GPU)"/>
    <s v="Consumer"/>
    <s v="AMD"/>
    <s v="Renior"/>
    <s v="Int"/>
    <n v="15"/>
    <s v="1920x1080"/>
    <m/>
    <s v="Standard"/>
    <n v="57572"/>
    <s v="11_55-60"/>
    <s v="5_50-60"/>
    <s v="05_50-60"/>
    <s v="_14"/>
    <s v="Q1`21"/>
    <n v="11629544"/>
    <n v="158441"/>
  </r>
  <r>
    <n v="1"/>
    <s v="Acer"/>
    <x v="12"/>
    <s v="Full Size LE (15&quot;&gt;, Int GPU)"/>
    <s v="Consumer"/>
    <s v="Intel"/>
    <s v="Ice Lake"/>
    <s v="Int"/>
    <n v="15"/>
    <s v="1920x1080"/>
    <m/>
    <s v="Standard"/>
    <n v="50728"/>
    <s v="10_50-55"/>
    <s v="5_50-60"/>
    <s v="05_50-60"/>
    <s v="_14"/>
    <s v="Q1`21"/>
    <n v="50728"/>
    <n v="691"/>
  </r>
  <r>
    <n v="640"/>
    <s v="Acer"/>
    <x v="13"/>
    <s v="Full Size MS (15&quot;&gt;, Mainstream Ex. GPU)"/>
    <s v="Consumer"/>
    <s v="Intel"/>
    <s v="Ice Lake"/>
    <s v="MX350"/>
    <n v="15"/>
    <s v="1920x1080"/>
    <m/>
    <s v="Standard"/>
    <n v="53727"/>
    <s v="10_50-55"/>
    <s v="5_50-60"/>
    <s v="05_50-60"/>
    <s v="_14"/>
    <s v="Q1`21"/>
    <n v="34385280"/>
    <n v="468464"/>
  </r>
  <r>
    <n v="408"/>
    <s v="Acer"/>
    <x v="14"/>
    <s v="Full Size GM (15&quot;&gt; Gamer GPU)"/>
    <s v="Consumer"/>
    <s v="AMD"/>
    <s v="Picasso"/>
    <s v="GTX1650"/>
    <n v="15"/>
    <s v="1920x1080"/>
    <m/>
    <s v="Standard"/>
    <n v="64283"/>
    <s v="12_60-65"/>
    <s v="6_60-70"/>
    <s v="06_60-70"/>
    <s v="_14"/>
    <s v="Q1`21"/>
    <n v="26227464"/>
    <n v="357322"/>
  </r>
  <r>
    <n v="1543"/>
    <s v="Acer"/>
    <x v="15"/>
    <s v="Full Size GM (15&quot;&gt; Gamer GPU)"/>
    <s v="Consumer"/>
    <s v="Intel"/>
    <s v="Coffee Lake"/>
    <s v="GTX1650"/>
    <n v="15"/>
    <s v="1920x1080"/>
    <m/>
    <s v="Standard"/>
    <n v="73522"/>
    <s v="14_70-75"/>
    <s v="7_70-80"/>
    <s v="07_70-80"/>
    <s v="_14"/>
    <s v="Q1`21"/>
    <n v="113444446"/>
    <n v="1545565"/>
  </r>
  <r>
    <n v="553"/>
    <s v="Acer"/>
    <x v="16"/>
    <s v="Full Size GM (15&quot;&gt; Gamer GPU)"/>
    <s v="Consumer"/>
    <s v="AMD"/>
    <s v="Ryzen"/>
    <s v="RX560"/>
    <n v="15"/>
    <s v="1920x1080"/>
    <m/>
    <s v="Standard"/>
    <n v="63097"/>
    <s v="12_60-65"/>
    <s v="6_60-70"/>
    <s v="06_60-70"/>
    <s v="_14"/>
    <s v="Q1`21"/>
    <n v="34892641"/>
    <n v="475377"/>
  </r>
  <r>
    <n v="312"/>
    <s v="Acer"/>
    <x v="17"/>
    <s v="Full Size GM (15&quot;&gt; Gamer GPU)"/>
    <s v="Consumer"/>
    <s v="Intel"/>
    <s v="Coffee Lake"/>
    <s v="GTX1050/GTX1650/GTX1660"/>
    <n v="15"/>
    <s v="1920x1080"/>
    <m/>
    <s v="Standard"/>
    <n v="78495"/>
    <s v="15_75-80"/>
    <s v="7_70-80"/>
    <s v="07_70-80"/>
    <s v="_14"/>
    <s v="Q1`21"/>
    <n v="24490440"/>
    <n v="333657"/>
  </r>
  <r>
    <n v="419"/>
    <s v="Acer"/>
    <x v="18"/>
    <s v="Full Size GM (15&quot;&gt; Gamer GPU)"/>
    <s v="Consumer"/>
    <s v="Intel"/>
    <s v="Comet Lake-H"/>
    <s v="GTX1650/RTX2060"/>
    <n v="15"/>
    <s v="1920x1080"/>
    <m/>
    <s v="Standard"/>
    <n v="86938"/>
    <s v="17_85-90"/>
    <s v="8_80-90"/>
    <s v="08_80&gt;"/>
    <s v="_14"/>
    <s v="Q1`21"/>
    <n v="36427022"/>
    <n v="496281"/>
  </r>
  <r>
    <n v="3"/>
    <s v="Acer"/>
    <x v="19"/>
    <s v="Full Size GM (15&quot;&gt; Gamer GPU)"/>
    <s v="Consumer"/>
    <s v="Intel"/>
    <s v="Coffee Lake"/>
    <s v="GTX1050"/>
    <n v="17"/>
    <s v="1920x1080"/>
    <m/>
    <s v="Standard"/>
    <n v="79764"/>
    <s v="15_75-80"/>
    <s v="7_70-80"/>
    <s v="07_70-80"/>
    <s v="_14"/>
    <s v="Q1`21"/>
    <n v="239292"/>
    <n v="3260"/>
  </r>
  <r>
    <n v="18"/>
    <s v="Acer"/>
    <x v="20"/>
    <s v="Full Size GM (15&quot;&gt; Gamer GPU)"/>
    <s v="Consumer"/>
    <s v="Intel"/>
    <s v="Comet Lake-H"/>
    <s v="GTX1650/RTX2060"/>
    <n v="17"/>
    <s v="1920x1080"/>
    <m/>
    <s v="Standard"/>
    <n v="90097"/>
    <s v="18_90-95"/>
    <s v="9_90-100"/>
    <s v="08_80&gt;"/>
    <s v="_14"/>
    <s v="Q1`21"/>
    <n v="1621746"/>
    <n v="22095"/>
  </r>
  <r>
    <n v="0"/>
    <s v="Acer"/>
    <x v="21"/>
    <s v="Prof. Workstation (Prof. GPU)"/>
    <s v="Commercial"/>
    <s v="Intel"/>
    <s v="Comet Lake-H"/>
    <s v="GTX1650"/>
    <n v="15"/>
    <s v="1920x1080"/>
    <m/>
    <s v="Standard"/>
    <n v="205700"/>
    <s v="41_205-210"/>
    <s v="20_200-210"/>
    <s v="08_80&gt;"/>
    <s v="_14"/>
    <s v="Q1`21"/>
    <n v="0"/>
    <n v="0"/>
  </r>
  <r>
    <n v="0"/>
    <s v="Acer"/>
    <x v="22"/>
    <s v="Prof. Workstation (Prof. GPU)"/>
    <s v="Commercial"/>
    <s v="Intel"/>
    <s v="Comet Lake-H"/>
    <s v="Quadro T1000"/>
    <n v="15"/>
    <s v="1920x1080"/>
    <m/>
    <s v="Standard"/>
    <n v="214295"/>
    <s v="42_210-215"/>
    <s v="21_210-220"/>
    <s v="08_80&gt;"/>
    <s v="_14"/>
    <s v="Q1`21"/>
    <n v="0"/>
    <n v="0"/>
  </r>
  <r>
    <n v="0"/>
    <s v="Acer"/>
    <x v="23"/>
    <s v="Prof. Workstation (Prof. GPU)"/>
    <s v="Commercial"/>
    <s v="Intel"/>
    <s v="Comet Lake-H"/>
    <s v="RTX2070/RTX2080"/>
    <n v="15"/>
    <s v="3840x2160"/>
    <m/>
    <s v="Standard"/>
    <n v="363877"/>
    <s v="72_360-365"/>
    <s v="36_360-370"/>
    <s v="08_80&gt;"/>
    <s v="_14"/>
    <s v="Q1`21"/>
    <n v="0"/>
    <n v="0"/>
  </r>
  <r>
    <n v="0"/>
    <s v="Acer"/>
    <x v="24"/>
    <s v="Light (13&quot;-14&quot;)"/>
    <s v="Commercial"/>
    <s v="Intel"/>
    <s v="Comet Lake"/>
    <s v="Int"/>
    <n v="14"/>
    <s v="1920x1080"/>
    <m/>
    <s v="Standard"/>
    <n v="144628"/>
    <s v="28_140-145"/>
    <s v="14_140-150"/>
    <s v="08_80&gt;"/>
    <s v="_14"/>
    <s v="Q1`21"/>
    <n v="0"/>
    <n v="0"/>
  </r>
  <r>
    <n v="5"/>
    <s v="Acer"/>
    <x v="25"/>
    <s v="Full Size LE (15&quot;&gt;, Int GPU)"/>
    <s v="Consumer"/>
    <s v="AMD"/>
    <s v="Stoney Ridge"/>
    <s v="Int"/>
    <n v="15"/>
    <s v="1366x768/1920x1080"/>
    <m/>
    <s v="Standard"/>
    <n v="35072"/>
    <s v="7_35-40"/>
    <s v="3_30-40"/>
    <s v="03_30-40"/>
    <s v="_14"/>
    <s v="Q1`21"/>
    <n v="175360"/>
    <n v="2389"/>
  </r>
  <r>
    <n v="1"/>
    <s v="Acer"/>
    <x v="26"/>
    <s v="Full Size MS (15&quot;&gt;, Mainstream Ex. GPU)"/>
    <s v="Consumer"/>
    <s v="AMD"/>
    <s v="Stoney Ridge"/>
    <n v="530"/>
    <n v="15"/>
    <s v="1920x1080"/>
    <m/>
    <s v="Standard"/>
    <n v="38900"/>
    <s v="7_35-40"/>
    <s v="3_30-40"/>
    <s v="03_30-40"/>
    <s v="_14"/>
    <s v="Q1`21"/>
    <n v="38900"/>
    <n v="530"/>
  </r>
  <r>
    <n v="2240"/>
    <s v="Acer"/>
    <x v="27"/>
    <s v="Full Size LE (15&quot;&gt;, Int GPU)"/>
    <s v="Consumer"/>
    <s v="Intel"/>
    <s v="Gemini Lake"/>
    <s v="Int"/>
    <n v="15"/>
    <s v="1366x768/1920x1080"/>
    <m/>
    <s v="Budget"/>
    <n v="36324"/>
    <s v="7_35-40"/>
    <s v="3_30-40"/>
    <s v="03_30-40"/>
    <s v="_14"/>
    <s v="Q1`21"/>
    <n v="81365760"/>
    <n v="1108525"/>
  </r>
  <r>
    <n v="4"/>
    <s v="Acer"/>
    <x v="28"/>
    <s v="Full Size LE (15&quot;&gt;, Int GPU)"/>
    <s v="Consumer"/>
    <s v="Intel"/>
    <s v="Kaby Lake"/>
    <s v="Int"/>
    <n v="15"/>
    <s v="1600x900/1366x7688/1920x1080"/>
    <m/>
    <s v="Standard"/>
    <n v="44057"/>
    <s v="8_40-45"/>
    <s v="4_40-50"/>
    <s v="04_40-50"/>
    <s v="_14"/>
    <s v="Q1`21"/>
    <n v="176228"/>
    <n v="2401"/>
  </r>
  <r>
    <n v="177"/>
    <s v="Acer"/>
    <x v="29"/>
    <s v="Full Size LE (15&quot;&gt;, Int GPU)"/>
    <s v="Consumer"/>
    <s v="Intel"/>
    <s v="Ice Lake"/>
    <s v="Int"/>
    <n v="15"/>
    <s v="1920x1080"/>
    <m/>
    <s v="Standard"/>
    <n v="50378"/>
    <s v="10_50-55"/>
    <s v="5_50-60"/>
    <s v="05_50-60"/>
    <s v="_14"/>
    <s v="Q1`21"/>
    <n v="8916906"/>
    <n v="121484"/>
  </r>
  <r>
    <n v="2951"/>
    <s v="Acer"/>
    <x v="30"/>
    <s v="Full Size LE (15&quot;&gt;, Int GPU)"/>
    <s v="Consumer"/>
    <s v="AMD"/>
    <s v="Picasso"/>
    <s v="Int"/>
    <n v="15"/>
    <s v="1920x1080"/>
    <m/>
    <s v="Standard"/>
    <n v="45965"/>
    <s v="9_45-50"/>
    <s v="4_40-50"/>
    <s v="04_40-50"/>
    <s v="_14"/>
    <s v="Q1`21"/>
    <n v="135642715"/>
    <n v="1847993"/>
  </r>
  <r>
    <n v="729"/>
    <s v="Acer"/>
    <x v="31"/>
    <s v="Full Size MS (15&quot;&gt;, Mainstream Ex. GPU)"/>
    <s v="Consumer"/>
    <s v="AMD"/>
    <s v="Picasso"/>
    <n v="625"/>
    <n v="15"/>
    <s v="1920x1080"/>
    <m/>
    <s v="Standard"/>
    <n v="49254"/>
    <s v="9_45-50"/>
    <s v="4_40-50"/>
    <s v="04_40-50"/>
    <s v="_14"/>
    <s v="Q1`21"/>
    <n v="35906166"/>
    <n v="489185"/>
  </r>
  <r>
    <n v="407"/>
    <s v="Acer"/>
    <x v="32"/>
    <s v="Full Size MS (15&quot;&gt;, Mainstream Ex. GPU)"/>
    <s v="Consumer"/>
    <s v="Intel"/>
    <s v="Ice Lake"/>
    <s v="MX330"/>
    <n v="15"/>
    <s v="1920x1080"/>
    <m/>
    <s v="Standard"/>
    <n v="56851"/>
    <s v="11_55-60"/>
    <s v="5_50-60"/>
    <s v="05_50-60"/>
    <s v="_14"/>
    <s v="Q1`21"/>
    <n v="23138357"/>
    <n v="315236"/>
  </r>
  <r>
    <n v="6"/>
    <s v="Acer"/>
    <x v="33"/>
    <s v="Full Size GM (15&quot;&gt; Gamer GPU)"/>
    <s v="Consumer"/>
    <s v="Intel"/>
    <s v="Comet Lake-H"/>
    <s v="GTX1660/RTX2060/RTX2070"/>
    <n v="15"/>
    <s v="1920x1080"/>
    <m/>
    <s v="Standard"/>
    <n v="114258"/>
    <s v="22_110-115"/>
    <s v="11_110-120"/>
    <s v="08_80&gt;"/>
    <s v="_14"/>
    <s v="Q1`21"/>
    <n v="685548"/>
    <n v="9340"/>
  </r>
  <r>
    <n v="59"/>
    <s v="Acer"/>
    <x v="34"/>
    <s v="Full Size GM (15&quot;&gt; Gamer GPU)"/>
    <s v="Consumer"/>
    <s v="Intel"/>
    <s v="Comet Lake-H"/>
    <s v="RTX2070"/>
    <n v="15"/>
    <s v="1920x1080"/>
    <m/>
    <s v="Standard"/>
    <n v="181856"/>
    <s v="36_180-185"/>
    <s v="18_180-190"/>
    <s v="08_80&gt;"/>
    <s v="_14"/>
    <s v="Q1`21"/>
    <n v="10729504"/>
    <n v="146179"/>
  </r>
  <r>
    <n v="652"/>
    <s v="Acer"/>
    <x v="35"/>
    <s v="Light (13&quot;-14&quot;)"/>
    <s v="Consumer"/>
    <s v="Intel"/>
    <s v="Gemini Lake"/>
    <s v="Int"/>
    <n v="14"/>
    <s v="1920x1080"/>
    <m/>
    <s v="Budget"/>
    <n v="35990"/>
    <s v="7_35-40"/>
    <s v="3_30-40"/>
    <s v="03_30-40"/>
    <s v="_14"/>
    <s v="Q1`21"/>
    <n v="23465480"/>
    <n v="319693"/>
  </r>
  <r>
    <n v="41"/>
    <s v="Acer"/>
    <x v="36"/>
    <s v="Light (13&quot;-14&quot;)"/>
    <s v="Consumer"/>
    <s v="AMD"/>
    <s v="Renior"/>
    <s v="Int"/>
    <n v="14"/>
    <s v="1920x1080"/>
    <m/>
    <s v="Standard"/>
    <n v="62904"/>
    <s v="12_60-65"/>
    <s v="6_60-70"/>
    <s v="06_60-70"/>
    <s v="_14"/>
    <s v="Q1`21"/>
    <n v="2579064"/>
    <n v="35137"/>
  </r>
  <r>
    <n v="285"/>
    <s v="Acer"/>
    <x v="37"/>
    <s v="Light (13&quot;-14&quot;)"/>
    <s v="Consumer"/>
    <s v="Intel"/>
    <s v="Tiger Lake"/>
    <s v="Xe MAX 11"/>
    <n v="14"/>
    <s v="1920x1080"/>
    <m/>
    <s v="Standard"/>
    <n v="107300"/>
    <s v="21_105-110"/>
    <s v="10_100-110"/>
    <s v="08_80&gt;"/>
    <s v="_14"/>
    <s v="Q1`21"/>
    <n v="30580500"/>
    <n v="416628"/>
  </r>
  <r>
    <n v="8"/>
    <s v="Acer"/>
    <x v="38"/>
    <s v="Light (13&quot;-14&quot;)"/>
    <s v="Consumer"/>
    <s v="Intel"/>
    <s v="Ice Lake"/>
    <s v="Int/MX250"/>
    <n v="14"/>
    <s v="1920x1080"/>
    <m/>
    <s v="Standard"/>
    <n v="77778"/>
    <s v="15_75-80"/>
    <s v="7_70-80"/>
    <s v="07_70-80"/>
    <s v="_14"/>
    <s v="Q1`21"/>
    <n v="622224"/>
    <n v="8477"/>
  </r>
  <r>
    <n v="5"/>
    <s v="Acer"/>
    <x v="39"/>
    <s v="Light (13&quot;-14&quot;)"/>
    <s v="Consumer"/>
    <s v="Intel"/>
    <s v="Ice Lake"/>
    <s v="MX250"/>
    <n v="14"/>
    <s v="1920x1080"/>
    <m/>
    <s v="Standard"/>
    <n v="82603"/>
    <s v="16_80-85"/>
    <s v="8_80-90"/>
    <s v="08_80&gt;"/>
    <s v="_14"/>
    <s v="Q1`21"/>
    <n v="413015"/>
    <n v="5627"/>
  </r>
  <r>
    <n v="4"/>
    <s v="Acer"/>
    <x v="40"/>
    <s v="Light (13&quot;-14&quot;)"/>
    <s v="Consumer"/>
    <s v="Intel"/>
    <s v="Tiger Lake"/>
    <s v="Int"/>
    <n v="14"/>
    <s v="1920x1080"/>
    <m/>
    <s v="Standard"/>
    <n v="79913"/>
    <s v="15_75-80"/>
    <s v="7_70-80"/>
    <s v="07_70-80"/>
    <s v="_14"/>
    <s v="Q1`21"/>
    <n v="319652"/>
    <n v="4355"/>
  </r>
  <r>
    <n v="1"/>
    <s v="Acer"/>
    <x v="41"/>
    <s v="Light (13&quot;-14&quot;)"/>
    <s v="Consumer"/>
    <s v="Intel"/>
    <s v="Tiger Lake"/>
    <s v="Int"/>
    <n v="14"/>
    <s v="1920x1080"/>
    <m/>
    <s v="Standard"/>
    <n v="100201"/>
    <s v="20_100-105"/>
    <s v="10_100-110"/>
    <s v="08_80&gt;"/>
    <s v="_14"/>
    <s v="Q1`21"/>
    <n v="100201"/>
    <n v="1365"/>
  </r>
  <r>
    <n v="5094"/>
    <s v="Acer"/>
    <x v="42"/>
    <s v="Mini (&lt;12&quot;)"/>
    <s v="Commercial"/>
    <s v="Intel"/>
    <s v="Apollo Lake"/>
    <s v="Int"/>
    <n v="11"/>
    <s v="1920x1080"/>
    <s v="Touch"/>
    <s v="Budget"/>
    <n v="22326"/>
    <s v="4_20-25"/>
    <s v="2_20-30"/>
    <s v="02_20-30"/>
    <s v="_14"/>
    <s v="Q1`21"/>
    <n v="113728644"/>
    <n v="1549437"/>
  </r>
  <r>
    <n v="122"/>
    <s v="Acer"/>
    <x v="43"/>
    <s v="Light (13&quot;-14&quot;)"/>
    <s v="Commercial"/>
    <s v="Intel"/>
    <s v="Comet Lake"/>
    <s v="Int"/>
    <n v="14"/>
    <s v="1920x1080"/>
    <m/>
    <s v="Standard"/>
    <n v="65508"/>
    <s v="13_65-70"/>
    <s v="6_60-70"/>
    <s v="06_60-70"/>
    <s v="_14"/>
    <s v="Q1`21"/>
    <n v="7991976"/>
    <n v="108883"/>
  </r>
  <r>
    <n v="3"/>
    <s v="Acer"/>
    <x v="44"/>
    <s v="Full Size LE (15&quot;&gt;, Int GPU)"/>
    <s v="Commercial"/>
    <s v="Intel"/>
    <s v="Tiger Lake"/>
    <s v="Int"/>
    <n v="14"/>
    <s v="1920x1080"/>
    <m/>
    <s v="Standard"/>
    <n v="71312"/>
    <s v="14_70-75"/>
    <s v="7_70-80"/>
    <s v="07_70-80"/>
    <s v="_14"/>
    <s v="Q1`21"/>
    <n v="213936"/>
    <n v="2915"/>
  </r>
  <r>
    <n v="1"/>
    <s v="Acer"/>
    <x v="45"/>
    <s v="Full Size MS (15&quot;&gt;, Mainstream Ex. GPU)"/>
    <s v="Commercial"/>
    <s v="Intel"/>
    <s v="Kaby Lake Refresh"/>
    <s v="MX230"/>
    <n v="15"/>
    <s v="1920x1080"/>
    <m/>
    <s v="Standard"/>
    <n v="50884"/>
    <s v="10_50-55"/>
    <s v="5_50-60"/>
    <s v="05_50-60"/>
    <s v="_14"/>
    <s v="Q1`21"/>
    <n v="50884"/>
    <n v="693"/>
  </r>
  <r>
    <n v="9"/>
    <s v="Acer"/>
    <x v="46"/>
    <s v="Full Size LE (15&quot;&gt;, Int GPU)"/>
    <s v="Commercial"/>
    <s v="Intel"/>
    <s v="Comet Lake"/>
    <s v="Int"/>
    <n v="15"/>
    <s v="1920x1080"/>
    <m/>
    <s v="Standard"/>
    <n v="67644"/>
    <s v="13_65-70"/>
    <s v="6_60-70"/>
    <s v="06_60-70"/>
    <s v="_14"/>
    <s v="Q1`21"/>
    <n v="608796"/>
    <n v="8294"/>
  </r>
  <r>
    <n v="8"/>
    <s v="Acer"/>
    <x v="47"/>
    <s v="Full Size LE (15&quot;&gt;, Int GPU)"/>
    <s v="Commercial"/>
    <s v="Intel"/>
    <s v="Tiger Lake"/>
    <s v="Int"/>
    <n v="15"/>
    <s v="1920x1080"/>
    <m/>
    <s v="Standard"/>
    <n v="72900"/>
    <s v="14_70-75"/>
    <s v="7_70-80"/>
    <s v="07_70-80"/>
    <s v="_14"/>
    <s v="Q1`21"/>
    <n v="583200"/>
    <n v="7946"/>
  </r>
  <r>
    <n v="1"/>
    <s v="Acer"/>
    <x v="48"/>
    <s v="Light (13&quot;-14&quot;)"/>
    <s v="Commercial"/>
    <s v="Intel"/>
    <s v="Comet Lake"/>
    <s v="Int"/>
    <n v="14"/>
    <s v="1920x1080"/>
    <m/>
    <s v="Standard"/>
    <n v="115893"/>
    <s v="23_115-120"/>
    <s v="11_110-120"/>
    <s v="08_80&gt;"/>
    <s v="_14"/>
    <s v="Q1`21"/>
    <n v="115893"/>
    <n v="1579"/>
  </r>
  <r>
    <n v="5"/>
    <s v="Apple"/>
    <x v="49"/>
    <s v="Light (13&quot;-14&quot;)"/>
    <s v="Consumer"/>
    <s v="Intel"/>
    <s v="Amber Lake-Y"/>
    <s v="Int"/>
    <n v="13"/>
    <s v="2304x1440/2560x1600"/>
    <m/>
    <s v="Extra Mobile"/>
    <n v="101770"/>
    <s v="20_100-105"/>
    <s v="10_100-110"/>
    <s v="08_80&gt;"/>
    <s v="_14"/>
    <s v="Q1`21"/>
    <n v="508850"/>
    <n v="6933"/>
  </r>
  <r>
    <n v="70"/>
    <s v="Apple"/>
    <x v="50"/>
    <s v="Light (13&quot;-14&quot;)"/>
    <s v="Consumer"/>
    <s v="Intel"/>
    <s v="Ice Lake"/>
    <s v="Int"/>
    <n v="13"/>
    <s v="2304x1440/2560x1600"/>
    <m/>
    <s v="Standard"/>
    <n v="122163"/>
    <s v="24_120-125"/>
    <s v="12_120-130"/>
    <s v="08_80&gt;"/>
    <s v="_14"/>
    <s v="Q1`21"/>
    <n v="8551410"/>
    <n v="116504"/>
  </r>
  <r>
    <n v="150"/>
    <s v="Apple"/>
    <x v="51"/>
    <s v="Light (13&quot;-14&quot;)"/>
    <s v="Consumer"/>
    <s v="Intel"/>
    <s v="Kaby Lake-Y"/>
    <s v="Int"/>
    <n v="13"/>
    <s v="2304x1440/2560x1600"/>
    <m/>
    <s v="Extra Mobile"/>
    <n v="109389"/>
    <s v="21_105-110"/>
    <s v="10_100-110"/>
    <s v="08_80&gt;"/>
    <s v="_14"/>
    <s v="Q1`21"/>
    <n v="16408350"/>
    <n v="223547"/>
  </r>
  <r>
    <n v="4840"/>
    <s v="Apple"/>
    <x v="52"/>
    <s v="Light (13&quot;-14&quot;)"/>
    <s v="Consumer"/>
    <s v="Apple"/>
    <s v="Apple M1"/>
    <s v="Int"/>
    <n v="13"/>
    <s v="2560x1600"/>
    <m/>
    <s v="ARM"/>
    <n v="141908"/>
    <s v="28_140-145"/>
    <s v="14_140-150"/>
    <s v="08_80&gt;"/>
    <s v="_14"/>
    <s v="Q1`21"/>
    <n v="686834720"/>
    <n v="9357421"/>
  </r>
  <r>
    <n v="2656"/>
    <s v="Apple"/>
    <x v="53"/>
    <s v="Light (13&quot;-14&quot;)"/>
    <s v="Consumer"/>
    <s v="Intel"/>
    <s v="Ice Lake"/>
    <s v="Int"/>
    <n v="13"/>
    <s v="2560x1600"/>
    <m/>
    <s v="Standard"/>
    <n v="224832"/>
    <s v="44_220-225"/>
    <s v="22_220-230"/>
    <s v="08_80&gt;"/>
    <s v="_14"/>
    <s v="Q1`21"/>
    <n v="597153792"/>
    <n v="8135610"/>
  </r>
  <r>
    <n v="1321"/>
    <s v="Apple"/>
    <x v="54"/>
    <s v="Light (13&quot;-14&quot;)"/>
    <s v="Consumer"/>
    <s v="Apple"/>
    <s v="Apple M1"/>
    <s v="Int"/>
    <n v="13"/>
    <s v="2560x1600"/>
    <m/>
    <s v="ARM"/>
    <n v="169386"/>
    <s v="33_165-170"/>
    <s v="16_160-170"/>
    <s v="08_80&gt;"/>
    <s v="_14"/>
    <s v="Q1`21"/>
    <n v="223758906"/>
    <n v="3048486"/>
  </r>
  <r>
    <n v="2518"/>
    <s v="Apple"/>
    <x v="55"/>
    <s v="Full Size GM (15&quot;&gt; Gamer GPU)"/>
    <s v="Consumer"/>
    <s v="Intel"/>
    <s v="Coffee Lake"/>
    <s v="Pro 5300M/5500M"/>
    <n v="16"/>
    <s v="3072x1920"/>
    <m/>
    <s v="Standard"/>
    <n v="324685"/>
    <s v="64_320-325"/>
    <s v="32_320-330"/>
    <s v="08_80&gt;"/>
    <s v="_14"/>
    <s v="Q1`21"/>
    <n v="817556830"/>
    <n v="11138376"/>
  </r>
  <r>
    <n v="360"/>
    <s v="Asus"/>
    <x v="56"/>
    <s v="Full Size LE (15&quot;&gt;, Int GPU)"/>
    <s v="Consumer"/>
    <s v="Intel"/>
    <s v="Ice Lake"/>
    <s v="Int"/>
    <n v="15"/>
    <s v="1920x1080"/>
    <m/>
    <s v="Standard"/>
    <n v="46700"/>
    <s v="9_45-50"/>
    <s v="4_40-50"/>
    <s v="04_40-50"/>
    <s v="_14"/>
    <s v="Q1`21"/>
    <n v="16812000"/>
    <n v="229046"/>
  </r>
  <r>
    <n v="2063"/>
    <s v="Asus"/>
    <x v="57"/>
    <s v="Light (13&quot;-14&quot;)"/>
    <s v="Consumer"/>
    <s v="Intel"/>
    <s v="Gemini Lake"/>
    <s v="Int"/>
    <n v="14"/>
    <s v="1920x1080"/>
    <m/>
    <s v="Budget"/>
    <n v="33170"/>
    <s v="6_30-35"/>
    <s v="3_30-40"/>
    <s v="03_30-40"/>
    <s v="_14"/>
    <s v="Q1`21"/>
    <n v="68429710"/>
    <n v="932285"/>
  </r>
  <r>
    <n v="5176"/>
    <s v="Asus"/>
    <x v="58"/>
    <s v="Full Size GM (15&quot;&gt; Gamer GPU)"/>
    <s v="Consumer"/>
    <s v="AMD"/>
    <s v="Picasso"/>
    <s v="RX560"/>
    <n v="15"/>
    <s v="1920x1080"/>
    <m/>
    <s v="Standard"/>
    <n v="67080"/>
    <s v="13_65-70"/>
    <s v="6_60-70"/>
    <s v="06_60-70"/>
    <s v="_14"/>
    <s v="Q1`21"/>
    <n v="347206080"/>
    <n v="4730328"/>
  </r>
  <r>
    <n v="825"/>
    <s v="Asus"/>
    <x v="59"/>
    <s v="Full Size GM (15&quot;&gt; Gamer GPU)"/>
    <s v="Consumer"/>
    <s v="AMD"/>
    <s v="Renior"/>
    <s v="GTX1650/GTX1660/RTX2060"/>
    <n v="15"/>
    <s v="1920x1080"/>
    <m/>
    <s v="Standard"/>
    <n v="84861"/>
    <s v="16_80-85"/>
    <s v="8_80-90"/>
    <s v="08_80&gt;"/>
    <s v="_14"/>
    <s v="Q1`21"/>
    <n v="70010325"/>
    <n v="953819"/>
  </r>
  <r>
    <n v="878"/>
    <s v="Asus"/>
    <x v="60"/>
    <s v="Full Size GM (15&quot;&gt; Gamer GPU)"/>
    <s v="Consumer"/>
    <s v="Intel"/>
    <s v="Tiger Lake-H"/>
    <s v="RTX3070"/>
    <n v="15"/>
    <s v="1920x1080"/>
    <m/>
    <s v="Standard"/>
    <n v="145992"/>
    <s v="29_145-150"/>
    <s v="14_140-150"/>
    <s v="08_80&gt;"/>
    <s v="_14"/>
    <s v="Q1`21"/>
    <n v="128180976"/>
    <n v="1746335"/>
  </r>
  <r>
    <n v="224"/>
    <s v="Asus"/>
    <x v="61"/>
    <s v="Full Size GM (15&quot;&gt; Gamer GPU)"/>
    <s v="Consumer"/>
    <s v="AMD"/>
    <s v="Renior"/>
    <s v="GTX1650/GTX1660"/>
    <n v="17"/>
    <s v="1920x1080"/>
    <m/>
    <s v="Standard"/>
    <n v="90399"/>
    <s v="18_90-95"/>
    <s v="9_90-100"/>
    <s v="08_80&gt;"/>
    <s v="_14"/>
    <s v="Q1`21"/>
    <n v="20249376"/>
    <n v="275877"/>
  </r>
  <r>
    <n v="586"/>
    <s v="Asus"/>
    <x v="62"/>
    <s v="Full Size GM (15&quot;&gt; Gamer GPU)"/>
    <s v="Consumer"/>
    <s v="Intel"/>
    <s v="Comet Lake-H"/>
    <s v="GTX1650/GTX1660"/>
    <n v="17"/>
    <s v="1920x1080"/>
    <m/>
    <s v="Standard"/>
    <n v="82326"/>
    <s v="16_80-85"/>
    <s v="8_80-90"/>
    <s v="08_80&gt;"/>
    <s v="_14"/>
    <s v="Q1`21"/>
    <n v="48243036"/>
    <n v="657262"/>
  </r>
  <r>
    <n v="27"/>
    <s v="Asus"/>
    <x v="63"/>
    <s v="Full Size GM (15&quot;&gt; Gamer GPU)"/>
    <s v="Consumer"/>
    <s v="Intel"/>
    <s v="Comet Lake-H"/>
    <s v="GTX1660"/>
    <n v="15"/>
    <s v="1920x1080"/>
    <m/>
    <s v="Standard"/>
    <n v="114284"/>
    <s v="22_110-115"/>
    <s v="11_110-120"/>
    <s v="08_80&gt;"/>
    <s v="_14"/>
    <s v="Q1`21"/>
    <n v="3085668"/>
    <n v="42039"/>
  </r>
  <r>
    <n v="86"/>
    <s v="Asus"/>
    <x v="64"/>
    <s v="Full Size GM (15&quot;&gt; Gamer GPU)"/>
    <s v="Consumer"/>
    <s v="AMD"/>
    <s v="Cezanne-H"/>
    <s v="RTX3070"/>
    <n v="15"/>
    <s v="1920x1080"/>
    <m/>
    <s v="Standard"/>
    <n v="178900"/>
    <s v="35_175-180"/>
    <s v="17_170-180"/>
    <s v="08_80&gt;"/>
    <s v="_14"/>
    <s v="Q1`21"/>
    <n v="15385400"/>
    <n v="209610"/>
  </r>
  <r>
    <n v="7"/>
    <s v="Asus"/>
    <x v="65"/>
    <s v="Full Size GM (15&quot;&gt; Gamer GPU)"/>
    <s v="Consumer"/>
    <s v="Intel"/>
    <s v="Comet Lake-H"/>
    <s v="RTX2070"/>
    <n v="15"/>
    <s v="1920x1080"/>
    <m/>
    <s v="Standard"/>
    <n v="155067"/>
    <s v="31_155-160"/>
    <s v="15_150-160"/>
    <s v="08_80&gt;"/>
    <s v="_14"/>
    <s v="Q1`21"/>
    <n v="1085469"/>
    <n v="14788"/>
  </r>
  <r>
    <n v="33"/>
    <s v="Asus"/>
    <x v="66"/>
    <s v="Full Size GM (15&quot;&gt; Gamer GPU)"/>
    <s v="Consumer"/>
    <s v="AMD"/>
    <s v="Cezanne-H"/>
    <s v="RTX3070"/>
    <n v="15"/>
    <s v="1920x1080"/>
    <m/>
    <s v="Standard"/>
    <n v="202990"/>
    <s v="40_200-205"/>
    <s v="20_200-210"/>
    <s v="08_80&gt;"/>
    <s v="_14"/>
    <s v="Q1`21"/>
    <n v="6698670"/>
    <n v="91263"/>
  </r>
  <r>
    <n v="15"/>
    <s v="Asus"/>
    <x v="67"/>
    <s v="Full Size GM (15&quot;&gt; Gamer GPU)"/>
    <s v="Consumer"/>
    <s v="Intel"/>
    <s v="Comet Lake-H"/>
    <s v="RTX2060"/>
    <n v="17"/>
    <s v="1920x1080"/>
    <m/>
    <s v="Standard"/>
    <n v="128542"/>
    <s v="25_125-130"/>
    <s v="12_120-130"/>
    <s v="08_80&gt;"/>
    <s v="_14"/>
    <s v="Q1`21"/>
    <n v="1928130"/>
    <n v="26269"/>
  </r>
  <r>
    <n v="214"/>
    <s v="Asus"/>
    <x v="68"/>
    <s v="Full Size GM (15&quot;&gt; Gamer GPU)"/>
    <s v="Consumer"/>
    <s v="AMD"/>
    <s v="Cezanne-H"/>
    <s v="RTX3070"/>
    <n v="17"/>
    <s v="1920x1080"/>
    <m/>
    <s v="Standard"/>
    <n v="191995"/>
    <s v="38_190-195"/>
    <s v="19_190-200"/>
    <s v="08_80&gt;"/>
    <s v="_14"/>
    <s v="Q1`21"/>
    <n v="41086930"/>
    <n v="559767"/>
  </r>
  <r>
    <n v="25"/>
    <s v="Asus"/>
    <x v="69"/>
    <s v="Full Size GM (15&quot;&gt; Gamer GPU)"/>
    <s v="Consumer"/>
    <s v="Intel"/>
    <s v="Comet Lake-H"/>
    <s v="RTX2060/RTX2080"/>
    <n v="17"/>
    <s v="1920x1080"/>
    <m/>
    <s v="Standard"/>
    <n v="179884"/>
    <s v="35_175-180"/>
    <s v="17_170-180"/>
    <s v="08_80&gt;"/>
    <s v="_14"/>
    <s v="Q1`21"/>
    <n v="4497100"/>
    <n v="61268"/>
  </r>
  <r>
    <n v="174"/>
    <s v="Asus"/>
    <x v="70"/>
    <s v="Full Size GM (15&quot;&gt; Gamer GPU)"/>
    <s v="Consumer"/>
    <s v="AMD"/>
    <s v="Cezanne-H"/>
    <s v="RTX3080"/>
    <n v="17"/>
    <s v="1920x1080"/>
    <m/>
    <s v="Standard"/>
    <n v="258323"/>
    <s v="51_255-260"/>
    <s v="25_250-260"/>
    <s v="08_80&gt;"/>
    <s v="_14"/>
    <s v="Q1`21"/>
    <n v="44948202"/>
    <n v="612373"/>
  </r>
  <r>
    <n v="115"/>
    <s v="Asus"/>
    <x v="71"/>
    <s v="Light (13&quot;-14&quot;)"/>
    <s v="Consumer"/>
    <s v="AMD"/>
    <s v="Renior"/>
    <s v="GTX1650/GTX1660"/>
    <n v="14"/>
    <s v="1920x1080/2560x1440"/>
    <m/>
    <s v="Standard"/>
    <n v="117636"/>
    <s v="23_115-120"/>
    <s v="11_110-120"/>
    <s v="08_80&gt;"/>
    <s v="_14"/>
    <s v="Q1`21"/>
    <n v="13528140"/>
    <n v="184307"/>
  </r>
  <r>
    <n v="8"/>
    <s v="Asus"/>
    <x v="72"/>
    <s v="Full Size GM (15&quot;&gt; Gamer GPU)"/>
    <s v="Consumer"/>
    <s v="AMD"/>
    <s v="Renior"/>
    <s v="GTX1660/RTX2060"/>
    <n v="15"/>
    <s v="1920x1080/2560x1440"/>
    <m/>
    <s v="Standard"/>
    <n v="108081"/>
    <s v="21_105-110"/>
    <s v="10_100-110"/>
    <s v="08_80&gt;"/>
    <s v="_14"/>
    <s v="Q1`21"/>
    <n v="864648"/>
    <n v="11780"/>
  </r>
  <r>
    <n v="43"/>
    <s v="Asus"/>
    <x v="73"/>
    <s v="Full Size GM (15&quot;&gt; Gamer GPU)"/>
    <s v="Consumer"/>
    <s v="Intel"/>
    <s v="Comet Lake-H"/>
    <s v="GTX1660"/>
    <n v="17"/>
    <s v="1920x1080"/>
    <m/>
    <s v="Standard"/>
    <n v="105193"/>
    <s v="21_105-110"/>
    <s v="10_100-110"/>
    <s v="08_80&gt;"/>
    <s v="_14"/>
    <s v="Q1`21"/>
    <n v="4523299"/>
    <n v="61625"/>
  </r>
  <r>
    <n v="53"/>
    <s v="Asus"/>
    <x v="74"/>
    <s v="Full Size GM (15&quot;&gt; Gamer GPU)"/>
    <s v="Consumer"/>
    <s v="Intel"/>
    <s v="Comet Lake-H"/>
    <s v="RTX2060"/>
    <n v="15"/>
    <s v="1920x1080"/>
    <m/>
    <s v="Standard"/>
    <n v="149307"/>
    <s v="29_145-150"/>
    <s v="14_140-150"/>
    <s v="08_80&gt;"/>
    <s v="_14"/>
    <s v="Q1`21"/>
    <n v="7913271"/>
    <n v="107810"/>
  </r>
  <r>
    <n v="883"/>
    <s v="Asus"/>
    <x v="75"/>
    <s v="Full Size LE (15&quot;&gt;, Int GPU)"/>
    <s v="Consumer"/>
    <s v="AMD"/>
    <s v="Picasso"/>
    <s v="Int"/>
    <n v="15"/>
    <s v="1366x768"/>
    <m/>
    <s v="Standard"/>
    <n v="32450"/>
    <s v="6_30-35"/>
    <s v="3_30-40"/>
    <s v="03_30-40"/>
    <s v="_14"/>
    <s v="Q1`21"/>
    <n v="28653350"/>
    <n v="390373"/>
  </r>
  <r>
    <n v="1036"/>
    <s v="Asus"/>
    <x v="76"/>
    <s v="Light (13&quot;-14&quot;)"/>
    <s v="Commercial"/>
    <s v="Intel"/>
    <s v="Comet Lake"/>
    <s v="Int"/>
    <n v="14"/>
    <s v="1920x1080"/>
    <m/>
    <s v="Standard"/>
    <n v="52479"/>
    <s v="10_50-55"/>
    <s v="5_50-60"/>
    <s v="05_50-60"/>
    <s v="_14"/>
    <s v="Q1`21"/>
    <n v="54368244"/>
    <n v="740712"/>
  </r>
  <r>
    <n v="1774"/>
    <s v="Asus"/>
    <x v="77"/>
    <s v="Full Size MS (15&quot;&gt;, Mainstream Ex. GPU)"/>
    <s v="Commercial"/>
    <s v="Intel"/>
    <s v="Comet Lake"/>
    <s v="Int/MX110"/>
    <n v="15"/>
    <s v="1920x1080"/>
    <m/>
    <s v="Standard"/>
    <n v="56921"/>
    <s v="11_55-60"/>
    <s v="5_50-60"/>
    <s v="05_50-60"/>
    <s v="_14"/>
    <s v="Q1`21"/>
    <n v="100977854"/>
    <n v="1375720"/>
  </r>
  <r>
    <n v="857"/>
    <s v="Asus"/>
    <x v="78"/>
    <s v="Full Size LE (15&quot;&gt;, Int GPU)"/>
    <s v="Commercial"/>
    <s v="Intel"/>
    <s v="Comet Lake"/>
    <s v="Int"/>
    <n v="15"/>
    <s v="1920x1080"/>
    <m/>
    <s v="Standard"/>
    <n v="63025"/>
    <s v="12_60-65"/>
    <s v="6_60-70"/>
    <s v="06_60-70"/>
    <s v="_14"/>
    <s v="Q1`21"/>
    <n v="54012425"/>
    <n v="735864"/>
  </r>
  <r>
    <n v="322"/>
    <s v="Asus"/>
    <x v="79"/>
    <s v="Full Size LE (15&quot;&gt;, Int GPU)"/>
    <s v="Commercial"/>
    <s v="Intel"/>
    <s v="Comet Lake"/>
    <s v="Int"/>
    <n v="15"/>
    <s v="1920x1080"/>
    <m/>
    <s v="Standard"/>
    <n v="60174"/>
    <s v="12_60-65"/>
    <s v="6_60-70"/>
    <s v="06_60-70"/>
    <s v="_14"/>
    <s v="Q1`21"/>
    <n v="19376028"/>
    <n v="263979"/>
  </r>
  <r>
    <n v="1706"/>
    <s v="Asus"/>
    <x v="80"/>
    <s v="Full Size MS (15&quot;&gt;, Mainstream Ex. GPU)"/>
    <s v="Consumer"/>
    <s v="AMD"/>
    <s v="Picasso"/>
    <s v="Int/MX230"/>
    <n v="15"/>
    <s v="1920x1080"/>
    <m/>
    <s v="Standard"/>
    <n v="47202"/>
    <s v="9_45-50"/>
    <s v="4_40-50"/>
    <s v="04_40-50"/>
    <s v="_14"/>
    <s v="Q1`21"/>
    <n v="80526612"/>
    <n v="1097093"/>
  </r>
  <r>
    <n v="63"/>
    <s v="Asus"/>
    <x v="81"/>
    <s v="Full Size MS (15&quot;&gt;, Mainstream Ex. GPU)"/>
    <s v="Consumer"/>
    <s v="Intel"/>
    <s v="Whiskey Lake"/>
    <s v="Int/MX250"/>
    <n v="15"/>
    <s v="1920x1080"/>
    <m/>
    <s v="Standard"/>
    <n v="47091"/>
    <s v="9_45-50"/>
    <s v="4_40-50"/>
    <s v="04_40-50"/>
    <s v="_14"/>
    <s v="Q1`21"/>
    <n v="2966733"/>
    <n v="40419"/>
  </r>
  <r>
    <n v="63"/>
    <s v="Asus"/>
    <x v="82"/>
    <s v="Full Size MS (15&quot;&gt;, Mainstream Ex. GPU)"/>
    <s v="Consumer"/>
    <s v="Intel"/>
    <s v="Ice Lake"/>
    <s v="Int/MX110"/>
    <n v="15"/>
    <s v="1920x1080"/>
    <m/>
    <s v="Standard"/>
    <n v="51142"/>
    <s v="10_50-55"/>
    <s v="5_50-60"/>
    <s v="05_50-60"/>
    <s v="_14"/>
    <s v="Q1`21"/>
    <n v="3221946"/>
    <n v="43896"/>
  </r>
  <r>
    <n v="523"/>
    <s v="Asus"/>
    <x v="83"/>
    <s v="Full Size MS (15&quot;&gt;, Mainstream Ex. GPU)"/>
    <s v="Consumer"/>
    <s v="Intel"/>
    <s v="Ice Lake"/>
    <s v="MX130"/>
    <n v="15"/>
    <s v="1920x1080"/>
    <m/>
    <s v="Standard"/>
    <n v="58081"/>
    <s v="11_55-60"/>
    <s v="5_50-60"/>
    <s v="05_50-60"/>
    <s v="_14"/>
    <s v="Q1`21"/>
    <n v="30376363"/>
    <n v="413847"/>
  </r>
  <r>
    <n v="3176"/>
    <s v="Asus"/>
    <x v="84"/>
    <s v="Full Size LE (15&quot;&gt;, Int GPU)"/>
    <s v="Consumer"/>
    <s v="AMD"/>
    <s v="Stoney Ridge"/>
    <s v="Int"/>
    <n v="15"/>
    <s v="1920x1080"/>
    <m/>
    <s v="Standard"/>
    <n v="34460"/>
    <s v="6_30-35"/>
    <s v="3_30-40"/>
    <s v="03_30-40"/>
    <s v="_14"/>
    <s v="Q1`21"/>
    <n v="109444960"/>
    <n v="1491076"/>
  </r>
  <r>
    <n v="23"/>
    <s v="Asus"/>
    <x v="85"/>
    <s v="Full Size GM (15&quot;&gt; Gamer GPU)"/>
    <s v="Consumer"/>
    <s v="AMD"/>
    <s v="Picasso"/>
    <s v="GTX1050"/>
    <n v="15"/>
    <s v="1920x1080"/>
    <m/>
    <s v="Standard"/>
    <n v="60121"/>
    <s v="12_60-65"/>
    <s v="6_60-70"/>
    <s v="06_60-70"/>
    <s v="_14"/>
    <s v="Q1`21"/>
    <n v="1382783"/>
    <n v="18839"/>
  </r>
  <r>
    <n v="85"/>
    <s v="Asus"/>
    <x v="86"/>
    <s v="Light (13&quot;-14&quot;)"/>
    <s v="Commercial"/>
    <s v="Intel"/>
    <s v="Tiger Lake"/>
    <s v="Int"/>
    <n v="14"/>
    <s v="1920x1080"/>
    <m/>
    <s v="Standard"/>
    <n v="116151"/>
    <s v="23_115-120"/>
    <s v="11_110-120"/>
    <s v="08_80&gt;"/>
    <s v="_14"/>
    <s v="Q1`21"/>
    <n v="9872835"/>
    <n v="134507"/>
  </r>
  <r>
    <n v="17"/>
    <s v="Asus"/>
    <x v="87"/>
    <s v="Light (13&quot;-14&quot;)"/>
    <s v="Commercial"/>
    <s v="Intel"/>
    <s v="Comet Lake"/>
    <s v="Int"/>
    <n v="14"/>
    <s v="1920x1080"/>
    <m/>
    <s v="Standard"/>
    <n v="97274"/>
    <s v="19_95-100"/>
    <s v="9_90-100"/>
    <s v="08_80&gt;"/>
    <s v="_14"/>
    <s v="Q1`21"/>
    <n v="1653658"/>
    <n v="22529"/>
  </r>
  <r>
    <n v="375"/>
    <s v="Asus"/>
    <x v="88"/>
    <s v="Full Size LE (15&quot;&gt;, Int GPU)"/>
    <s v="Commercial"/>
    <s v="AMD"/>
    <s v="Picasso"/>
    <s v="Int"/>
    <n v="15"/>
    <s v="1920x1080"/>
    <m/>
    <s v="Standard"/>
    <n v="49380"/>
    <s v="9_45-50"/>
    <s v="4_40-50"/>
    <s v="04_40-50"/>
    <s v="_14"/>
    <s v="Q1`21"/>
    <n v="18517500"/>
    <n v="252282"/>
  </r>
  <r>
    <n v="253"/>
    <s v="Asus"/>
    <x v="89"/>
    <s v="Light (13&quot;-14&quot;)"/>
    <s v="Commercial"/>
    <s v="Intel"/>
    <s v="Comet Lake"/>
    <s v="Int"/>
    <n v="14"/>
    <s v="1920x1080"/>
    <m/>
    <s v="Standard"/>
    <n v="52990"/>
    <s v="10_50-55"/>
    <s v="5_50-60"/>
    <s v="05_50-60"/>
    <s v="_14"/>
    <s v="Q1`21"/>
    <n v="13406470"/>
    <n v="182649"/>
  </r>
  <r>
    <n v="52"/>
    <s v="Asus"/>
    <x v="90"/>
    <s v="Light (13&quot;-14&quot;)"/>
    <s v="Consumer"/>
    <s v="AMD"/>
    <s v="Cezanne-H"/>
    <s v="GTX1650"/>
    <n v="13"/>
    <s v="1920x1200"/>
    <s v="Touch"/>
    <s v="Standard"/>
    <n v="130909"/>
    <s v="26_130-135"/>
    <s v="13_130-140"/>
    <s v="08_80&gt;"/>
    <s v="_14"/>
    <s v="Q1`21"/>
    <n v="6807268"/>
    <n v="92742"/>
  </r>
  <r>
    <n v="17"/>
    <s v="Asus"/>
    <x v="91"/>
    <s v="Prof. Workstation (Prof. GPU)"/>
    <s v="Commercial"/>
    <s v="Intel"/>
    <s v="Coffee Lake"/>
    <s v="RTX2060"/>
    <n v="15"/>
    <s v="3840x2160"/>
    <m/>
    <s v="Standard"/>
    <n v="156790"/>
    <s v="31_155-160"/>
    <s v="15_150-160"/>
    <s v="08_80&gt;"/>
    <s v="_14"/>
    <s v="Q1`21"/>
    <n v="2665430"/>
    <n v="36314"/>
  </r>
  <r>
    <n v="13"/>
    <s v="Asus"/>
    <x v="92"/>
    <s v="Prof. Workstation (Prof. GPU)"/>
    <s v="Commercial"/>
    <s v="Intel"/>
    <s v="Coffee Lake"/>
    <s v="RTX2060"/>
    <n v="17"/>
    <s v="1920x1200"/>
    <m/>
    <s v="Standard"/>
    <n v="145990"/>
    <s v="29_145-150"/>
    <s v="14_140-150"/>
    <s v="08_80&gt;"/>
    <s v="_14"/>
    <s v="Q1`21"/>
    <n v="1897870"/>
    <n v="25857"/>
  </r>
  <r>
    <n v="18"/>
    <s v="Asus"/>
    <x v="93"/>
    <s v="Prof. Workstation (Prof. GPU)"/>
    <s v="Commercial"/>
    <s v="Intel"/>
    <s v="Coffee Lake"/>
    <s v="Quadro RTX5000"/>
    <n v="17"/>
    <s v="1920x1200"/>
    <m/>
    <s v="Standard"/>
    <n v="379260"/>
    <s v="75_375-380"/>
    <s v="37_370-380"/>
    <s v="08_80&gt;"/>
    <s v="_14"/>
    <s v="Q1`21"/>
    <n v="6826680"/>
    <n v="93007"/>
  </r>
  <r>
    <n v="106"/>
    <s v="Asus"/>
    <x v="94"/>
    <s v="Light (13&quot;-14&quot;)"/>
    <s v="Consumer"/>
    <s v="Intel"/>
    <s v="Tiger Lake"/>
    <s v="Xe MAX 11"/>
    <n v="14"/>
    <s v="1920x1080"/>
    <s v="Touch"/>
    <s v="Standard"/>
    <n v="88100"/>
    <s v="17_85-90"/>
    <s v="8_80-90"/>
    <s v="08_80&gt;"/>
    <s v="_14"/>
    <s v="Q1`21"/>
    <n v="9338600"/>
    <n v="127229"/>
  </r>
  <r>
    <n v="133"/>
    <s v="Asus"/>
    <x v="95"/>
    <s v="Light (13&quot;-14&quot;)"/>
    <s v="Consumer"/>
    <s v="Intel"/>
    <s v="Ice Lake"/>
    <s v="Int"/>
    <n v="14"/>
    <s v="1920x1080"/>
    <m/>
    <s v="Standard"/>
    <n v="45990"/>
    <s v="9_45-50"/>
    <s v="4_40-50"/>
    <s v="04_40-50"/>
    <s v="_14"/>
    <s v="Q1`21"/>
    <n v="6116670"/>
    <n v="83333"/>
  </r>
  <r>
    <n v="451"/>
    <s v="Asus"/>
    <x v="96"/>
    <s v="Light (13&quot;-14&quot;)"/>
    <s v="Consumer"/>
    <s v="AMD"/>
    <s v="Renior"/>
    <s v="Int"/>
    <n v="14"/>
    <s v="1920x1080"/>
    <m/>
    <s v="Standard"/>
    <n v="56561"/>
    <s v="11_55-60"/>
    <s v="5_50-60"/>
    <s v="05_50-60"/>
    <s v="_14"/>
    <s v="Q1`21"/>
    <n v="25509011"/>
    <n v="347534"/>
  </r>
  <r>
    <n v="110"/>
    <s v="Asus"/>
    <x v="97"/>
    <s v="Full Size LE (15&quot;&gt;, Int GPU)"/>
    <s v="Consumer"/>
    <s v="AMD"/>
    <s v="Renior"/>
    <s v="Int"/>
    <n v="15"/>
    <s v="1920x1080"/>
    <m/>
    <s v="Standard"/>
    <n v="58920"/>
    <s v="11_55-60"/>
    <s v="5_50-60"/>
    <s v="05_50-60"/>
    <s v="_14"/>
    <s v="Q1`21"/>
    <n v="6481200"/>
    <n v="88300"/>
  </r>
  <r>
    <n v="1759"/>
    <s v="Asus"/>
    <x v="98"/>
    <s v="Full Size MS (15&quot;&gt;, Mainstream Ex. GPU)"/>
    <s v="Consumer"/>
    <s v="Intel"/>
    <s v="Ice Lake"/>
    <s v="MX330"/>
    <n v="15"/>
    <s v="1920x1080"/>
    <m/>
    <s v="Standard"/>
    <n v="58990"/>
    <s v="11_55-60"/>
    <s v="5_50-60"/>
    <s v="05_50-60"/>
    <s v="_14"/>
    <s v="Q1`21"/>
    <n v="103763410"/>
    <n v="1413670"/>
  </r>
  <r>
    <n v="699"/>
    <s v="Asus"/>
    <x v="99"/>
    <s v="Full Size LE (15&quot;&gt;, Int GPU)"/>
    <s v="Consumer"/>
    <s v="AMD"/>
    <s v="Renior"/>
    <s v="Int"/>
    <n v="15"/>
    <s v="1920x1080"/>
    <m/>
    <s v="Standard"/>
    <n v="61393"/>
    <s v="12_60-65"/>
    <s v="6_60-70"/>
    <s v="06_60-70"/>
    <s v="_14"/>
    <s v="Q1`21"/>
    <n v="42913707"/>
    <n v="584655"/>
  </r>
  <r>
    <n v="150"/>
    <s v="Asus"/>
    <x v="100"/>
    <s v="Full Size LE (15&quot;&gt;, Int GPU)"/>
    <s v="Consumer"/>
    <s v="Intel"/>
    <s v="Tiger Lake"/>
    <s v="Int"/>
    <n v="15"/>
    <s v="1920x1080"/>
    <m/>
    <s v="Standard"/>
    <n v="99999"/>
    <s v="19_95-100"/>
    <s v="9_90-100"/>
    <s v="08_80&gt;"/>
    <s v="_14"/>
    <s v="Q1`21"/>
    <n v="14999850"/>
    <n v="204358"/>
  </r>
  <r>
    <n v="10"/>
    <s v="Asus"/>
    <x v="101"/>
    <s v="Light (13&quot;-14&quot;)"/>
    <s v="Consumer"/>
    <s v="Intel"/>
    <s v="Ice Lake"/>
    <s v="Int"/>
    <n v="13"/>
    <s v="1920x1080"/>
    <m/>
    <s v="Standard"/>
    <n v="63044"/>
    <s v="12_60-65"/>
    <s v="6_60-70"/>
    <s v="06_60-70"/>
    <s v="_14"/>
    <s v="Q1`21"/>
    <n v="630440"/>
    <n v="8589"/>
  </r>
  <r>
    <n v="32"/>
    <s v="Asus"/>
    <x v="102"/>
    <s v="Light (13&quot;-14&quot;)"/>
    <s v="Consumer"/>
    <s v="Intel"/>
    <s v="Tiger Lake"/>
    <s v="Int"/>
    <n v="14"/>
    <s v="1920x1080"/>
    <m/>
    <s v="Standard"/>
    <n v="73990"/>
    <s v="14_70-75"/>
    <s v="7_70-80"/>
    <s v="07_70-80"/>
    <s v="_14"/>
    <s v="Q1`21"/>
    <n v="2367680"/>
    <n v="32257"/>
  </r>
  <r>
    <n v="396"/>
    <s v="Asus"/>
    <x v="103"/>
    <s v="Full Size MS (15&quot;&gt;, Mainstream Ex. GPU)"/>
    <s v="Consumer"/>
    <s v="Intel"/>
    <s v="Comet Lake"/>
    <s v="MX250"/>
    <n v="15"/>
    <s v="1920x1080"/>
    <m/>
    <s v="Standard"/>
    <n v="69727"/>
    <s v="13_65-70"/>
    <s v="6_60-70"/>
    <s v="06_60-70"/>
    <s v="_14"/>
    <s v="Q1`21"/>
    <n v="27611892"/>
    <n v="376184"/>
  </r>
  <r>
    <n v="133"/>
    <s v="Asus"/>
    <x v="104"/>
    <s v="Light (13&quot;-14&quot;)"/>
    <s v="Consumer"/>
    <s v="Intel"/>
    <s v="Tiger Lake"/>
    <s v="Int"/>
    <n v="14"/>
    <s v="1920x1080"/>
    <m/>
    <s v="Standard"/>
    <n v="59990"/>
    <s v="11_55-60"/>
    <s v="5_50-60"/>
    <s v="05_50-60"/>
    <s v="_14"/>
    <s v="Q1`21"/>
    <n v="7978670"/>
    <n v="108701"/>
  </r>
  <r>
    <n v="569"/>
    <s v="Asus"/>
    <x v="105"/>
    <s v="Full Size MS (15&quot;&gt;, Mainstream Ex. GPU)"/>
    <s v="Consumer"/>
    <s v="AMD"/>
    <s v="Picasso"/>
    <s v="RX540"/>
    <n v="15"/>
    <s v="1366x768"/>
    <m/>
    <s v="Standard"/>
    <n v="43860"/>
    <s v="8_40-45"/>
    <s v="4_40-50"/>
    <s v="04_40-50"/>
    <s v="_14"/>
    <s v="Q1`21"/>
    <n v="24956340"/>
    <n v="340005"/>
  </r>
  <r>
    <n v="53"/>
    <s v="Asus"/>
    <x v="106"/>
    <s v="Full Size MS (15&quot;&gt;, Mainstream Ex. GPU)"/>
    <s v="Consumer"/>
    <s v="Intel"/>
    <s v="Whiskey Lake"/>
    <s v="MX250"/>
    <n v="15"/>
    <s v="1920x1080"/>
    <m/>
    <s v="Standard"/>
    <n v="56900"/>
    <s v="11_55-60"/>
    <s v="5_50-60"/>
    <s v="05_50-60"/>
    <s v="_14"/>
    <s v="Q1`21"/>
    <n v="3015700"/>
    <n v="41086"/>
  </r>
  <r>
    <n v="440"/>
    <s v="Asus"/>
    <x v="107"/>
    <s v="Full Size MS (15&quot;&gt;, Mainstream Ex. GPU)"/>
    <s v="Consumer"/>
    <s v="Intel"/>
    <s v="Ice Lake"/>
    <s v="MX330"/>
    <n v="15"/>
    <s v="1920x1080"/>
    <m/>
    <s v="Standard"/>
    <n v="54584"/>
    <s v="10_50-55"/>
    <s v="5_50-60"/>
    <s v="05_50-60"/>
    <s v="_14"/>
    <s v="Q1`21"/>
    <n v="24016960"/>
    <n v="327207"/>
  </r>
  <r>
    <n v="659"/>
    <s v="Asus"/>
    <x v="108"/>
    <s v="Full Size LE (15&quot;&gt;, Int GPU)"/>
    <s v="Consumer"/>
    <s v="Intel"/>
    <s v="Gemini Lake"/>
    <s v="Int"/>
    <n v="15"/>
    <s v="1920x1080"/>
    <m/>
    <s v="Budget"/>
    <n v="39870"/>
    <s v="7_35-40"/>
    <s v="3_30-40"/>
    <s v="03_30-40"/>
    <s v="_14"/>
    <s v="Q1`21"/>
    <n v="26274330"/>
    <n v="357961"/>
  </r>
  <r>
    <n v="3778"/>
    <s v="Asus"/>
    <x v="109"/>
    <s v="Full Size LE (15&quot;&gt;, Int GPU)"/>
    <s v="Consumer"/>
    <s v="Intel"/>
    <s v="Gemini Lake"/>
    <s v="Int"/>
    <n v="15"/>
    <s v="1920x1080"/>
    <m/>
    <s v="Budget"/>
    <n v="35314"/>
    <s v="7_35-40"/>
    <s v="3_30-40"/>
    <s v="03_30-40"/>
    <s v="_14"/>
    <s v="Q1`21"/>
    <n v="133416292"/>
    <n v="1817661"/>
  </r>
  <r>
    <n v="116"/>
    <s v="Asus"/>
    <x v="110"/>
    <s v="Full Size MS (15&quot;&gt;, Mainstream Ex. GPU)"/>
    <s v="Consumer"/>
    <s v="Intel"/>
    <s v="Comet Lake"/>
    <s v="MX230"/>
    <n v="15"/>
    <s v="1920x1080"/>
    <m/>
    <s v="Standard"/>
    <n v="55955"/>
    <s v="11_55-60"/>
    <s v="5_50-60"/>
    <s v="05_50-60"/>
    <s v="_14"/>
    <s v="Q1`21"/>
    <n v="6490780"/>
    <n v="88430"/>
  </r>
  <r>
    <n v="0"/>
    <s v="Asus"/>
    <x v="111"/>
    <s v="Full Size LE (15&quot;&gt;, Int GPU)"/>
    <s v="Consumer"/>
    <s v="AMD"/>
    <s v="Stoney Ridge"/>
    <s v="Int"/>
    <n v="17"/>
    <s v="1920x1080"/>
    <m/>
    <s v="Standard"/>
    <n v="38398"/>
    <s v="7_35-40"/>
    <s v="3_30-40"/>
    <s v="03_30-40"/>
    <s v="_14"/>
    <s v="Q1`21"/>
    <n v="0"/>
    <n v="0"/>
  </r>
  <r>
    <n v="637"/>
    <s v="Asus"/>
    <x v="112"/>
    <s v="Full Size MS (15&quot;&gt;, Mainstream Ex. GPU)"/>
    <s v="Consumer"/>
    <s v="AMD"/>
    <s v="Picasso"/>
    <s v="Int/R540X"/>
    <n v="17"/>
    <s v="1600x900/1920x1080"/>
    <m/>
    <s v="Standard"/>
    <n v="53577"/>
    <s v="10_50-55"/>
    <s v="5_50-60"/>
    <s v="05_50-60"/>
    <s v="_14"/>
    <s v="Q1`21"/>
    <n v="34128549"/>
    <n v="464967"/>
  </r>
  <r>
    <n v="178"/>
    <s v="Asus"/>
    <x v="113"/>
    <s v="Light (13&quot;-14&quot;)"/>
    <s v="Consumer"/>
    <s v="Intel"/>
    <s v="Tiger Lake"/>
    <s v="Int/MX450"/>
    <n v="14"/>
    <s v="1920x1080+ScreenPad"/>
    <s v="Touch"/>
    <s v="Standard"/>
    <n v="132700"/>
    <s v="26_130-135"/>
    <s v="13_130-140"/>
    <s v="08_80&gt;"/>
    <s v="_14"/>
    <s v="Q1`21"/>
    <n v="23620600"/>
    <n v="321807"/>
  </r>
  <r>
    <n v="12"/>
    <s v="Asus"/>
    <x v="114"/>
    <s v="Light (13&quot;-14&quot;)"/>
    <s v="Consumer"/>
    <s v="Intel"/>
    <s v="Tiger Lake"/>
    <s v="Int"/>
    <n v="13"/>
    <s v="3840х2160"/>
    <s v="Touch"/>
    <s v="Standard"/>
    <n v="138600"/>
    <s v="27_135-140"/>
    <s v="13_130-140"/>
    <s v="08_80&gt;"/>
    <s v="_14"/>
    <s v="Q1`21"/>
    <n v="1663200"/>
    <n v="22659"/>
  </r>
  <r>
    <n v="23"/>
    <s v="Asus"/>
    <x v="115"/>
    <s v="Light (13&quot;-14&quot;)"/>
    <s v="Consumer"/>
    <s v="AMD"/>
    <s v="Picasso"/>
    <s v="Int"/>
    <n v="14"/>
    <s v="1920x1080"/>
    <s v="Touch"/>
    <s v="Standard"/>
    <n v="61960"/>
    <s v="12_60-65"/>
    <s v="6_60-70"/>
    <s v="06_60-70"/>
    <s v="_14"/>
    <s v="Q1`21"/>
    <n v="1425080"/>
    <n v="19415"/>
  </r>
  <r>
    <n v="61"/>
    <s v="Asus"/>
    <x v="116"/>
    <s v="Light (13&quot;-14&quot;)"/>
    <s v="Consumer"/>
    <s v="Intel"/>
    <s v="Tiger Lake"/>
    <s v="Int"/>
    <n v="13"/>
    <s v="1920x1080"/>
    <s v="Touch"/>
    <s v="Standard"/>
    <n v="105055"/>
    <s v="21_105-110"/>
    <s v="10_100-110"/>
    <s v="08_80&gt;"/>
    <s v="_14"/>
    <s v="Q1`21"/>
    <n v="6408355"/>
    <n v="87307"/>
  </r>
  <r>
    <n v="12"/>
    <s v="Asus"/>
    <x v="117"/>
    <s v="Light (13&quot;-14&quot;)"/>
    <s v="Consumer"/>
    <s v="Intel"/>
    <s v="Ice Lake"/>
    <s v="Int"/>
    <n v="13"/>
    <s v="1920x1080"/>
    <s v="Touch"/>
    <s v="Standard"/>
    <n v="91566"/>
    <s v="18_90-95"/>
    <s v="9_90-100"/>
    <s v="08_80&gt;"/>
    <s v="_14"/>
    <s v="Q1`21"/>
    <n v="1098792"/>
    <n v="14970"/>
  </r>
  <r>
    <n v="32"/>
    <s v="Asus"/>
    <x v="118"/>
    <s v="Light (13&quot;-14&quot;)"/>
    <s v="Consumer"/>
    <s v="Intel"/>
    <s v="Whiskey Lake"/>
    <s v="Int"/>
    <n v="14"/>
    <s v="1920x1080"/>
    <s v="Touch"/>
    <s v="Standard"/>
    <n v="82468"/>
    <s v="16_80-85"/>
    <s v="8_80-90"/>
    <s v="08_80&gt;"/>
    <s v="_14"/>
    <s v="Q1`21"/>
    <n v="2638976"/>
    <n v="35953"/>
  </r>
  <r>
    <n v="3"/>
    <s v="Asus"/>
    <x v="119"/>
    <s v="Full Size GM (15&quot;&gt; Gamer GPU)"/>
    <s v="Consumer"/>
    <s v="Intel"/>
    <s v="Comet Lake-H"/>
    <s v="RTX2060"/>
    <n v="14"/>
    <s v="3840x2160+ScreenPad"/>
    <s v="Touch"/>
    <s v="Standard"/>
    <n v="269120"/>
    <s v="53_265-270"/>
    <s v="26_260-270"/>
    <s v="08_80&gt;"/>
    <s v="_14"/>
    <s v="Q1`21"/>
    <n v="807360"/>
    <n v="10999"/>
  </r>
  <r>
    <n v="47"/>
    <s v="Asus"/>
    <x v="120"/>
    <s v="Light (13&quot;-14&quot;)"/>
    <s v="Consumer"/>
    <s v="Intel"/>
    <s v="Tiger Lake"/>
    <s v="Int"/>
    <n v="13"/>
    <s v="1920x1080"/>
    <m/>
    <s v="Standard"/>
    <n v="88336"/>
    <s v="17_85-90"/>
    <s v="8_80-90"/>
    <s v="08_80&gt;"/>
    <s v="_14"/>
    <s v="Q1`21"/>
    <n v="4151792"/>
    <n v="56564"/>
  </r>
  <r>
    <n v="6"/>
    <s v="Asus"/>
    <x v="121"/>
    <s v="Light (13&quot;-14&quot;)"/>
    <s v="Consumer"/>
    <s v="Intel"/>
    <s v="Ice Lake"/>
    <s v="Int"/>
    <n v="13"/>
    <s v="1920x1080"/>
    <m/>
    <s v="Standard"/>
    <n v="68484"/>
    <s v="13_65-70"/>
    <s v="6_60-70"/>
    <s v="06_60-70"/>
    <s v="_14"/>
    <s v="Q1`21"/>
    <n v="410904"/>
    <n v="5598"/>
  </r>
  <r>
    <n v="179"/>
    <s v="Asus"/>
    <x v="122"/>
    <s v="Light (13&quot;-14&quot;)"/>
    <s v="Consumer"/>
    <s v="Intel"/>
    <s v="Tiger Lake"/>
    <s v="Int"/>
    <n v="14"/>
    <s v="1920x1080"/>
    <s v="Touch"/>
    <s v="Standard"/>
    <n v="126023"/>
    <s v="25_125-130"/>
    <s v="12_120-130"/>
    <s v="08_80&gt;"/>
    <s v="_14"/>
    <s v="Q1`21"/>
    <n v="22558117"/>
    <n v="307331"/>
  </r>
  <r>
    <n v="183"/>
    <s v="Asus"/>
    <x v="123"/>
    <s v="Light (13&quot;-14&quot;)"/>
    <s v="Consumer"/>
    <s v="Intel"/>
    <s v="Tiger Lake"/>
    <s v="Int"/>
    <n v="14"/>
    <s v="1920x1080"/>
    <m/>
    <s v="Standard"/>
    <n v="77025"/>
    <s v="15_75-80"/>
    <s v="7_70-80"/>
    <s v="07_70-80"/>
    <s v="_14"/>
    <s v="Q1`21"/>
    <n v="14095575"/>
    <n v="192038"/>
  </r>
  <r>
    <n v="2"/>
    <s v="Asus"/>
    <x v="124"/>
    <s v="Light (13&quot;-14&quot;)"/>
    <s v="Consumer"/>
    <s v="Intel"/>
    <s v="Ice Lake"/>
    <s v="Int"/>
    <n v="14"/>
    <s v="1920x1080"/>
    <m/>
    <s v="Standard"/>
    <n v="75367"/>
    <s v="15_75-80"/>
    <s v="7_70-80"/>
    <s v="07_70-80"/>
    <s v="_14"/>
    <s v="Q1`21"/>
    <n v="150734"/>
    <n v="2054"/>
  </r>
  <r>
    <n v="254"/>
    <s v="Asus"/>
    <x v="125"/>
    <s v="Light (13&quot;-14&quot;)"/>
    <s v="Consumer"/>
    <s v="Intel"/>
    <s v="Whiskey Lake"/>
    <s v="Int"/>
    <n v="14"/>
    <s v="1920x1080"/>
    <m/>
    <s v="Standard"/>
    <n v="68201"/>
    <s v="13_65-70"/>
    <s v="6_60-70"/>
    <s v="06_60-70"/>
    <s v="_14"/>
    <s v="Q1`21"/>
    <n v="17323054"/>
    <n v="236009"/>
  </r>
  <r>
    <n v="470"/>
    <s v="Asus"/>
    <x v="126"/>
    <s v="Light (13&quot;-14&quot;)"/>
    <s v="Consumer"/>
    <s v="Intel"/>
    <s v="Comet Lake"/>
    <s v="MX250"/>
    <n v="14"/>
    <s v="1920x1080"/>
    <m/>
    <s v="Standard"/>
    <n v="88764"/>
    <s v="17_85-90"/>
    <s v="8_80-90"/>
    <s v="08_80&gt;"/>
    <s v="_14"/>
    <s v="Q1`21"/>
    <n v="41719080"/>
    <n v="568380"/>
  </r>
  <r>
    <n v="337"/>
    <s v="Asus"/>
    <x v="127"/>
    <s v="Light (13&quot;-14&quot;)"/>
    <s v="Consumer"/>
    <s v="Intel"/>
    <s v="Tiger Lake"/>
    <s v="Int"/>
    <n v="14"/>
    <s v="1920x1080"/>
    <m/>
    <s v="Standard"/>
    <n v="93347"/>
    <s v="18_90-95"/>
    <s v="9_90-100"/>
    <s v="08_80&gt;"/>
    <s v="_14"/>
    <s v="Q1`21"/>
    <n v="31457939"/>
    <n v="428582"/>
  </r>
  <r>
    <n v="42"/>
    <s v="Asus"/>
    <x v="128"/>
    <s v="Full Size GM (15&quot;&gt; Gamer GPU)"/>
    <s v="Consumer"/>
    <s v="Intel"/>
    <s v="Whiskey Lake"/>
    <s v="GTX1050"/>
    <n v="15"/>
    <s v="1920x1080"/>
    <m/>
    <s v="Standard"/>
    <n v="105490"/>
    <s v="21_105-110"/>
    <s v="10_100-110"/>
    <s v="08_80&gt;"/>
    <s v="_14"/>
    <s v="Q1`21"/>
    <n v="4430580"/>
    <n v="60362"/>
  </r>
  <r>
    <n v="8"/>
    <s v="Dell"/>
    <x v="129"/>
    <s v="Full Size GM (15&quot;&gt; Gamer GPU)"/>
    <s v="Consumer"/>
    <s v="Intel"/>
    <s v="Comet Lake-H"/>
    <s v="RTX2060/RTX2070/RTX2080"/>
    <n v="15"/>
    <s v="1920x1080/3840x2160"/>
    <m/>
    <s v="Standard"/>
    <n v="215967"/>
    <s v="43_215-220"/>
    <s v="21_210-220"/>
    <s v="08_80&gt;"/>
    <s v="_14"/>
    <s v="Q1`21"/>
    <n v="1727736"/>
    <n v="23539"/>
  </r>
  <r>
    <n v="1580"/>
    <s v="Dell"/>
    <x v="130"/>
    <s v="Full Size LE (15&quot;&gt;, Int GPU)"/>
    <s v="Consumer"/>
    <s v="Intel"/>
    <s v="Ice Lake"/>
    <s v="Int"/>
    <n v="15"/>
    <s v="1920x1080"/>
    <m/>
    <s v="Standard"/>
    <n v="40278"/>
    <s v="8_40-45"/>
    <s v="4_40-50"/>
    <s v="04_40-50"/>
    <s v="_14"/>
    <s v="Q1`21"/>
    <n v="63639240"/>
    <n v="867020"/>
  </r>
  <r>
    <n v="502"/>
    <s v="Dell"/>
    <x v="131"/>
    <s v="Full Size MS (15&quot;&gt;, Mainstream Ex. GPU)"/>
    <s v="Consumer"/>
    <s v="Intel"/>
    <s v="Whiskey Lake"/>
    <s v="Int/520"/>
    <n v="15"/>
    <s v="1920x1080"/>
    <m/>
    <s v="Standard"/>
    <n v="40857"/>
    <s v="8_40-45"/>
    <s v="4_40-50"/>
    <s v="04_40-50"/>
    <s v="_14"/>
    <s v="Q1`21"/>
    <n v="20510214"/>
    <n v="279431"/>
  </r>
  <r>
    <n v="1267"/>
    <s v="Dell"/>
    <x v="132"/>
    <s v="Full Size MS (15&quot;&gt;, Mainstream Ex. GPU)"/>
    <s v="Consumer"/>
    <s v="Intel"/>
    <s v="Ice Lake"/>
    <s v="Int/MX230/MX250"/>
    <n v="17"/>
    <s v="1920x1080"/>
    <m/>
    <s v="Standard"/>
    <n v="62062"/>
    <s v="12_60-65"/>
    <s v="6_60-70"/>
    <s v="06_60-70"/>
    <s v="_14"/>
    <s v="Q1`21"/>
    <n v="78632554"/>
    <n v="1071288"/>
  </r>
  <r>
    <n v="11"/>
    <s v="Dell"/>
    <x v="133"/>
    <s v="Light (13&quot;-14&quot;)"/>
    <s v="Consumer"/>
    <s v="AMD"/>
    <s v="Ryzen"/>
    <s v="Int"/>
    <n v="14"/>
    <s v="1920x1080"/>
    <m/>
    <s v="Standard"/>
    <n v="58000"/>
    <s v="11_55-60"/>
    <s v="5_50-60"/>
    <s v="05_50-60"/>
    <s v="_14"/>
    <s v="Q1`21"/>
    <n v="638000"/>
    <n v="8692"/>
  </r>
  <r>
    <n v="42"/>
    <s v="Dell"/>
    <x v="134"/>
    <s v="Light (13&quot;-14&quot;)"/>
    <s v="Consumer"/>
    <s v="Intel"/>
    <s v="Tiger Lake"/>
    <s v="Int/MX350"/>
    <n v="14"/>
    <s v="2560x1600"/>
    <m/>
    <s v="Standard"/>
    <n v="107655"/>
    <s v="21_105-110"/>
    <s v="10_100-110"/>
    <s v="08_80&gt;"/>
    <s v="_14"/>
    <s v="Q1`21"/>
    <n v="4521510"/>
    <n v="61601"/>
  </r>
  <r>
    <n v="690"/>
    <s v="Dell"/>
    <x v="135"/>
    <s v="Full Size GM (15&quot;&gt; Gamer GPU)"/>
    <s v="Consumer"/>
    <s v="Intel"/>
    <s v="Comet Lake-H"/>
    <s v="GTX1650/GTX1650/RTX2060"/>
    <n v="15"/>
    <s v="1920x1080"/>
    <m/>
    <s v="Standard"/>
    <n v="93195"/>
    <s v="18_90-95"/>
    <s v="9_90-100"/>
    <s v="08_80&gt;"/>
    <s v="_14"/>
    <s v="Q1`21"/>
    <n v="64304550"/>
    <n v="876084"/>
  </r>
  <r>
    <n v="2"/>
    <s v="Dell"/>
    <x v="136"/>
    <s v="Full Size GM (15&quot;&gt; Gamer GPU)"/>
    <s v="Consumer"/>
    <s v="Intel"/>
    <s v="Coffee Lake"/>
    <s v="GTX1650/GTX1660"/>
    <n v="15"/>
    <s v="1920x1080"/>
    <m/>
    <s v="Standard"/>
    <n v="90435"/>
    <s v="18_90-95"/>
    <s v="9_90-100"/>
    <s v="08_80&gt;"/>
    <s v="_14"/>
    <s v="Q1`21"/>
    <n v="180870"/>
    <n v="2464"/>
  </r>
  <r>
    <n v="196"/>
    <s v="Dell"/>
    <x v="137"/>
    <s v="Full Size GM (15&quot;&gt; Gamer GPU)"/>
    <s v="Consumer"/>
    <s v="Intel"/>
    <s v="Comet Lake-H"/>
    <s v="GTX1650/RTX2060/RTX2070"/>
    <n v="15"/>
    <s v="1920x1080"/>
    <m/>
    <s v="Standard"/>
    <n v="101729"/>
    <s v="20_100-105"/>
    <s v="10_100-110"/>
    <s v="08_80&gt;"/>
    <s v="_14"/>
    <s v="Q1`21"/>
    <n v="19938884"/>
    <n v="271647"/>
  </r>
  <r>
    <n v="46"/>
    <s v="Dell"/>
    <x v="138"/>
    <s v="Full Size GM (15&quot;&gt; Gamer GPU)"/>
    <s v="Consumer"/>
    <s v="Intel"/>
    <s v="Coffee Lake"/>
    <s v="GTX1660/RTX2060/RTX2070"/>
    <n v="15"/>
    <s v="1920x1080"/>
    <m/>
    <s v="Standard"/>
    <n v="102561"/>
    <s v="20_100-105"/>
    <s v="10_100-110"/>
    <s v="08_80&gt;"/>
    <s v="_14"/>
    <s v="Q1`21"/>
    <n v="4717806"/>
    <n v="64275"/>
  </r>
  <r>
    <n v="13"/>
    <s v="Dell"/>
    <x v="139"/>
    <s v="Full Size GM (15&quot;&gt; Gamer GPU)"/>
    <s v="Consumer"/>
    <s v="Intel"/>
    <s v="Coffee Lake"/>
    <s v="GTX1050/GTX1650"/>
    <n v="15"/>
    <s v="1920x1080"/>
    <m/>
    <s v="Standard"/>
    <n v="180890"/>
    <s v="36_180-185"/>
    <s v="18_180-190"/>
    <s v="08_80&gt;"/>
    <s v="_14"/>
    <s v="Q1`21"/>
    <n v="2351570"/>
    <n v="32038"/>
  </r>
  <r>
    <n v="118"/>
    <s v="Dell"/>
    <x v="140"/>
    <s v="Full Size GM (15&quot;&gt; Gamer GPU)"/>
    <s v="Consumer"/>
    <s v="Intel"/>
    <s v="Comet Lake-H"/>
    <s v="GTX1660/RTX2060/RTX2070"/>
    <n v="17"/>
    <s v="1920x1080"/>
    <m/>
    <s v="Standard"/>
    <n v="148082"/>
    <s v="29_145-150"/>
    <s v="14_140-150"/>
    <s v="08_80&gt;"/>
    <s v="_14"/>
    <s v="Q1`21"/>
    <n v="17473676"/>
    <n v="238061"/>
  </r>
  <r>
    <n v="354"/>
    <s v="Dell"/>
    <x v="141"/>
    <s v="Mini (&lt;12&quot;)"/>
    <s v="Commercial"/>
    <s v="Intel"/>
    <s v="Gemini Lake"/>
    <s v="Int"/>
    <n v="11"/>
    <s v="1366x768"/>
    <s v="Touch"/>
    <s v="Budget"/>
    <n v="29990"/>
    <s v="5_25-30"/>
    <s v="2_20-30"/>
    <s v="02_20-30"/>
    <s v="_14"/>
    <s v="Q1`21"/>
    <n v="10616460"/>
    <n v="144638"/>
  </r>
  <r>
    <n v="134"/>
    <s v="Dell"/>
    <x v="142"/>
    <s v="Light (13&quot;-14&quot;)"/>
    <s v="Commercial"/>
    <s v="Intel"/>
    <s v="Whiskey Lake"/>
    <s v="Int"/>
    <n v="13"/>
    <s v="1920x1080"/>
    <m/>
    <s v="Standard"/>
    <n v="74146"/>
    <s v="14_70-75"/>
    <s v="7_70-80"/>
    <s v="07_70-80"/>
    <s v="_14"/>
    <s v="Q1`21"/>
    <n v="9935564"/>
    <n v="135362"/>
  </r>
  <r>
    <n v="327"/>
    <s v="Dell"/>
    <x v="143"/>
    <s v="Light (13&quot;-14&quot;)"/>
    <s v="Commercial"/>
    <s v="Intel"/>
    <s v="Comet Lake"/>
    <s v="Int"/>
    <n v="14"/>
    <s v="1920x1080"/>
    <m/>
    <s v="Standard"/>
    <n v="62447"/>
    <s v="12_60-65"/>
    <s v="6_60-70"/>
    <s v="06_60-70"/>
    <s v="_14"/>
    <s v="Q1`21"/>
    <n v="20420169"/>
    <n v="278204"/>
  </r>
  <r>
    <n v="301"/>
    <s v="Dell"/>
    <x v="144"/>
    <s v="Full Size MS (15&quot;&gt;, Mainstream Ex. GPU)"/>
    <s v="Commercial"/>
    <s v="Intel"/>
    <s v="Comet Lake"/>
    <s v="Int/RX640"/>
    <n v="15"/>
    <s v="1920x1080"/>
    <m/>
    <s v="Standard"/>
    <n v="66883"/>
    <s v="13_65-70"/>
    <s v="6_60-70"/>
    <s v="06_60-70"/>
    <s v="_14"/>
    <s v="Q1`21"/>
    <n v="20131783"/>
    <n v="274275"/>
  </r>
  <r>
    <n v="112"/>
    <s v="Dell"/>
    <x v="145"/>
    <s v="Light (13&quot;-14&quot;)"/>
    <s v="Commercial"/>
    <s v="Intel"/>
    <s v="Comet Lake"/>
    <s v="Int"/>
    <n v="13"/>
    <s v="1920x1080"/>
    <m/>
    <s v="Standard"/>
    <n v="96069"/>
    <s v="19_95-100"/>
    <s v="9_90-100"/>
    <s v="08_80&gt;"/>
    <s v="_14"/>
    <s v="Q1`21"/>
    <n v="10759728"/>
    <n v="146590"/>
  </r>
  <r>
    <n v="40"/>
    <s v="Dell"/>
    <x v="146"/>
    <s v="Light (13&quot;-14&quot;)"/>
    <s v="Commercial"/>
    <s v="Intel"/>
    <s v="Comet Lake"/>
    <s v="Int"/>
    <n v="13"/>
    <s v="1920x1080"/>
    <s v="Touch"/>
    <s v="Standard"/>
    <n v="104720"/>
    <s v="20_100-105"/>
    <s v="10_100-110"/>
    <s v="08_80&gt;"/>
    <s v="_14"/>
    <s v="Q1`21"/>
    <n v="4188800"/>
    <n v="57068"/>
  </r>
  <r>
    <n v="19"/>
    <s v="Dell"/>
    <x v="147"/>
    <s v="Light (13&quot;-14&quot;)"/>
    <s v="Commercial"/>
    <s v="Intel"/>
    <s v="Tiger Lake"/>
    <s v="Int"/>
    <n v="13"/>
    <s v="1920x1080"/>
    <m/>
    <s v="Standard"/>
    <n v="64340"/>
    <s v="12_60-65"/>
    <s v="6_60-70"/>
    <s v="06_60-70"/>
    <s v="_14"/>
    <s v="Q1`21"/>
    <n v="1222460"/>
    <n v="16655"/>
  </r>
  <r>
    <n v="28"/>
    <s v="Dell"/>
    <x v="148"/>
    <s v="Light (13&quot;-14&quot;)"/>
    <s v="Commercial"/>
    <s v="Intel"/>
    <s v="Coffee Lake"/>
    <s v="Int/MX150"/>
    <n v="14"/>
    <s v="1920x1080"/>
    <m/>
    <s v="Standard"/>
    <n v="112909"/>
    <s v="22_110-115"/>
    <s v="11_110-120"/>
    <s v="08_80&gt;"/>
    <s v="_14"/>
    <s v="Q1`21"/>
    <n v="3161452"/>
    <n v="43072"/>
  </r>
  <r>
    <n v="439"/>
    <s v="Dell"/>
    <x v="149"/>
    <s v="Light (13&quot;-14&quot;)"/>
    <s v="Commercial"/>
    <s v="Intel"/>
    <s v="Comet Lake"/>
    <s v="Int"/>
    <n v="14"/>
    <s v="1920x1080"/>
    <m/>
    <s v="Standard"/>
    <n v="85158"/>
    <s v="17_85-90"/>
    <s v="8_80-90"/>
    <s v="08_80&gt;"/>
    <s v="_14"/>
    <s v="Q1`21"/>
    <n v="37384362"/>
    <n v="509324"/>
  </r>
  <r>
    <n v="108"/>
    <s v="Dell"/>
    <x v="150"/>
    <s v="Light (13&quot;-14&quot;)"/>
    <s v="Commercial"/>
    <s v="Intel"/>
    <s v="Comet Lake-H"/>
    <s v="Int/MX250"/>
    <n v="14"/>
    <s v="1920x1080"/>
    <m/>
    <s v="Standard"/>
    <n v="93370"/>
    <s v="18_90-95"/>
    <s v="9_90-100"/>
    <s v="08_80&gt;"/>
    <s v="_14"/>
    <s v="Q1`21"/>
    <n v="10083960"/>
    <n v="137384"/>
  </r>
  <r>
    <n v="4"/>
    <s v="Dell"/>
    <x v="151"/>
    <s v="Full Size LE (15&quot;&gt;, Int GPU)"/>
    <s v="Commercial"/>
    <s v="Intel"/>
    <s v="Coffee Lake"/>
    <s v="Int"/>
    <n v="15"/>
    <s v="1920x1080"/>
    <m/>
    <s v="Standard"/>
    <n v="79702"/>
    <s v="15_75-80"/>
    <s v="7_70-80"/>
    <s v="07_70-80"/>
    <s v="_14"/>
    <s v="Q1`21"/>
    <n v="318808"/>
    <n v="4343"/>
  </r>
  <r>
    <n v="148"/>
    <s v="Dell"/>
    <x v="152"/>
    <s v="Full Size LE (15&quot;&gt;, Int GPU)"/>
    <s v="Commercial"/>
    <s v="Intel"/>
    <s v="Comet Lake"/>
    <s v="Int"/>
    <n v="15"/>
    <s v="1920x1080"/>
    <m/>
    <s v="Standard"/>
    <n v="88636"/>
    <s v="17_85-90"/>
    <s v="8_80-90"/>
    <s v="08_80&gt;"/>
    <s v="_14"/>
    <s v="Q1`21"/>
    <n v="13118128"/>
    <n v="178721"/>
  </r>
  <r>
    <n v="245"/>
    <s v="Dell"/>
    <x v="153"/>
    <s v="Full Size LE (15&quot;&gt;, Int GPU)"/>
    <s v="Commercial"/>
    <s v="Intel"/>
    <s v="Comet Lake"/>
    <s v="Int"/>
    <n v="15"/>
    <s v="1920x1080"/>
    <m/>
    <s v="Standard"/>
    <n v="90725"/>
    <s v="18_90-95"/>
    <s v="9_90-100"/>
    <s v="08_80&gt;"/>
    <s v="_14"/>
    <s v="Q1`21"/>
    <n v="22227625"/>
    <n v="302829"/>
  </r>
  <r>
    <n v="2"/>
    <s v="Dell"/>
    <x v="154"/>
    <s v="Full Size MS (15&quot;&gt;, Mainstream Ex. GPU)"/>
    <s v="Commercial"/>
    <s v="Intel"/>
    <s v="Tiger Lake"/>
    <s v="MX450"/>
    <n v="15"/>
    <s v="1920x1080"/>
    <m/>
    <s v="Standard"/>
    <n v="97160"/>
    <s v="19_95-100"/>
    <s v="9_90-100"/>
    <s v="08_80&gt;"/>
    <s v="_14"/>
    <s v="Q1`21"/>
    <n v="194320"/>
    <n v="2647"/>
  </r>
  <r>
    <n v="87"/>
    <s v="Dell"/>
    <x v="155"/>
    <s v="Light (13&quot;-14&quot;)"/>
    <s v="Commercial"/>
    <s v="Intel"/>
    <s v="Comet Lake"/>
    <s v="Int"/>
    <n v="13"/>
    <s v="1920x1080"/>
    <m/>
    <s v="Standard"/>
    <n v="108486"/>
    <s v="21_105-110"/>
    <s v="10_100-110"/>
    <s v="08_80&gt;"/>
    <s v="_14"/>
    <s v="Q1`21"/>
    <n v="9438282"/>
    <n v="128587"/>
  </r>
  <r>
    <n v="199"/>
    <s v="Dell"/>
    <x v="156"/>
    <s v="Light (13&quot;-14&quot;)"/>
    <s v="Commercial"/>
    <s v="Intel"/>
    <s v="Comet Lake"/>
    <s v="Int"/>
    <n v="14"/>
    <s v="1920x1080/3840x2160"/>
    <m/>
    <s v="Standard"/>
    <n v="104817"/>
    <s v="20_100-105"/>
    <s v="10_100-110"/>
    <s v="08_80&gt;"/>
    <s v="_14"/>
    <s v="Q1`21"/>
    <n v="20858583"/>
    <n v="284177"/>
  </r>
  <r>
    <n v="6"/>
    <s v="Dell"/>
    <x v="157"/>
    <s v="Light (13&quot;-14&quot;)"/>
    <s v="Commercial"/>
    <s v="Intel"/>
    <s v="Comet Lake"/>
    <s v="Int"/>
    <n v="14"/>
    <s v="1920x1080"/>
    <s v="Touch"/>
    <s v="Standard"/>
    <n v="134000"/>
    <s v="26_130-135"/>
    <s v="13_130-140"/>
    <s v="08_80&gt;"/>
    <s v="_14"/>
    <s v="Q1`21"/>
    <n v="804000"/>
    <n v="10954"/>
  </r>
  <r>
    <n v="7"/>
    <s v="Dell"/>
    <x v="158"/>
    <s v="Full Size LE (15&quot;&gt;, Int GPU)"/>
    <s v="Commercial"/>
    <s v="Intel"/>
    <s v="Comet Lake"/>
    <s v="Int"/>
    <n v="15"/>
    <s v="1920x1080"/>
    <s v="Touch"/>
    <s v="Standard"/>
    <n v="170907"/>
    <s v="34_170-175"/>
    <s v="17_170-180"/>
    <s v="08_80&gt;"/>
    <s v="_14"/>
    <s v="Q1`21"/>
    <n v="1196349"/>
    <n v="16299"/>
  </r>
  <r>
    <n v="9"/>
    <s v="Dell"/>
    <x v="159"/>
    <s v="Light (13&quot;-14&quot;)"/>
    <s v="Commercial"/>
    <s v="Intel"/>
    <s v="Kaby Lake Refresh"/>
    <s v="Int"/>
    <n v="14"/>
    <s v="1920x1080"/>
    <s v="Touch"/>
    <s v="Standard"/>
    <n v="332078"/>
    <s v="66_330-335"/>
    <s v="33_330-340"/>
    <s v="08_80&gt;"/>
    <s v="_14"/>
    <s v="Q1`21"/>
    <n v="2988702"/>
    <n v="40718"/>
  </r>
  <r>
    <n v="2"/>
    <s v="Dell"/>
    <x v="160"/>
    <s v="Prof. Workstation (Prof. GPU)"/>
    <s v="Commercial"/>
    <s v="Intel"/>
    <s v="Comet Lake-H"/>
    <s v="Quadro P520"/>
    <n v="15"/>
    <s v="1920x1080"/>
    <m/>
    <s v="Standard"/>
    <n v="110961"/>
    <s v="22_110-115"/>
    <s v="11_110-120"/>
    <s v="08_80&gt;"/>
    <s v="_14"/>
    <s v="Q1`21"/>
    <n v="221922"/>
    <n v="3023"/>
  </r>
  <r>
    <n v="25"/>
    <s v="Dell"/>
    <x v="161"/>
    <s v="Prof. Workstation (Prof. GPU)"/>
    <s v="Commercial"/>
    <s v="Intel"/>
    <s v="Comet Lake-H"/>
    <s v="Quadro P620"/>
    <n v="15"/>
    <s v="1920x1080"/>
    <m/>
    <s v="Standard"/>
    <n v="133612"/>
    <s v="26_130-135"/>
    <s v="13_130-140"/>
    <s v="08_80&gt;"/>
    <s v="_14"/>
    <s v="Q1`21"/>
    <n v="3340300"/>
    <n v="45508"/>
  </r>
  <r>
    <n v="4"/>
    <s v="Dell"/>
    <x v="162"/>
    <s v="Prof. Workstation (Prof. GPU)"/>
    <s v="Commercial"/>
    <s v="Intel"/>
    <s v="Coffee Lake"/>
    <s v="Quadro T1000/T2000"/>
    <n v="15"/>
    <s v="1920x1080/3840x2160"/>
    <m/>
    <s v="Standard"/>
    <n v="219828"/>
    <s v="43_215-220"/>
    <s v="21_210-220"/>
    <s v="08_80&gt;"/>
    <s v="_14"/>
    <s v="Q1`21"/>
    <n v="879312"/>
    <n v="11980"/>
  </r>
  <r>
    <n v="38"/>
    <s v="Dell"/>
    <x v="163"/>
    <s v="Prof. Workstation (Prof. GPU)"/>
    <s v="Commercial"/>
    <s v="Intel"/>
    <s v="Comet Lake-H"/>
    <s v="Quadro T1000/T2000"/>
    <n v="15"/>
    <s v="1920x1280"/>
    <m/>
    <s v="Standard"/>
    <n v="235408"/>
    <s v="47_235-240"/>
    <s v="23_230-240"/>
    <s v="08_80&gt;"/>
    <s v="_14"/>
    <s v="Q1`21"/>
    <n v="8945504"/>
    <n v="121873"/>
  </r>
  <r>
    <n v="4"/>
    <s v="Dell"/>
    <x v="164"/>
    <s v="Prof. Workstation (Prof. GPU)"/>
    <s v="Commercial"/>
    <s v="Intel"/>
    <s v="Comet Lake-H"/>
    <s v="Quadro RTX3000"/>
    <n v="15"/>
    <s v="1920x1280/3840x2400"/>
    <m/>
    <s v="Standard"/>
    <n v="272960"/>
    <s v="54_270-275"/>
    <s v="27_270-280"/>
    <s v="08_80&gt;"/>
    <s v="_14"/>
    <s v="Q1`21"/>
    <n v="1091840"/>
    <n v="14875"/>
  </r>
  <r>
    <n v="34"/>
    <s v="Dell"/>
    <x v="165"/>
    <s v="Prof. Workstation (Prof. GPU)"/>
    <s v="Commercial"/>
    <s v="Intel"/>
    <s v="Comet Lake-H"/>
    <s v="Quadro RTX4000/RTX5000"/>
    <n v="15"/>
    <s v="1920x1080/3840x2160"/>
    <m/>
    <s v="Standard"/>
    <n v="255420"/>
    <s v="51_255-260"/>
    <s v="25_250-260"/>
    <s v="08_80&gt;"/>
    <s v="_14"/>
    <s v="Q1`21"/>
    <n v="8684280"/>
    <n v="118314"/>
  </r>
  <r>
    <n v="9"/>
    <s v="Dell"/>
    <x v="166"/>
    <s v="Prof. Workstation (Prof. GPU)"/>
    <s v="Commercial"/>
    <s v="Intel"/>
    <s v="Comet Lake-H"/>
    <s v="RTX3000/RTX4000"/>
    <n v="17"/>
    <s v="3840x2160"/>
    <m/>
    <s v="Standard"/>
    <n v="295099"/>
    <s v="59_295-300"/>
    <s v="29_290-300"/>
    <s v="08_80&gt;"/>
    <s v="_14"/>
    <s v="Q1`21"/>
    <n v="2655891"/>
    <n v="36184"/>
  </r>
  <r>
    <n v="13"/>
    <s v="Dell"/>
    <x v="167"/>
    <s v="Light (13&quot;-14&quot;)"/>
    <s v="Commercial"/>
    <s v="Intel"/>
    <s v="Ice Lake"/>
    <s v="Int"/>
    <n v="14"/>
    <s v="1920x1080"/>
    <m/>
    <s v="Standard"/>
    <n v="48145"/>
    <s v="9_45-50"/>
    <s v="4_40-50"/>
    <s v="04_40-50"/>
    <s v="_14"/>
    <s v="Q1`21"/>
    <n v="625885"/>
    <n v="8527"/>
  </r>
  <r>
    <n v="41"/>
    <s v="Dell"/>
    <x v="168"/>
    <s v="Full Size LE (15&quot;&gt;, Int GPU)"/>
    <s v="Commercial"/>
    <s v="Intel"/>
    <s v="Ice Lake"/>
    <s v="Int"/>
    <n v="15"/>
    <s v="1920x1080"/>
    <m/>
    <s v="Standard"/>
    <n v="54263"/>
    <s v="10_50-55"/>
    <s v="5_50-60"/>
    <s v="05_50-60"/>
    <s v="_14"/>
    <s v="Q1`21"/>
    <n v="2224783"/>
    <n v="30310"/>
  </r>
  <r>
    <n v="3"/>
    <s v="Dell"/>
    <x v="169"/>
    <s v="Full Size LE (15&quot;&gt;, Int GPU)"/>
    <s v="Commercial"/>
    <s v="Intel"/>
    <s v="Comet Lake"/>
    <s v="Int"/>
    <n v="15"/>
    <s v="1920x1080"/>
    <m/>
    <s v="Standard"/>
    <n v="41990"/>
    <s v="8_40-45"/>
    <s v="4_40-50"/>
    <s v="04_40-50"/>
    <s v="_14"/>
    <s v="Q1`21"/>
    <n v="125970"/>
    <n v="1716"/>
  </r>
  <r>
    <n v="36"/>
    <s v="Dell"/>
    <x v="170"/>
    <s v="Full Size LE (15&quot;&gt;, Int GPU)"/>
    <s v="Commercial"/>
    <s v="Intel"/>
    <s v="Ice Lake"/>
    <s v="Int"/>
    <n v="15"/>
    <s v="1920x1080"/>
    <m/>
    <s v="Standard"/>
    <n v="52559"/>
    <s v="10_50-55"/>
    <s v="5_50-60"/>
    <s v="05_50-60"/>
    <s v="_14"/>
    <s v="Q1`21"/>
    <n v="1892124"/>
    <n v="25778"/>
  </r>
  <r>
    <n v="38"/>
    <s v="Dell"/>
    <x v="171"/>
    <s v="Light (13&quot;-14&quot;)"/>
    <s v="Commercial"/>
    <s v="Intel"/>
    <s v="Tiger Lake"/>
    <s v="Int"/>
    <n v="13"/>
    <s v="1920x1080"/>
    <m/>
    <s v="Standard"/>
    <n v="72137"/>
    <s v="14_70-75"/>
    <s v="7_70-80"/>
    <s v="07_70-80"/>
    <s v="_14"/>
    <s v="Q1`21"/>
    <n v="2741206"/>
    <n v="37346"/>
  </r>
  <r>
    <n v="9"/>
    <s v="Dell"/>
    <x v="172"/>
    <s v="Light (13&quot;-14&quot;)"/>
    <s v="Commercial"/>
    <s v="Intel"/>
    <s v="Comet Lake"/>
    <s v="Int/MX230"/>
    <n v="13"/>
    <s v="1920x1080"/>
    <m/>
    <s v="Standard"/>
    <n v="62780"/>
    <s v="12_60-65"/>
    <s v="6_60-70"/>
    <s v="06_60-70"/>
    <s v="_14"/>
    <s v="Q1`21"/>
    <n v="565020"/>
    <n v="7698"/>
  </r>
  <r>
    <n v="161"/>
    <s v="Dell"/>
    <x v="173"/>
    <s v="Light (13&quot;-14&quot;)"/>
    <s v="Commercial"/>
    <s v="Intel"/>
    <s v="Ice Lake"/>
    <s v="Int"/>
    <n v="14"/>
    <s v="1920x1080"/>
    <m/>
    <s v="Standard"/>
    <n v="62313"/>
    <s v="12_60-65"/>
    <s v="6_60-70"/>
    <s v="06_60-70"/>
    <s v="_14"/>
    <s v="Q1`21"/>
    <n v="10032393"/>
    <n v="136681"/>
  </r>
  <r>
    <n v="55"/>
    <s v="Dell"/>
    <x v="174"/>
    <s v="Full Size LE (15&quot;&gt;, Int GPU)"/>
    <s v="Commercial"/>
    <s v="Intel"/>
    <s v="Ice Lake"/>
    <s v="Int"/>
    <n v="15"/>
    <s v="1920x1080"/>
    <m/>
    <s v="Standard"/>
    <n v="74210"/>
    <s v="14_70-75"/>
    <s v="7_70-80"/>
    <s v="07_70-80"/>
    <s v="_14"/>
    <s v="Q1`21"/>
    <n v="4081550"/>
    <n v="55607"/>
  </r>
  <r>
    <n v="36"/>
    <s v="Dell"/>
    <x v="175"/>
    <s v="Full Size GM (15&quot;&gt; Gamer GPU)"/>
    <s v="Commercial"/>
    <s v="Intel"/>
    <s v="Comet Lake-H"/>
    <s v="GTX1650"/>
    <n v="15"/>
    <s v="1920x1080"/>
    <m/>
    <s v="Standard"/>
    <n v="105732"/>
    <s v="21_105-110"/>
    <s v="10_100-110"/>
    <s v="08_80&gt;"/>
    <s v="_14"/>
    <s v="Q1`21"/>
    <n v="3806352"/>
    <n v="51858"/>
  </r>
  <r>
    <n v="27"/>
    <s v="Dell"/>
    <x v="176"/>
    <s v="Full Size GM (15&quot;&gt; Gamer GPU)"/>
    <s v="Commercial"/>
    <s v="Intel"/>
    <s v="Coffee Lake"/>
    <s v="GTX1650"/>
    <n v="15"/>
    <s v="1920x1080"/>
    <m/>
    <s v="Standard"/>
    <n v="88372"/>
    <s v="17_85-90"/>
    <s v="8_80-90"/>
    <s v="08_80&gt;"/>
    <s v="_14"/>
    <s v="Q1`21"/>
    <n v="2386044"/>
    <n v="32507"/>
  </r>
  <r>
    <n v="13"/>
    <s v="Dell"/>
    <x v="177"/>
    <s v="Light (13&quot;-14&quot;)"/>
    <s v="Consumer"/>
    <s v="Intel"/>
    <s v="Comet Lake"/>
    <s v="Int"/>
    <n v="13"/>
    <s v="1920x1080/3840x2160"/>
    <s v="Touch"/>
    <s v="Standard"/>
    <n v="119004"/>
    <s v="23_115-120"/>
    <s v="11_110-120"/>
    <s v="08_80&gt;"/>
    <s v="_14"/>
    <s v="Q1`21"/>
    <n v="1547052"/>
    <n v="21077"/>
  </r>
  <r>
    <n v="2"/>
    <s v="Dell"/>
    <x v="178"/>
    <s v="Light (13&quot;-14&quot;)"/>
    <s v="Consumer"/>
    <s v="Intel"/>
    <s v="Ice Lake"/>
    <s v="Int"/>
    <n v="13"/>
    <s v="1920x1080/1920x1200/3840x2160/3840x2400"/>
    <s v="Touch"/>
    <s v="Standard"/>
    <n v="133230"/>
    <s v="26_130-135"/>
    <s v="13_130-140"/>
    <s v="08_80&gt;"/>
    <s v="_14"/>
    <s v="Q1`21"/>
    <n v="266460"/>
    <n v="3630"/>
  </r>
  <r>
    <n v="25"/>
    <s v="Dell"/>
    <x v="179"/>
    <s v="Light (13&quot;-14&quot;)"/>
    <s v="Consumer"/>
    <s v="Intel"/>
    <s v="Comet Lake"/>
    <s v="Int"/>
    <n v="13"/>
    <s v="1920x1080/3840x2160"/>
    <s v="Touch"/>
    <s v="Standard"/>
    <n v="127680"/>
    <s v="25_125-130"/>
    <s v="12_120-130"/>
    <s v="08_80&gt;"/>
    <s v="_14"/>
    <s v="Q1`21"/>
    <n v="3192000"/>
    <n v="43488"/>
  </r>
  <r>
    <n v="6"/>
    <s v="Dell"/>
    <x v="180"/>
    <s v="Light (13&quot;-14&quot;)"/>
    <s v="Consumer"/>
    <s v="Intel"/>
    <s v="Ice Lake"/>
    <s v="Int"/>
    <n v="13"/>
    <s v="1920x1080/1920x1200/3840x2400"/>
    <s v="Touch"/>
    <s v="Standard"/>
    <n v="142416"/>
    <s v="28_140-145"/>
    <s v="14_140-150"/>
    <s v="08_80&gt;"/>
    <s v="_14"/>
    <s v="Q1`21"/>
    <n v="854496"/>
    <n v="11642"/>
  </r>
  <r>
    <n v="40"/>
    <s v="Dell"/>
    <x v="181"/>
    <s v="Light (13&quot;-14&quot;)"/>
    <s v="Consumer"/>
    <s v="Intel"/>
    <s v="Tiger Lake"/>
    <s v="Int"/>
    <n v="13"/>
    <s v="1920x1080/1920x1200/3840x2400"/>
    <m/>
    <s v="Standard"/>
    <n v="159243"/>
    <s v="31_155-160"/>
    <s v="15_150-160"/>
    <s v="08_80&gt;"/>
    <s v="_14"/>
    <s v="Q1`21"/>
    <n v="6369720"/>
    <n v="86781"/>
  </r>
  <r>
    <n v="78"/>
    <s v="Dell"/>
    <x v="182"/>
    <s v="Light (13&quot;-14&quot;)"/>
    <s v="Consumer"/>
    <s v="Intel"/>
    <s v="Tiger Lake"/>
    <s v="Int"/>
    <n v="13"/>
    <s v="1920x1200/3840x2400"/>
    <s v="Touch"/>
    <s v="Standard"/>
    <n v="166824"/>
    <s v="33_165-170"/>
    <s v="16_160-170"/>
    <s v="08_80&gt;"/>
    <s v="_14"/>
    <s v="Q1`21"/>
    <n v="13012272"/>
    <n v="177279"/>
  </r>
  <r>
    <n v="2"/>
    <s v="Dell"/>
    <x v="183"/>
    <s v="Full Size GM (15&quot;&gt; Gamer GPU)"/>
    <s v="Consumer"/>
    <s v="Intel"/>
    <s v="Coffee Lake"/>
    <s v="GTX1050/GTX1650"/>
    <n v="15"/>
    <s v="1920x1080/3840x2160"/>
    <m/>
    <s v="Standard"/>
    <n v="139540"/>
    <s v="27_135-140"/>
    <s v="13_130-140"/>
    <s v="08_80&gt;"/>
    <s v="_14"/>
    <s v="Q1`21"/>
    <n v="279080"/>
    <n v="3802"/>
  </r>
  <r>
    <n v="67"/>
    <s v="Dell"/>
    <x v="184"/>
    <s v="Full Size GM (15&quot;&gt; Gamer GPU)"/>
    <s v="Consumer"/>
    <s v="Intel"/>
    <s v="Comet Lake-H"/>
    <s v="GTX1650"/>
    <n v="15"/>
    <s v="1920x1080/3840x2400"/>
    <s v="Touch"/>
    <s v="Standard"/>
    <n v="186784"/>
    <s v="37_185-190"/>
    <s v="18_180-190"/>
    <s v="08_80&gt;"/>
    <s v="_14"/>
    <s v="Q1`21"/>
    <n v="12514528"/>
    <n v="170498"/>
  </r>
  <r>
    <n v="38"/>
    <s v="Dell"/>
    <x v="185"/>
    <s v="Full Size GM (15&quot;&gt; Gamer GPU)"/>
    <s v="Consumer"/>
    <s v="Intel"/>
    <s v="Comet Lake-H"/>
    <s v="RTX2060"/>
    <n v="15"/>
    <s v="3840x2400"/>
    <m/>
    <s v="Standard"/>
    <n v="244964"/>
    <s v="48_240-245"/>
    <s v="24_240-250"/>
    <s v="08_80&gt;"/>
    <s v="_14"/>
    <s v="Q1`21"/>
    <n v="9308632"/>
    <n v="126821"/>
  </r>
  <r>
    <n v="47"/>
    <s v="HP"/>
    <x v="186"/>
    <s v="Light (13&quot;-14&quot;)"/>
    <s v="Commercial"/>
    <s v="Intel"/>
    <s v="Ice Lake"/>
    <s v="Int"/>
    <n v="14"/>
    <s v="1920x1080"/>
    <m/>
    <s v="Standard"/>
    <n v="59330"/>
    <s v="11_55-60"/>
    <s v="5_50-60"/>
    <s v="05_50-60"/>
    <s v="_14"/>
    <s v="Q1`21"/>
    <n v="2788510"/>
    <n v="37991"/>
  </r>
  <r>
    <n v="64"/>
    <s v="HP"/>
    <x v="187"/>
    <s v="Light (13&quot;-14&quot;)"/>
    <s v="Commercial"/>
    <s v="Intel"/>
    <s v="Whiskey Lake"/>
    <s v="Int"/>
    <n v="13"/>
    <s v="1920x1080"/>
    <s v="Touch"/>
    <s v="Standard"/>
    <n v="158720"/>
    <s v="31_155-160"/>
    <s v="15_150-160"/>
    <s v="08_80&gt;"/>
    <s v="_14"/>
    <s v="Q1`21"/>
    <n v="10158080"/>
    <n v="138393"/>
  </r>
  <r>
    <n v="6"/>
    <s v="HP"/>
    <x v="188"/>
    <s v="Light (13&quot;-14&quot;)"/>
    <s v="Commercial"/>
    <s v="AMD"/>
    <s v="Picasso"/>
    <s v="Int"/>
    <n v="13"/>
    <s v="1920x1080"/>
    <m/>
    <s v="Standard"/>
    <n v="93342"/>
    <s v="18_90-95"/>
    <s v="9_90-100"/>
    <s v="08_80&gt;"/>
    <s v="_14"/>
    <s v="Q1`21"/>
    <n v="560052"/>
    <n v="7630"/>
  </r>
  <r>
    <n v="10"/>
    <s v="HP"/>
    <x v="189"/>
    <s v="Light (13&quot;-14&quot;)"/>
    <s v="Commercial"/>
    <s v="AMD"/>
    <s v="Picasso"/>
    <s v="Int"/>
    <n v="14"/>
    <s v="1920x1080"/>
    <m/>
    <s v="Standard"/>
    <n v="93993"/>
    <s v="18_90-95"/>
    <s v="9_90-100"/>
    <s v="08_80&gt;"/>
    <s v="_14"/>
    <s v="Q1`21"/>
    <n v="939930"/>
    <n v="12806"/>
  </r>
  <r>
    <n v="16"/>
    <s v="HP"/>
    <x v="190"/>
    <s v="Light (13&quot;-14&quot;)"/>
    <s v="Commercial"/>
    <s v="Intel"/>
    <s v="Whiskey Lake"/>
    <s v="Int"/>
    <n v="13"/>
    <s v="1920x1080"/>
    <m/>
    <s v="Standard"/>
    <n v="81223"/>
    <s v="16_80-85"/>
    <s v="8_80-90"/>
    <s v="08_80&gt;"/>
    <s v="_14"/>
    <s v="Q1`21"/>
    <n v="1299568"/>
    <n v="17705"/>
  </r>
  <r>
    <n v="279"/>
    <s v="HP"/>
    <x v="191"/>
    <s v="Light (13&quot;-14&quot;)"/>
    <s v="Commercial"/>
    <s v="Intel"/>
    <s v="Comet Lake"/>
    <s v="Int"/>
    <n v="13"/>
    <s v="1920x1080"/>
    <m/>
    <s v="Standard"/>
    <n v="110583"/>
    <s v="22_110-115"/>
    <s v="11_110-120"/>
    <s v="08_80&gt;"/>
    <s v="_14"/>
    <s v="Q1`21"/>
    <n v="30852657"/>
    <n v="420336"/>
  </r>
  <r>
    <n v="182"/>
    <s v="HP"/>
    <x v="192"/>
    <s v="Light (13&quot;-14&quot;)"/>
    <s v="Commercial"/>
    <s v="AMD"/>
    <s v="Renior"/>
    <s v="Int"/>
    <n v="13"/>
    <s v="1920x1080"/>
    <m/>
    <s v="Standard"/>
    <n v="113999"/>
    <s v="22_110-115"/>
    <s v="11_110-120"/>
    <s v="08_80&gt;"/>
    <s v="_14"/>
    <s v="Q1`21"/>
    <n v="20747818"/>
    <n v="282668"/>
  </r>
  <r>
    <n v="6"/>
    <s v="HP"/>
    <x v="193"/>
    <s v="Light (13&quot;-14&quot;)"/>
    <s v="Commercial"/>
    <s v="Intel"/>
    <s v="Whiskey Lake"/>
    <s v="Int"/>
    <n v="14"/>
    <s v="1920x1080"/>
    <m/>
    <s v="Standard"/>
    <n v="94438"/>
    <s v="18_90-95"/>
    <s v="9_90-100"/>
    <s v="08_80&gt;"/>
    <s v="_14"/>
    <s v="Q1`21"/>
    <n v="566628"/>
    <n v="7720"/>
  </r>
  <r>
    <n v="1797"/>
    <s v="HP"/>
    <x v="194"/>
    <s v="Light (13&quot;-14&quot;)"/>
    <s v="Commercial"/>
    <s v="Intel"/>
    <s v="Comet Lake"/>
    <s v="Int"/>
    <n v="14"/>
    <s v="1920x1080"/>
    <m/>
    <s v="Standard"/>
    <n v="114999"/>
    <s v="22_110-115"/>
    <s v="11_110-120"/>
    <s v="08_80&gt;"/>
    <s v="_14"/>
    <s v="Q1`21"/>
    <n v="206653203"/>
    <n v="2815439"/>
  </r>
  <r>
    <n v="126"/>
    <s v="HP"/>
    <x v="195"/>
    <s v="Light (13&quot;-14&quot;)"/>
    <s v="Commercial"/>
    <s v="AMD"/>
    <s v="Renior"/>
    <s v="Int"/>
    <n v="14"/>
    <s v="1920x1080"/>
    <m/>
    <s v="Standard"/>
    <n v="87380"/>
    <s v="17_85-90"/>
    <s v="8_80-90"/>
    <s v="08_80&gt;"/>
    <s v="_14"/>
    <s v="Q1`21"/>
    <n v="11009880"/>
    <n v="149998"/>
  </r>
  <r>
    <n v="1"/>
    <s v="HP"/>
    <x v="196"/>
    <s v="Full Size MS (15&quot;&gt;, Mainstream Ex. GPU)"/>
    <s v="Commercial"/>
    <s v="Intel"/>
    <s v="Kaby Lake Refresh"/>
    <s v="Int/RX540"/>
    <n v="15"/>
    <s v="1920x1080/3840x2160"/>
    <m/>
    <s v="Standard"/>
    <n v="91300"/>
    <s v="18_90-95"/>
    <s v="9_90-100"/>
    <s v="08_80&gt;"/>
    <s v="_14"/>
    <s v="Q1`21"/>
    <n v="91300"/>
    <n v="1244"/>
  </r>
  <r>
    <n v="307"/>
    <s v="HP"/>
    <x v="197"/>
    <s v="Full Size MS (15&quot;&gt;, Mainstream Ex. GPU)"/>
    <s v="Commercial"/>
    <s v="Intel"/>
    <s v="Comet Lake"/>
    <s v="Int/MX230"/>
    <n v="15"/>
    <s v="1920x1080"/>
    <m/>
    <s v="Standard"/>
    <n v="122186"/>
    <s v="24_120-125"/>
    <s v="12_120-130"/>
    <s v="08_80&gt;"/>
    <s v="_14"/>
    <s v="Q1`21"/>
    <n v="37511102"/>
    <n v="511050"/>
  </r>
  <r>
    <n v="67"/>
    <s v="HP"/>
    <x v="198"/>
    <s v="Full Size LE (15&quot;&gt;, Int GPU)"/>
    <s v="Commercial"/>
    <s v="AMD"/>
    <s v="Renior"/>
    <s v="Int"/>
    <n v="15"/>
    <s v="1920x1080"/>
    <m/>
    <s v="Standard"/>
    <n v="87795"/>
    <s v="17_85-90"/>
    <s v="8_80-90"/>
    <s v="08_80&gt;"/>
    <s v="_14"/>
    <s v="Q1`21"/>
    <n v="5882265"/>
    <n v="80140"/>
  </r>
  <r>
    <n v="1"/>
    <s v="HP"/>
    <x v="199"/>
    <s v="Light (13&quot;-14&quot;)"/>
    <s v="Commercial"/>
    <s v="Intel"/>
    <s v="Kaby Lake Refresh"/>
    <s v="Int"/>
    <n v="13"/>
    <s v="1920x1080"/>
    <s v="Touch"/>
    <s v="Standard"/>
    <n v="126450"/>
    <s v="25_125-130"/>
    <s v="12_120-130"/>
    <s v="08_80&gt;"/>
    <s v="_14"/>
    <s v="Q1`21"/>
    <n v="126450"/>
    <n v="1723"/>
  </r>
  <r>
    <n v="7"/>
    <s v="HP"/>
    <x v="200"/>
    <s v="Light (13&quot;-14&quot;)"/>
    <s v="Commercial"/>
    <s v="Intel"/>
    <s v="Whiskey Lake"/>
    <s v="Int"/>
    <n v="13"/>
    <s v="1920x1080"/>
    <s v="Touch"/>
    <s v="Standard"/>
    <n v="132805"/>
    <s v="26_130-135"/>
    <s v="13_130-140"/>
    <s v="08_80&gt;"/>
    <s v="_14"/>
    <s v="Q1`21"/>
    <n v="929635"/>
    <n v="12665"/>
  </r>
  <r>
    <n v="47"/>
    <s v="HP"/>
    <x v="201"/>
    <s v="Light (13&quot;-14&quot;)"/>
    <s v="Commercial"/>
    <s v="Intel"/>
    <s v="Comet Lake"/>
    <s v="Int"/>
    <n v="13"/>
    <s v="1920x1080"/>
    <s v="Touch"/>
    <s v="Standard"/>
    <n v="135544"/>
    <s v="27_135-140"/>
    <s v="13_130-140"/>
    <s v="08_80&gt;"/>
    <s v="_14"/>
    <s v="Q1`21"/>
    <n v="6370568"/>
    <n v="86792"/>
  </r>
  <r>
    <n v="9"/>
    <s v="HP"/>
    <x v="202"/>
    <s v="Light (13&quot;-14&quot;)"/>
    <s v="Commercial"/>
    <s v="Intel"/>
    <s v="Whiskey Lake"/>
    <s v="Int"/>
    <n v="14"/>
    <s v="1920x1080/3840x2160"/>
    <s v="Touch"/>
    <s v="Standard"/>
    <n v="149192"/>
    <s v="29_145-150"/>
    <s v="14_140-150"/>
    <s v="08_80&gt;"/>
    <s v="_14"/>
    <s v="Q1`21"/>
    <n v="1342728"/>
    <n v="18293"/>
  </r>
  <r>
    <n v="336"/>
    <s v="HP"/>
    <x v="203"/>
    <s v="Light (13&quot;-14&quot;)"/>
    <s v="Commercial"/>
    <s v="Intel"/>
    <s v="Comet Lake"/>
    <s v="Int"/>
    <n v="14"/>
    <s v="1920x1080/3840x2160"/>
    <s v="Touch"/>
    <s v="Standard"/>
    <n v="141448"/>
    <s v="28_140-145"/>
    <s v="14_140-150"/>
    <s v="08_80&gt;"/>
    <s v="_14"/>
    <s v="Q1`21"/>
    <n v="47526528"/>
    <n v="647500"/>
  </r>
  <r>
    <n v="6"/>
    <s v="HP"/>
    <x v="204"/>
    <s v="Light (13&quot;-14&quot;)"/>
    <s v="Commercial"/>
    <s v="Intel"/>
    <s v="Whiskey Lake"/>
    <s v="Int"/>
    <n v="13"/>
    <s v="1920x1080"/>
    <s v="Touch"/>
    <s v="Standard"/>
    <n v="138866"/>
    <s v="27_135-140"/>
    <s v="13_130-140"/>
    <s v="08_80&gt;"/>
    <s v="_14"/>
    <s v="Q1`21"/>
    <n v="833196"/>
    <n v="11351"/>
  </r>
  <r>
    <n v="32"/>
    <s v="HP"/>
    <x v="205"/>
    <s v="Light (13&quot;-14&quot;)"/>
    <s v="Commercial"/>
    <s v="Intel"/>
    <s v="Comet Lake"/>
    <s v="Int"/>
    <n v="13"/>
    <s v="1920x1080"/>
    <s v="Touch"/>
    <s v="Standard"/>
    <n v="104921"/>
    <s v="20_100-105"/>
    <s v="10_100-110"/>
    <s v="08_80&gt;"/>
    <s v="_14"/>
    <s v="Q1`21"/>
    <n v="3357472"/>
    <n v="45742"/>
  </r>
  <r>
    <n v="41"/>
    <s v="HP"/>
    <x v="206"/>
    <s v="Light (13&quot;-14&quot;)"/>
    <s v="Consumer"/>
    <s v="Intel"/>
    <s v="Comet Lake"/>
    <s v="Int/MX350"/>
    <n v="13"/>
    <s v="1920x1080"/>
    <m/>
    <s v="Standard"/>
    <n v="76145"/>
    <s v="15_75-80"/>
    <s v="7_70-80"/>
    <s v="07_70-80"/>
    <s v="_14"/>
    <s v="Q1`21"/>
    <n v="3121945"/>
    <n v="42533"/>
  </r>
  <r>
    <n v="67"/>
    <s v="HP"/>
    <x v="207"/>
    <s v="Light (13&quot;-14&quot;)"/>
    <s v="Consumer"/>
    <s v="Intel"/>
    <s v="Tiger Lake"/>
    <s v="Int/MX450"/>
    <n v="13"/>
    <s v="1920x1080"/>
    <m/>
    <s v="Standard"/>
    <n v="87531"/>
    <s v="17_85-90"/>
    <s v="8_80-90"/>
    <s v="08_80&gt;"/>
    <s v="_14"/>
    <s v="Q1`21"/>
    <n v="5864577"/>
    <n v="79899"/>
  </r>
  <r>
    <n v="86"/>
    <s v="HP"/>
    <x v="208"/>
    <s v="Full Size GM (15&quot;&gt; Gamer GPU)"/>
    <s v="Consumer"/>
    <s v="Intel"/>
    <s v="Comet Lake-H"/>
    <s v="GTX1660"/>
    <n v="15"/>
    <s v="3840x2160"/>
    <s v="Touch"/>
    <s v="Standard"/>
    <n v="124181"/>
    <s v="24_120-125"/>
    <s v="12_120-130"/>
    <s v="08_80&gt;"/>
    <s v="_14"/>
    <s v="Q1`21"/>
    <n v="10679566"/>
    <n v="145498"/>
  </r>
  <r>
    <n v="6"/>
    <s v="HP"/>
    <x v="209"/>
    <s v="Full Size MS (15&quot;&gt;, Mainstream Ex. GPU)"/>
    <s v="Consumer"/>
    <s v="Intel"/>
    <s v="Ice Lake"/>
    <s v="MX330"/>
    <n v="17"/>
    <s v="1920x1080"/>
    <m/>
    <s v="Standard"/>
    <n v="98113"/>
    <s v="19_95-100"/>
    <s v="9_90-100"/>
    <s v="08_80&gt;"/>
    <s v="_14"/>
    <s v="Q1`21"/>
    <n v="588678"/>
    <n v="8020"/>
  </r>
  <r>
    <n v="425"/>
    <s v="HP"/>
    <x v="210"/>
    <s v="Full Size MS (15&quot;&gt;, Mainstream Ex. GPU)"/>
    <s v="Consumer"/>
    <s v="Intel"/>
    <s v="Tiger Lake"/>
    <s v="Int/MX450"/>
    <n v="17"/>
    <s v="1920x1080"/>
    <m/>
    <s v="Standard"/>
    <n v="101326"/>
    <s v="20_100-105"/>
    <s v="10_100-110"/>
    <s v="08_80&gt;"/>
    <s v="_14"/>
    <s v="Q1`21"/>
    <n v="43063550"/>
    <n v="586697"/>
  </r>
  <r>
    <n v="35"/>
    <s v="HP"/>
    <x v="211"/>
    <s v="Light (13&quot;-14&quot;)"/>
    <s v="Consumer"/>
    <s v="AMD"/>
    <s v="Renior"/>
    <s v="Int"/>
    <n v="13"/>
    <s v="1920x1080"/>
    <s v="Touch"/>
    <s v="Standard"/>
    <n v="70614"/>
    <s v="14_70-75"/>
    <s v="7_70-80"/>
    <s v="07_70-80"/>
    <s v="_14"/>
    <s v="Q1`21"/>
    <n v="2471490"/>
    <n v="33672"/>
  </r>
  <r>
    <n v="41"/>
    <s v="HP"/>
    <x v="212"/>
    <s v="Full Size MS (15&quot;&gt;, Mainstream Ex. GPU)"/>
    <s v="Consumer"/>
    <s v="Intel"/>
    <s v="Ice Lake"/>
    <s v="Int/MX330"/>
    <n v="15"/>
    <s v="1920x1080"/>
    <s v="Touch"/>
    <s v="Standard"/>
    <n v="89430"/>
    <s v="17_85-90"/>
    <s v="8_80-90"/>
    <s v="08_80&gt;"/>
    <s v="_14"/>
    <s v="Q1`21"/>
    <n v="3666630"/>
    <n v="49954"/>
  </r>
  <r>
    <n v="101"/>
    <s v="HP"/>
    <x v="213"/>
    <s v="Full Size MS (15&quot;&gt;, Mainstream Ex. GPU)"/>
    <s v="Consumer"/>
    <s v="Intel"/>
    <s v="Tiger Lake"/>
    <s v="Int/MX450"/>
    <n v="15"/>
    <s v="1920x1080"/>
    <s v="Touch"/>
    <s v="Standard"/>
    <n v="94769"/>
    <s v="18_90-95"/>
    <s v="9_90-100"/>
    <s v="08_80&gt;"/>
    <s v="_14"/>
    <s v="Q1`21"/>
    <n v="9571669"/>
    <n v="130404"/>
  </r>
  <r>
    <n v="204"/>
    <s v="HP"/>
    <x v="214"/>
    <s v="Light (13&quot;-14&quot;)"/>
    <s v="Commercial"/>
    <s v="Intel"/>
    <s v="Gemini Lake"/>
    <s v="Int"/>
    <n v="14"/>
    <s v="1366x768"/>
    <m/>
    <s v="Budget"/>
    <n v="27700"/>
    <s v="5_25-30"/>
    <s v="2_20-30"/>
    <s v="02_20-30"/>
    <s v="_14"/>
    <s v="Q1`21"/>
    <n v="5650800"/>
    <n v="76986"/>
  </r>
  <r>
    <n v="29"/>
    <s v="HP"/>
    <x v="215"/>
    <s v="Light (13&quot;-14&quot;)"/>
    <s v="Commercial"/>
    <s v="Intel"/>
    <s v="Ice Lake"/>
    <s v="Int"/>
    <n v="14"/>
    <s v="1920x1080"/>
    <m/>
    <s v="Standard"/>
    <n v="43250"/>
    <s v="8_40-45"/>
    <s v="4_40-50"/>
    <s v="04_40-50"/>
    <s v="_14"/>
    <s v="Q1`21"/>
    <n v="1254250"/>
    <n v="17088"/>
  </r>
  <r>
    <n v="76"/>
    <s v="HP"/>
    <x v="216"/>
    <s v="Light (13&quot;-14&quot;)"/>
    <s v="Commercial"/>
    <s v="Intel"/>
    <s v="Ice Lake"/>
    <s v="Int"/>
    <n v="14"/>
    <s v="1366x768/1920x1080"/>
    <m/>
    <s v="Standard"/>
    <n v="48924"/>
    <s v="9_45-50"/>
    <s v="4_40-50"/>
    <s v="04_40-50"/>
    <s v="_14"/>
    <s v="Q1`21"/>
    <n v="3718224"/>
    <n v="50657"/>
  </r>
  <r>
    <n v="634"/>
    <s v="HP"/>
    <x v="217"/>
    <s v="Light (13&quot;-14&quot;)"/>
    <s v="Commercial"/>
    <s v="AMD"/>
    <s v="Picasso"/>
    <s v="Int"/>
    <n v="14"/>
    <s v="1920x1080"/>
    <m/>
    <s v="Standard"/>
    <n v="48720"/>
    <s v="9_45-50"/>
    <s v="4_40-50"/>
    <s v="04_40-50"/>
    <s v="_14"/>
    <s v="Q1`21"/>
    <n v="30888480"/>
    <n v="420824"/>
  </r>
  <r>
    <n v="1484"/>
    <s v="HP"/>
    <x v="218"/>
    <s v="Full Size LE (15&quot;&gt;, Int GPU)"/>
    <s v="Commercial"/>
    <s v="Intel"/>
    <s v="Ice Lake"/>
    <s v="Int"/>
    <n v="15"/>
    <s v="1920x1080"/>
    <m/>
    <s v="Standard"/>
    <n v="52452"/>
    <s v="10_50-55"/>
    <s v="5_50-60"/>
    <s v="05_50-60"/>
    <s v="_14"/>
    <s v="Q1`21"/>
    <n v="77838768"/>
    <n v="1060474"/>
  </r>
  <r>
    <n v="297"/>
    <s v="HP"/>
    <x v="219"/>
    <s v="Full Size LE (15&quot;&gt;, Int GPU)"/>
    <s v="Commercial"/>
    <s v="Intel"/>
    <s v="Ice Lake"/>
    <s v="Int"/>
    <n v="15"/>
    <s v="1920x1080"/>
    <m/>
    <s v="Standard"/>
    <n v="51450"/>
    <s v="10_50-55"/>
    <s v="5_50-60"/>
    <s v="05_50-60"/>
    <s v="_14"/>
    <s v="Q1`21"/>
    <n v="15280650"/>
    <n v="208183"/>
  </r>
  <r>
    <n v="1109"/>
    <s v="HP"/>
    <x v="220"/>
    <s v="Full Size LE (15&quot;&gt;, Int GPU)"/>
    <s v="Commercial"/>
    <s v="AMD"/>
    <s v="Ryzen"/>
    <s v="Int"/>
    <n v="15"/>
    <s v="1920x1080"/>
    <m/>
    <s v="Standard"/>
    <n v="45953"/>
    <s v="9_45-50"/>
    <s v="4_40-50"/>
    <s v="04_40-50"/>
    <s v="_14"/>
    <s v="Q1`21"/>
    <n v="50961877"/>
    <n v="694304"/>
  </r>
  <r>
    <n v="269"/>
    <s v="HP"/>
    <x v="221"/>
    <s v="Full Size LE (15&quot;&gt;, Int GPU)"/>
    <s v="Commercial"/>
    <s v="AMD"/>
    <s v="Picasso"/>
    <s v="Int"/>
    <n v="15"/>
    <s v="1920x1080"/>
    <m/>
    <s v="Standard"/>
    <n v="52096"/>
    <s v="10_50-55"/>
    <s v="5_50-60"/>
    <s v="05_50-60"/>
    <s v="_14"/>
    <s v="Q1`21"/>
    <n v="14013824"/>
    <n v="190924"/>
  </r>
  <r>
    <n v="26"/>
    <s v="HP"/>
    <x v="222"/>
    <s v="Light (13&quot;-14&quot;)"/>
    <s v="Consumer"/>
    <s v="Intel"/>
    <s v="Ice Lake"/>
    <s v="Int/620"/>
    <n v="14"/>
    <s v="1920x1080"/>
    <m/>
    <s v="Standard"/>
    <n v="46082"/>
    <s v="9_45-50"/>
    <s v="4_40-50"/>
    <s v="04_40-50"/>
    <s v="_14"/>
    <s v="Q1`21"/>
    <n v="1198132"/>
    <n v="16323"/>
  </r>
  <r>
    <n v="2"/>
    <s v="HP"/>
    <x v="223"/>
    <s v="Light (13&quot;-14&quot;)"/>
    <s v="Consumer"/>
    <s v="AMD"/>
    <s v="Picasso"/>
    <s v="Int"/>
    <n v="14"/>
    <s v="1920x1080"/>
    <m/>
    <s v="Standard"/>
    <n v="43323"/>
    <s v="8_40-45"/>
    <s v="4_40-50"/>
    <s v="04_40-50"/>
    <s v="_14"/>
    <s v="Q1`21"/>
    <n v="86646"/>
    <n v="1180"/>
  </r>
  <r>
    <n v="71"/>
    <s v="HP"/>
    <x v="224"/>
    <s v="Light (13&quot;-14&quot;)"/>
    <s v="Consumer"/>
    <s v="AMD"/>
    <s v="Picasso"/>
    <s v="Int"/>
    <n v="14"/>
    <s v="1366x768/1920x1080"/>
    <m/>
    <s v="Standard"/>
    <n v="41735"/>
    <s v="8_40-45"/>
    <s v="4_40-50"/>
    <s v="04_40-50"/>
    <s v="_14"/>
    <s v="Q1`21"/>
    <n v="2963185"/>
    <n v="40370"/>
  </r>
  <r>
    <n v="268"/>
    <s v="HP"/>
    <x v="225"/>
    <s v="Light (13&quot;-14&quot;)"/>
    <s v="Consumer"/>
    <s v="Intel"/>
    <s v="Ice Lake"/>
    <s v="Int"/>
    <n v="14"/>
    <s v="1366x768/1920x1080"/>
    <m/>
    <s v="Standard"/>
    <n v="47441"/>
    <s v="9_45-50"/>
    <s v="4_40-50"/>
    <s v="04_40-50"/>
    <s v="_14"/>
    <s v="Q1`21"/>
    <n v="12714188"/>
    <n v="173218"/>
  </r>
  <r>
    <n v="317"/>
    <s v="HP"/>
    <x v="226"/>
    <s v="Light (13&quot;-14&quot;)"/>
    <s v="Consumer"/>
    <s v="Intel"/>
    <s v="Tiger Lake"/>
    <s v="Int"/>
    <n v="14"/>
    <s v="1920x1080"/>
    <m/>
    <s v="Standard"/>
    <n v="50983"/>
    <s v="10_50-55"/>
    <s v="5_50-60"/>
    <s v="05_50-60"/>
    <s v="_14"/>
    <s v="Q1`21"/>
    <n v="16161611"/>
    <n v="220185"/>
  </r>
  <r>
    <n v="4026"/>
    <s v="HP"/>
    <x v="227"/>
    <s v="Light (13&quot;-14&quot;)"/>
    <s v="Consumer"/>
    <s v="AMD"/>
    <s v="Renior"/>
    <s v="Int"/>
    <n v="14"/>
    <s v="1366x768/1920x1080"/>
    <m/>
    <s v="Standard"/>
    <n v="43173"/>
    <s v="8_40-45"/>
    <s v="4_40-50"/>
    <s v="04_40-50"/>
    <s v="_14"/>
    <s v="Q1`21"/>
    <n v="173814498"/>
    <n v="2368045"/>
  </r>
  <r>
    <n v="11"/>
    <s v="HP"/>
    <x v="228"/>
    <s v="Full Size MS (15&quot;&gt;, Mainstream Ex. GPU)"/>
    <s v="Consumer"/>
    <s v="Intel"/>
    <s v="Tiger Lake"/>
    <s v="MX350"/>
    <n v="15"/>
    <s v="1920x1080"/>
    <m/>
    <s v="Standard"/>
    <n v="61344"/>
    <s v="12_60-65"/>
    <s v="6_60-70"/>
    <s v="06_60-70"/>
    <s v="_14"/>
    <s v="Q1`21"/>
    <n v="674784"/>
    <n v="9193"/>
  </r>
  <r>
    <n v="872"/>
    <s v="HP"/>
    <x v="229"/>
    <s v="Full Size LE (15&quot;&gt;, Int GPU)"/>
    <s v="Consumer"/>
    <s v="AMD"/>
    <s v="Picasso"/>
    <s v="Int"/>
    <n v="15"/>
    <s v="1920x1080"/>
    <m/>
    <s v="Standard"/>
    <n v="43778"/>
    <s v="8_40-45"/>
    <s v="4_40-50"/>
    <s v="04_40-50"/>
    <s v="_14"/>
    <s v="Q1`21"/>
    <n v="38174416"/>
    <n v="520087"/>
  </r>
  <r>
    <n v="3670"/>
    <s v="HP"/>
    <x v="230"/>
    <s v="Full Size LE (15&quot;&gt;, Int GPU)"/>
    <s v="Consumer"/>
    <s v="AMD"/>
    <s v="Picasso"/>
    <s v="Int"/>
    <n v="15"/>
    <s v="1920x1080"/>
    <m/>
    <s v="Standard"/>
    <n v="45976"/>
    <s v="9_45-50"/>
    <s v="4_40-50"/>
    <s v="04_40-50"/>
    <s v="_14"/>
    <s v="Q1`21"/>
    <n v="168731920"/>
    <n v="2298800"/>
  </r>
  <r>
    <n v="50"/>
    <s v="HP"/>
    <x v="231"/>
    <s v="Full Size LE (15&quot;&gt;, Int GPU)"/>
    <s v="Consumer"/>
    <s v="Intel"/>
    <s v="Ice Lake"/>
    <s v="Int"/>
    <n v="15"/>
    <s v="1366x768/1920x1080"/>
    <m/>
    <s v="Standard"/>
    <n v="49126"/>
    <s v="9_45-50"/>
    <s v="4_40-50"/>
    <s v="04_40-50"/>
    <s v="_14"/>
    <s v="Q1`21"/>
    <n v="2456300"/>
    <n v="33465"/>
  </r>
  <r>
    <n v="261"/>
    <s v="HP"/>
    <x v="232"/>
    <s v="Full Size LE (15&quot;&gt;, Int GPU)"/>
    <s v="Consumer"/>
    <s v="Intel"/>
    <s v="Tiger Lake"/>
    <s v="Int"/>
    <n v="15"/>
    <s v="1920x1080"/>
    <m/>
    <s v="Standard"/>
    <n v="49056"/>
    <s v="9_45-50"/>
    <s v="4_40-50"/>
    <s v="04_40-50"/>
    <s v="_14"/>
    <s v="Q1`21"/>
    <n v="12803616"/>
    <n v="174436"/>
  </r>
  <r>
    <n v="39"/>
    <s v="HP"/>
    <x v="233"/>
    <s v="Full Size MS (15&quot;&gt;, Mainstream Ex. GPU)"/>
    <s v="Consumer"/>
    <s v="Intel"/>
    <s v="Ice Lake"/>
    <s v="Int/MX330"/>
    <n v="17"/>
    <s v="1920x1080"/>
    <m/>
    <s v="Standard"/>
    <n v="56689"/>
    <s v="11_55-60"/>
    <s v="5_50-60"/>
    <s v="05_50-60"/>
    <s v="_14"/>
    <s v="Q1`21"/>
    <n v="2210871"/>
    <n v="30121"/>
  </r>
  <r>
    <n v="2"/>
    <s v="HP"/>
    <x v="234"/>
    <s v="Full Size GM (15&quot;&gt; Gamer GPU)"/>
    <s v="Consumer"/>
    <s v="Intel"/>
    <s v="Comet Lake-H"/>
    <s v="RTX2060/RTX2070"/>
    <n v="15"/>
    <s v="1920x1080"/>
    <m/>
    <s v="Standard"/>
    <n v="135735"/>
    <s v="27_135-140"/>
    <s v="13_130-140"/>
    <s v="08_80&gt;"/>
    <s v="_14"/>
    <s v="Q1`21"/>
    <n v="271470"/>
    <n v="3699"/>
  </r>
  <r>
    <n v="54"/>
    <s v="HP"/>
    <x v="235"/>
    <s v="Full Size GM (15&quot;&gt; Gamer GPU)"/>
    <s v="Consumer"/>
    <s v="Intel"/>
    <s v="Comet Lake-H"/>
    <s v="GTX1660"/>
    <n v="15"/>
    <s v="1920x1080"/>
    <m/>
    <s v="Standard"/>
    <n v="118118"/>
    <s v="23_115-120"/>
    <s v="11_110-120"/>
    <s v="08_80&gt;"/>
    <s v="_14"/>
    <s v="Q1`21"/>
    <n v="6378372"/>
    <n v="86899"/>
  </r>
  <r>
    <n v="559"/>
    <s v="HP"/>
    <x v="236"/>
    <s v="Full Size GM (15&quot;&gt; Gamer GPU)"/>
    <s v="Consumer"/>
    <s v="AMD"/>
    <s v="Renior"/>
    <s v="GTX1660"/>
    <n v="15"/>
    <s v="1920x1080"/>
    <m/>
    <s v="Standard"/>
    <n v="93049"/>
    <s v="18_90-95"/>
    <s v="9_90-100"/>
    <s v="08_80&gt;"/>
    <s v="_14"/>
    <s v="Q1`21"/>
    <n v="52014391"/>
    <n v="708643"/>
  </r>
  <r>
    <n v="145"/>
    <s v="HP"/>
    <x v="237"/>
    <s v="Full Size GM (15&quot;&gt; Gamer GPU)"/>
    <s v="Consumer"/>
    <s v="Intel"/>
    <s v="Comet Lake-H"/>
    <s v="RTX2070/RTX2080"/>
    <n v="17"/>
    <s v="1920x1080"/>
    <m/>
    <s v="Standard"/>
    <n v="137106"/>
    <s v="27_135-140"/>
    <s v="13_130-140"/>
    <s v="08_80&gt;"/>
    <s v="_14"/>
    <s v="Q1`21"/>
    <n v="19880370"/>
    <n v="270850"/>
  </r>
  <r>
    <n v="531"/>
    <s v="HP"/>
    <x v="238"/>
    <s v="Light (13&quot;-14&quot;)"/>
    <s v="Consumer"/>
    <s v="Intel"/>
    <s v="Tiger Lake"/>
    <s v="Int"/>
    <n v="13"/>
    <s v="1920x1080"/>
    <m/>
    <s v="Standard"/>
    <n v="60737"/>
    <s v="12_60-65"/>
    <s v="6_60-70"/>
    <s v="06_60-70"/>
    <s v="_14"/>
    <s v="Q1`21"/>
    <n v="32251347"/>
    <n v="439392"/>
  </r>
  <r>
    <n v="419"/>
    <s v="HP"/>
    <x v="239"/>
    <s v="Light (13&quot;-14&quot;)"/>
    <s v="Consumer"/>
    <s v="Intel"/>
    <s v="Tiger Lake"/>
    <s v="Int"/>
    <n v="14"/>
    <s v="1920x1080"/>
    <m/>
    <s v="Standard"/>
    <n v="52720"/>
    <s v="10_50-55"/>
    <s v="5_50-60"/>
    <s v="05_50-60"/>
    <s v="_14"/>
    <s v="Q1`21"/>
    <n v="22089680"/>
    <n v="300949"/>
  </r>
  <r>
    <n v="11"/>
    <s v="HP"/>
    <x v="240"/>
    <s v="Full Size GM (15&quot;&gt; Gamer GPU)"/>
    <s v="Consumer"/>
    <s v="Intel"/>
    <s v="Coffee Lake"/>
    <s v="GTX1660"/>
    <n v="15"/>
    <s v="1920x1080"/>
    <m/>
    <s v="Standard"/>
    <n v="68965"/>
    <s v="13_65-70"/>
    <s v="6_60-70"/>
    <s v="06_60-70"/>
    <s v="_14"/>
    <s v="Q1`21"/>
    <n v="758615"/>
    <n v="10335"/>
  </r>
  <r>
    <n v="101"/>
    <s v="HP"/>
    <x v="241"/>
    <s v="Full Size GM (15&quot;&gt; Gamer GPU)"/>
    <s v="Consumer"/>
    <s v="Intel"/>
    <s v="Comet Lake-H"/>
    <s v="GTX1650/GTX1660"/>
    <n v="15"/>
    <s v="1920x1080"/>
    <m/>
    <s v="Standard"/>
    <n v="82677"/>
    <s v="16_80-85"/>
    <s v="8_80-90"/>
    <s v="08_80&gt;"/>
    <s v="_14"/>
    <s v="Q1`21"/>
    <n v="8350377"/>
    <n v="113765"/>
  </r>
  <r>
    <n v="386"/>
    <s v="HP"/>
    <x v="242"/>
    <s v="Full Size GM (15&quot;&gt; Gamer GPU)"/>
    <s v="Consumer"/>
    <s v="AMD"/>
    <s v="Renior"/>
    <s v="GTX1650"/>
    <n v="15"/>
    <s v="1920x1080"/>
    <m/>
    <s v="Standard"/>
    <n v="79134"/>
    <s v="15_75-80"/>
    <s v="7_70-80"/>
    <s v="07_70-80"/>
    <s v="_14"/>
    <s v="Q1`21"/>
    <n v="30545724"/>
    <n v="416154"/>
  </r>
  <r>
    <n v="248"/>
    <s v="HP"/>
    <x v="243"/>
    <s v="Full Size MS (15&quot;&gt;, Mainstream Ex. GPU)"/>
    <s v="Consumer"/>
    <s v="Intel"/>
    <s v="Tiger Lake"/>
    <s v="MX450"/>
    <n v="15"/>
    <s v="1920x1080"/>
    <m/>
    <s v="Standard"/>
    <n v="73524"/>
    <s v="14_70-75"/>
    <s v="7_70-80"/>
    <s v="07_70-80"/>
    <s v="_14"/>
    <s v="Q1`21"/>
    <n v="18233952"/>
    <n v="248419"/>
  </r>
  <r>
    <n v="1548"/>
    <s v="HP"/>
    <x v="244"/>
    <s v="Full Size LE (15&quot;&gt;, Int GPU)"/>
    <s v="Consumer"/>
    <s v="AMD"/>
    <s v="Renior"/>
    <s v="Int"/>
    <n v="15"/>
    <s v="1920x1080"/>
    <m/>
    <s v="Standard"/>
    <n v="43803"/>
    <s v="8_40-45"/>
    <s v="4_40-50"/>
    <s v="04_40-50"/>
    <s v="_14"/>
    <s v="Q1`21"/>
    <n v="67807044"/>
    <n v="923802"/>
  </r>
  <r>
    <n v="125"/>
    <s v="HP"/>
    <x v="245"/>
    <s v="Full Size GM (15&quot;&gt; Gamer GPU)"/>
    <s v="Consumer"/>
    <s v="Intel"/>
    <s v="Comet Lake-H"/>
    <s v="GTX1650/GTX1660/RTX2060"/>
    <n v="16"/>
    <s v="1920x1080"/>
    <m/>
    <s v="Standard"/>
    <n v="91930"/>
    <s v="18_90-95"/>
    <s v="9_90-100"/>
    <s v="08_80&gt;"/>
    <s v="_14"/>
    <s v="Q1`21"/>
    <n v="11491250"/>
    <n v="156557"/>
  </r>
  <r>
    <n v="136"/>
    <s v="HP"/>
    <x v="246"/>
    <s v="Full Size GM (15&quot;&gt; Gamer GPU)"/>
    <s v="Consumer"/>
    <s v="Intel"/>
    <s v="Comet Lake-H"/>
    <s v="GTX1650/GTX1660"/>
    <n v="17"/>
    <s v="1920x1080"/>
    <m/>
    <s v="Standard"/>
    <n v="86914"/>
    <s v="17_85-90"/>
    <s v="8_80-90"/>
    <s v="08_80&gt;"/>
    <s v="_14"/>
    <s v="Q1`21"/>
    <n v="11820304"/>
    <n v="161040"/>
  </r>
  <r>
    <n v="110"/>
    <s v="HP"/>
    <x v="247"/>
    <s v="Light (13&quot;-14&quot;)"/>
    <s v="Consumer"/>
    <s v="Intel"/>
    <s v="Comet Lake"/>
    <s v="Int/MX130"/>
    <n v="14"/>
    <s v="1920x1080"/>
    <s v="Touch"/>
    <s v="Standard"/>
    <n v="54039"/>
    <s v="10_50-55"/>
    <s v="5_50-60"/>
    <s v="05_50-60"/>
    <s v="_14"/>
    <s v="Q1`21"/>
    <n v="5944290"/>
    <n v="80985"/>
  </r>
  <r>
    <n v="9"/>
    <s v="HP"/>
    <x v="248"/>
    <s v="Light (13&quot;-14&quot;)"/>
    <s v="Consumer"/>
    <s v="Intel"/>
    <s v="Ice Lake"/>
    <s v="Int"/>
    <n v="14"/>
    <s v="1920x1080"/>
    <s v="Touch"/>
    <s v="Standard"/>
    <n v="52437"/>
    <s v="10_50-55"/>
    <s v="5_50-60"/>
    <s v="05_50-60"/>
    <s v="_14"/>
    <s v="Q1`21"/>
    <n v="471933"/>
    <n v="6430"/>
  </r>
  <r>
    <n v="104"/>
    <s v="HP"/>
    <x v="249"/>
    <s v="Light (13&quot;-14&quot;)"/>
    <s v="Consumer"/>
    <s v="Intel"/>
    <s v="Tiger Lake"/>
    <s v="Int"/>
    <n v="14"/>
    <s v="1920x1080"/>
    <s v="Touch"/>
    <s v="Standard"/>
    <n v="51995"/>
    <s v="10_50-55"/>
    <s v="5_50-60"/>
    <s v="05_50-60"/>
    <s v="_14"/>
    <s v="Q1`21"/>
    <n v="5407480"/>
    <n v="73671"/>
  </r>
  <r>
    <n v="1"/>
    <s v="HP"/>
    <x v="250"/>
    <s v="Light (13&quot;-14&quot;)"/>
    <s v="Commercial"/>
    <s v="Intel"/>
    <s v="Whiskey Lake"/>
    <s v="Int"/>
    <n v="13"/>
    <s v="1920x1080"/>
    <m/>
    <s v="Standard"/>
    <n v="58090"/>
    <s v="11_55-60"/>
    <s v="5_50-60"/>
    <s v="05_50-60"/>
    <s v="_14"/>
    <s v="Q1`21"/>
    <n v="58090"/>
    <n v="791"/>
  </r>
  <r>
    <n v="1429"/>
    <s v="HP"/>
    <x v="251"/>
    <s v="Light (13&quot;-14&quot;)"/>
    <s v="Commercial"/>
    <s v="Intel"/>
    <s v="Comet Lake"/>
    <s v="Int"/>
    <n v="13"/>
    <s v="1920x1080"/>
    <m/>
    <s v="Standard"/>
    <n v="62455"/>
    <s v="12_60-65"/>
    <s v="6_60-70"/>
    <s v="06_60-70"/>
    <s v="_14"/>
    <s v="Q1`21"/>
    <n v="89248195"/>
    <n v="1215915"/>
  </r>
  <r>
    <n v="3207"/>
    <s v="HP"/>
    <x v="252"/>
    <s v="Light (13&quot;-14&quot;)"/>
    <s v="Commercial"/>
    <s v="Intel"/>
    <s v="Comet Lake"/>
    <s v="Int"/>
    <n v="14"/>
    <s v="1366x768/1920x1080"/>
    <m/>
    <s v="Standard"/>
    <n v="64351"/>
    <s v="12_60-65"/>
    <s v="6_60-70"/>
    <s v="06_60-70"/>
    <s v="_14"/>
    <s v="Q1`21"/>
    <n v="206373657"/>
    <n v="2811630"/>
  </r>
  <r>
    <n v="134"/>
    <s v="HP"/>
    <x v="253"/>
    <s v="Light (13&quot;-14&quot;)"/>
    <s v="Commercial"/>
    <s v="Intel"/>
    <s v="Tiger Lake"/>
    <s v="Int"/>
    <n v="14"/>
    <s v="1920x1080"/>
    <m/>
    <s v="Standard"/>
    <n v="77714"/>
    <s v="15_75-80"/>
    <s v="7_70-80"/>
    <s v="07_70-80"/>
    <s v="_14"/>
    <s v="Q1`21"/>
    <n v="10413676"/>
    <n v="141876"/>
  </r>
  <r>
    <n v="5098"/>
    <s v="HP"/>
    <x v="254"/>
    <s v="Light (13&quot;-14&quot;)"/>
    <s v="Commercial"/>
    <s v="AMD"/>
    <s v="Renior"/>
    <s v="Int"/>
    <n v="14"/>
    <s v="1920x1080"/>
    <m/>
    <s v="Standard"/>
    <n v="62657"/>
    <s v="12_60-65"/>
    <s v="6_60-70"/>
    <s v="06_60-70"/>
    <s v="_14"/>
    <s v="Q1`21"/>
    <n v="319425386"/>
    <n v="4351844"/>
  </r>
  <r>
    <n v="1"/>
    <s v="HP"/>
    <x v="255"/>
    <s v="Full Size MS (15&quot;&gt;, Mainstream Ex. GPU)"/>
    <s v="Commercial"/>
    <s v="Intel"/>
    <s v="Whiskey Lake"/>
    <s v="GT930"/>
    <n v="15"/>
    <s v="1920x1080"/>
    <m/>
    <s v="Standard"/>
    <n v="62490"/>
    <s v="12_60-65"/>
    <s v="6_60-70"/>
    <s v="06_60-70"/>
    <s v="_14"/>
    <s v="Q1`21"/>
    <n v="62490"/>
    <n v="851"/>
  </r>
  <r>
    <n v="2859"/>
    <s v="HP"/>
    <x v="256"/>
    <s v="Full Size LE (15&quot;&gt;, Int GPU)"/>
    <s v="Commercial"/>
    <s v="Intel"/>
    <s v="Comet Lake"/>
    <s v="Int"/>
    <n v="15"/>
    <s v="1920x1080"/>
    <m/>
    <s v="Standard"/>
    <n v="71545"/>
    <s v="14_70-75"/>
    <s v="7_70-80"/>
    <s v="07_70-80"/>
    <s v="_14"/>
    <s v="Q1`21"/>
    <n v="204547155"/>
    <n v="2786746"/>
  </r>
  <r>
    <n v="948"/>
    <s v="HP"/>
    <x v="257"/>
    <s v="Full Size LE (15&quot;&gt;, Int GPU)"/>
    <s v="Commercial"/>
    <s v="Intel"/>
    <s v="Tiger Lake"/>
    <s v="Int"/>
    <n v="15"/>
    <s v="1920x1080"/>
    <m/>
    <s v="Standard"/>
    <n v="72800"/>
    <s v="14_70-75"/>
    <s v="7_70-80"/>
    <s v="07_70-80"/>
    <s v="_14"/>
    <s v="Q1`21"/>
    <n v="69014400"/>
    <n v="940251"/>
  </r>
  <r>
    <n v="464"/>
    <s v="HP"/>
    <x v="258"/>
    <s v="Full Size LE (15&quot;&gt;, Int GPU)"/>
    <s v="Commercial"/>
    <s v="AMD"/>
    <s v="Renior"/>
    <s v="Int"/>
    <n v="15"/>
    <s v="1920x1080"/>
    <m/>
    <s v="Standard"/>
    <n v="60466"/>
    <s v="12_60-65"/>
    <s v="6_60-70"/>
    <s v="06_60-70"/>
    <s v="_14"/>
    <s v="Q1`21"/>
    <n v="28056224"/>
    <n v="382237"/>
  </r>
  <r>
    <n v="140"/>
    <s v="HP"/>
    <x v="259"/>
    <s v="Full Size MS (15&quot;&gt;, Mainstream Ex. GPU)"/>
    <s v="Commercial"/>
    <s v="Intel"/>
    <s v="Comet Lake"/>
    <n v="530"/>
    <n v="17"/>
    <s v="1920x1080"/>
    <m/>
    <s v="Standard"/>
    <n v="67421"/>
    <s v="13_65-70"/>
    <s v="6_60-70"/>
    <s v="06_60-70"/>
    <s v="_14"/>
    <s v="Q1`21"/>
    <n v="9438940"/>
    <n v="128596"/>
  </r>
  <r>
    <n v="19"/>
    <s v="HP"/>
    <x v="260"/>
    <s v="Light (13&quot;-14&quot;)"/>
    <s v="Commercial"/>
    <s v="Intel"/>
    <s v="Tiger Lake"/>
    <s v="Int"/>
    <n v="13"/>
    <s v="1920x1080"/>
    <m/>
    <s v="Standard"/>
    <n v="81450"/>
    <s v="16_80-85"/>
    <s v="8_80-90"/>
    <s v="08_80&gt;"/>
    <s v="_14"/>
    <s v="Q1`21"/>
    <n v="1547550"/>
    <n v="21084"/>
  </r>
  <r>
    <n v="81"/>
    <s v="HP"/>
    <x v="261"/>
    <s v="Light (13&quot;-14&quot;)"/>
    <s v="Commercial"/>
    <s v="AMD"/>
    <s v="Renior"/>
    <s v="Int"/>
    <n v="13"/>
    <s v="1920x1080"/>
    <m/>
    <s v="Standard"/>
    <n v="81340"/>
    <s v="16_80-85"/>
    <s v="8_80-90"/>
    <s v="08_80&gt;"/>
    <s v="_14"/>
    <s v="Q1`21"/>
    <n v="6588540"/>
    <n v="89762"/>
  </r>
  <r>
    <n v="29"/>
    <s v="HP"/>
    <x v="262"/>
    <s v="Light (13&quot;-14&quot;)"/>
    <s v="Commercial"/>
    <s v="Intel"/>
    <s v="Whiskey Lake"/>
    <s v="Int"/>
    <n v="14"/>
    <s v="1920x1080"/>
    <m/>
    <s v="Standard"/>
    <n v="79593"/>
    <s v="15_75-80"/>
    <s v="7_70-80"/>
    <s v="07_70-80"/>
    <s v="_14"/>
    <s v="Q1`21"/>
    <n v="2308197"/>
    <n v="31447"/>
  </r>
  <r>
    <n v="112"/>
    <s v="HP"/>
    <x v="263"/>
    <s v="Light (13&quot;-14&quot;)"/>
    <s v="Commercial"/>
    <s v="Intel"/>
    <s v="Tiger Lake"/>
    <s v="Int"/>
    <n v="14"/>
    <s v="1920x1080"/>
    <m/>
    <s v="Standard"/>
    <n v="80990"/>
    <s v="16_80-85"/>
    <s v="8_80-90"/>
    <s v="08_80&gt;"/>
    <s v="_14"/>
    <s v="Q1`21"/>
    <n v="9070880"/>
    <n v="123581"/>
  </r>
  <r>
    <n v="3"/>
    <s v="HP"/>
    <x v="264"/>
    <s v="Full Size LE (15&quot;&gt;, Int GPU)"/>
    <s v="Commercial"/>
    <s v="Intel"/>
    <s v="Whiskey Lake"/>
    <s v="Int"/>
    <n v="15"/>
    <s v="1920x1080"/>
    <m/>
    <s v="Standard"/>
    <n v="78729"/>
    <s v="15_75-80"/>
    <s v="7_70-80"/>
    <s v="07_70-80"/>
    <s v="_14"/>
    <s v="Q1`21"/>
    <n v="236187"/>
    <n v="3218"/>
  </r>
  <r>
    <n v="63"/>
    <s v="HP"/>
    <x v="265"/>
    <s v="Full Size LE (15&quot;&gt;, Int GPU)"/>
    <s v="Commercial"/>
    <s v="Intel"/>
    <s v="Tiger Lake"/>
    <s v="Int"/>
    <n v="15"/>
    <s v="1920x1080"/>
    <m/>
    <s v="Standard"/>
    <n v="91005"/>
    <s v="18_90-95"/>
    <s v="9_90-100"/>
    <s v="08_80&gt;"/>
    <s v="_14"/>
    <s v="Q1`21"/>
    <n v="5733315"/>
    <n v="78111"/>
  </r>
  <r>
    <n v="99"/>
    <s v="HP"/>
    <x v="266"/>
    <s v="Light (13&quot;-14&quot;)"/>
    <s v="Commercial"/>
    <s v="AMD"/>
    <s v="Renior"/>
    <s v="Int"/>
    <n v="13"/>
    <s v="1920x1080"/>
    <s v="Touch"/>
    <s v="Standard"/>
    <n v="70456"/>
    <s v="14_70-75"/>
    <s v="7_70-80"/>
    <s v="07_70-80"/>
    <s v="_14"/>
    <s v="Q1`21"/>
    <n v="6975144"/>
    <n v="95029"/>
  </r>
  <r>
    <n v="2"/>
    <s v="HP"/>
    <x v="267"/>
    <s v="Light (13&quot;-14&quot;)"/>
    <s v="Consumer"/>
    <s v="Intel"/>
    <s v="Comet Lake"/>
    <s v="Int"/>
    <n v="13"/>
    <s v="1920x1080"/>
    <s v="Touch"/>
    <s v="Standard"/>
    <n v="111878"/>
    <s v="22_110-115"/>
    <s v="11_110-120"/>
    <s v="08_80&gt;"/>
    <s v="_14"/>
    <s v="Q1`21"/>
    <n v="223756"/>
    <n v="3048"/>
  </r>
  <r>
    <n v="22"/>
    <s v="HP"/>
    <x v="268"/>
    <s v="Light (13&quot;-14&quot;)"/>
    <s v="Consumer"/>
    <s v="Intel"/>
    <s v="Tiger Lake"/>
    <s v="Int"/>
    <n v="13"/>
    <s v="1920x1080"/>
    <s v="Touch"/>
    <s v="Standard"/>
    <n v="121954"/>
    <s v="24_120-125"/>
    <s v="12_120-130"/>
    <s v="08_80&gt;"/>
    <s v="_14"/>
    <s v="Q1`21"/>
    <n v="2682988"/>
    <n v="36553"/>
  </r>
  <r>
    <n v="6"/>
    <s v="HP"/>
    <x v="269"/>
    <s v="Full Size GM (15&quot;&gt; Gamer GPU)"/>
    <s v="Consumer"/>
    <s v="Intel"/>
    <s v="Comet Lake"/>
    <s v="MX350/GTX1650"/>
    <n v="15"/>
    <s v="3840x2160"/>
    <s v="Touch"/>
    <s v="Standard"/>
    <n v="185095"/>
    <s v="37_185-190"/>
    <s v="18_180-190"/>
    <s v="08_80&gt;"/>
    <s v="_14"/>
    <s v="Q1`21"/>
    <n v="1110570"/>
    <n v="15130"/>
  </r>
  <r>
    <n v="9"/>
    <s v="HP"/>
    <x v="270"/>
    <s v="Full Size LE (15&quot;&gt;, Int GPU)"/>
    <s v="Consumer"/>
    <s v="Intel"/>
    <s v="Tiger Lake"/>
    <s v="Int"/>
    <n v="15"/>
    <s v="3840x2160"/>
    <s v="Touch"/>
    <s v="Standard"/>
    <n v="141560"/>
    <s v="28_140-145"/>
    <s v="14_140-150"/>
    <s v="08_80&gt;"/>
    <s v="_14"/>
    <s v="Q1`21"/>
    <n v="1274040"/>
    <n v="17357"/>
  </r>
  <r>
    <n v="1"/>
    <s v="HP"/>
    <x v="271"/>
    <s v="Prof. Workstation (Prof. GPU)"/>
    <s v="Commercial"/>
    <s v="Intel"/>
    <s v="Whiskey Lake"/>
    <s v="Pro WX3200"/>
    <n v="14"/>
    <s v="1920x1080"/>
    <m/>
    <s v="Standard"/>
    <n v="104974"/>
    <s v="20_100-105"/>
    <s v="10_100-110"/>
    <s v="08_80&gt;"/>
    <s v="_14"/>
    <s v="Q1`21"/>
    <n v="104974"/>
    <n v="1430"/>
  </r>
  <r>
    <n v="12"/>
    <s v="HP"/>
    <x v="272"/>
    <s v="Prof. Workstation (Prof. GPU)"/>
    <s v="Commercial"/>
    <s v="Intel"/>
    <s v="Comet Lake-H"/>
    <s v="RTX2070"/>
    <n v="15"/>
    <s v="1920x1080/3840x2160"/>
    <m/>
    <s v="Standard"/>
    <n v="210657"/>
    <s v="42_210-215"/>
    <s v="21_210-220"/>
    <s v="08_80&gt;"/>
    <s v="_14"/>
    <s v="Q1`21"/>
    <n v="2527884"/>
    <n v="34440"/>
  </r>
  <r>
    <n v="6"/>
    <s v="HP"/>
    <x v="273"/>
    <s v="Prof. Workstation (Prof. GPU)"/>
    <s v="Commercial"/>
    <s v="Intel"/>
    <s v="Coffee Lake"/>
    <s v="Int/T1000"/>
    <n v="15"/>
    <s v="1920x1080/3840x2160"/>
    <m/>
    <s v="Standard"/>
    <n v="225695"/>
    <s v="45_225-230"/>
    <s v="22_220-230"/>
    <s v="08_80&gt;"/>
    <s v="_14"/>
    <s v="Q1`21"/>
    <n v="1354170"/>
    <n v="18449"/>
  </r>
  <r>
    <n v="52"/>
    <s v="HP"/>
    <x v="274"/>
    <s v="Prof. Workstation (Prof. GPU)"/>
    <s v="Commercial"/>
    <s v="Intel"/>
    <s v="Comet Lake-H"/>
    <s v="Quadro T1000"/>
    <n v="15"/>
    <s v="1920x1080/3840x2160"/>
    <m/>
    <s v="Standard"/>
    <n v="127390"/>
    <s v="25_125-130"/>
    <s v="12_120-130"/>
    <s v="08_80&gt;"/>
    <s v="_14"/>
    <s v="Q1`21"/>
    <n v="6624280"/>
    <n v="90249"/>
  </r>
  <r>
    <n v="1"/>
    <s v="HP"/>
    <x v="275"/>
    <s v="Prof. Workstation (Prof. GPU)"/>
    <s v="Commercial"/>
    <s v="Intel"/>
    <s v="Coffee Lake"/>
    <s v="Quadro P1000/P2000"/>
    <n v="15"/>
    <s v="1920x1080/3840x2160"/>
    <m/>
    <s v="Standard"/>
    <n v="178990"/>
    <s v="35_175-180"/>
    <s v="17_170-180"/>
    <s v="08_80&gt;"/>
    <s v="_14"/>
    <s v="Q1`21"/>
    <n v="178990"/>
    <n v="2439"/>
  </r>
  <r>
    <n v="20"/>
    <s v="HP"/>
    <x v="276"/>
    <s v="Prof. Workstation (Prof. GPU)"/>
    <s v="Commercial"/>
    <s v="Intel"/>
    <s v="Comet Lake-H"/>
    <s v="Quadro P1000/T1000"/>
    <n v="15"/>
    <s v="1920x1080/3840x2160"/>
    <m/>
    <s v="Standard"/>
    <n v="207113"/>
    <s v="41_205-210"/>
    <s v="20_200-210"/>
    <s v="08_80&gt;"/>
    <s v="_14"/>
    <s v="Q1`21"/>
    <n v="4142260"/>
    <n v="56434"/>
  </r>
  <r>
    <n v="1"/>
    <s v="HP"/>
    <x v="277"/>
    <s v="Prof. Workstation (Prof. GPU)"/>
    <s v="Commercial"/>
    <s v="Intel"/>
    <s v="Kaby Lake Refresh"/>
    <s v="Pro W3100"/>
    <n v="15"/>
    <s v="1920x1080"/>
    <m/>
    <s v="Standard"/>
    <n v="98900"/>
    <s v="19_95-100"/>
    <s v="9_90-100"/>
    <s v="08_80&gt;"/>
    <s v="_14"/>
    <s v="Q1`21"/>
    <n v="98900"/>
    <n v="1347"/>
  </r>
  <r>
    <n v="3"/>
    <s v="HP"/>
    <x v="278"/>
    <s v="Prof. Workstation (Prof. GPU)"/>
    <s v="Commercial"/>
    <s v="Intel"/>
    <s v="Whiskey Lake"/>
    <s v="Pro WX3200"/>
    <n v="15"/>
    <s v="1920x1080"/>
    <m/>
    <s v="Standard"/>
    <n v="102340"/>
    <s v="20_100-105"/>
    <s v="10_100-110"/>
    <s v="08_80&gt;"/>
    <s v="_14"/>
    <s v="Q1`21"/>
    <n v="307020"/>
    <n v="4183"/>
  </r>
  <r>
    <n v="105"/>
    <s v="HP"/>
    <x v="279"/>
    <s v="Prof. Workstation (Prof. GPU)"/>
    <s v="Commercial"/>
    <s v="Intel"/>
    <s v="Coffee Lake"/>
    <s v="Quadro P600"/>
    <n v="15"/>
    <s v="1920x1080"/>
    <m/>
    <s v="Standard"/>
    <n v="94750"/>
    <s v="18_90-95"/>
    <s v="9_90-100"/>
    <s v="08_80&gt;"/>
    <s v="_14"/>
    <s v="Q1`21"/>
    <n v="9948750"/>
    <n v="135542"/>
  </r>
  <r>
    <n v="10"/>
    <s v="HP"/>
    <x v="280"/>
    <s v="Prof. Workstation (Prof. GPU)"/>
    <s v="Commercial"/>
    <s v="Intel"/>
    <s v="Coffee Lake"/>
    <s v="RTX3000"/>
    <n v="17"/>
    <s v="1920x1080"/>
    <m/>
    <s v="Standard"/>
    <n v="219813"/>
    <s v="43_215-220"/>
    <s v="21_210-220"/>
    <s v="08_80&gt;"/>
    <s v="_14"/>
    <s v="Q1`21"/>
    <n v="2198130"/>
    <n v="29947"/>
  </r>
  <r>
    <n v="16"/>
    <s v="HP"/>
    <x v="281"/>
    <s v="Prof. Workstation (Prof. GPU)"/>
    <s v="Commercial"/>
    <s v="Intel"/>
    <s v="Comet Lake-H"/>
    <s v="Int/Quadro P520"/>
    <n v="14"/>
    <s v="1920x1080"/>
    <m/>
    <s v="Standard"/>
    <n v="136588"/>
    <s v="27_135-140"/>
    <s v="13_130-140"/>
    <s v="08_80&gt;"/>
    <s v="_14"/>
    <s v="Q1`21"/>
    <n v="2185408"/>
    <n v="29774"/>
  </r>
  <r>
    <n v="15"/>
    <s v="HP"/>
    <x v="282"/>
    <s v="Prof. Workstation (Prof. GPU)"/>
    <s v="Commercial"/>
    <s v="Intel"/>
    <s v="Comet Lake-H"/>
    <s v="Quadro P520"/>
    <n v="15"/>
    <s v="3840x2160"/>
    <m/>
    <s v="Standard"/>
    <n v="139150"/>
    <s v="27_135-140"/>
    <s v="13_130-140"/>
    <s v="08_80&gt;"/>
    <s v="_14"/>
    <s v="Q1`21"/>
    <n v="2087250"/>
    <n v="28437"/>
  </r>
  <r>
    <n v="25"/>
    <s v="HP"/>
    <x v="283"/>
    <s v="Prof. Workstation (Prof. GPU)"/>
    <s v="Commercial"/>
    <s v="Intel"/>
    <s v="Comet Lake-H"/>
    <s v="Quadro T1000"/>
    <n v="15"/>
    <s v="1920x1080"/>
    <m/>
    <s v="Standard"/>
    <n v="229990"/>
    <s v="45_225-230"/>
    <s v="22_220-230"/>
    <s v="08_80&gt;"/>
    <s v="_14"/>
    <s v="Q1`21"/>
    <n v="5749750"/>
    <n v="78334"/>
  </r>
  <r>
    <n v="19"/>
    <s v="HP"/>
    <x v="284"/>
    <s v="Prof. Workstation (Prof. GPU)"/>
    <s v="Commercial"/>
    <s v="Intel"/>
    <s v="Comet Lake-H"/>
    <s v="Quadro T2000/RTX3000/RTX5000"/>
    <n v="17"/>
    <s v="3840x2160"/>
    <m/>
    <s v="Standard"/>
    <n v="228536"/>
    <s v="45_225-230"/>
    <s v="22_220-230"/>
    <s v="08_80&gt;"/>
    <s v="_14"/>
    <s v="Q1`21"/>
    <n v="4342184"/>
    <n v="59158"/>
  </r>
  <r>
    <n v="7"/>
    <s v="HP"/>
    <x v="285"/>
    <s v="Prof. Workstation (Prof. GPU)"/>
    <s v="Commercial"/>
    <s v="Intel"/>
    <s v="Coffee Lake"/>
    <s v="Quadro P2000"/>
    <n v="15"/>
    <s v="1920x1080/3840x2160"/>
    <s v="Touch"/>
    <s v="Standard"/>
    <n v="200105"/>
    <s v="40_200-205"/>
    <s v="20_200-210"/>
    <s v="08_80&gt;"/>
    <s v="_14"/>
    <s v="Q1`21"/>
    <n v="1400735"/>
    <n v="19084"/>
  </r>
  <r>
    <n v="878"/>
    <s v="Lenovo"/>
    <x v="286"/>
    <s v="Light (13&quot;-14&quot;)"/>
    <s v="Consumer"/>
    <s v="AMD"/>
    <s v="Picasso"/>
    <s v="Int"/>
    <n v="14"/>
    <s v="1920x1080"/>
    <m/>
    <s v="Standard"/>
    <n v="38990"/>
    <s v="7_35-40"/>
    <s v="3_30-40"/>
    <s v="03_30-40"/>
    <s v="_14"/>
    <s v="Q1`21"/>
    <n v="34233220"/>
    <n v="466393"/>
  </r>
  <r>
    <n v="1544"/>
    <s v="Lenovo"/>
    <x v="287"/>
    <s v="Full Size LE (15&quot;&gt;, Int GPU)"/>
    <s v="Consumer"/>
    <s v="AMD"/>
    <s v="Renior"/>
    <s v="Int"/>
    <n v="15"/>
    <s v="1920x1080"/>
    <m/>
    <s v="Standard"/>
    <n v="48901"/>
    <s v="9_45-50"/>
    <s v="4_40-50"/>
    <s v="04_40-50"/>
    <s v="_14"/>
    <s v="Q1`21"/>
    <n v="75503144"/>
    <n v="1028653"/>
  </r>
  <r>
    <n v="287"/>
    <s v="Lenovo"/>
    <x v="288"/>
    <s v="Full Size LE (15&quot;&gt;, Int GPU)"/>
    <s v="Consumer"/>
    <s v="Intel"/>
    <s v="Gemini Lake"/>
    <s v="Int"/>
    <n v="15"/>
    <s v="1920x1080"/>
    <m/>
    <s v="Budget"/>
    <n v="36010"/>
    <s v="7_35-40"/>
    <s v="3_30-40"/>
    <s v="03_30-40"/>
    <s v="_14"/>
    <s v="Q1`21"/>
    <n v="10334870"/>
    <n v="140802"/>
  </r>
  <r>
    <n v="1887"/>
    <s v="Lenovo"/>
    <x v="289"/>
    <s v="Full Size LE (15&quot;&gt;, Int GPU)"/>
    <s v="Consumer"/>
    <s v="Intel"/>
    <s v="Ice Lake"/>
    <s v="Int"/>
    <n v="15"/>
    <s v="1920x1080"/>
    <m/>
    <s v="Standard"/>
    <n v="47889"/>
    <s v="9_45-50"/>
    <s v="4_40-50"/>
    <s v="04_40-50"/>
    <s v="_14"/>
    <s v="Q1`21"/>
    <n v="90366543"/>
    <n v="1231152"/>
  </r>
  <r>
    <n v="1379"/>
    <s v="Lenovo"/>
    <x v="290"/>
    <s v="Full Size MS (15&quot;&gt;, Mainstream Ex. GPU)"/>
    <s v="Consumer"/>
    <s v="Intel"/>
    <s v="Comet Lake"/>
    <s v="Int/MX130"/>
    <n v="15"/>
    <s v="1920x1080"/>
    <m/>
    <s v="Standard"/>
    <n v="42990"/>
    <s v="8_40-45"/>
    <s v="4_40-50"/>
    <s v="04_40-50"/>
    <s v="_14"/>
    <s v="Q1`21"/>
    <n v="59283210"/>
    <n v="807673"/>
  </r>
  <r>
    <n v="1"/>
    <s v="Lenovo"/>
    <x v="291"/>
    <s v="Full Size MS (15&quot;&gt;, Mainstream Ex. GPU)"/>
    <s v="Consumer"/>
    <s v="Intel"/>
    <s v="Kaby Lake Refresh"/>
    <s v="MX150"/>
    <n v="15"/>
    <s v="1366x768/1920x1080"/>
    <m/>
    <s v="Standard"/>
    <n v="46740"/>
    <s v="9_45-50"/>
    <s v="4_40-50"/>
    <s v="04_40-50"/>
    <s v="_14"/>
    <s v="Q1`21"/>
    <n v="46740"/>
    <n v="637"/>
  </r>
  <r>
    <n v="3"/>
    <s v="Lenovo"/>
    <x v="292"/>
    <s v="Light (13&quot;-14&quot;)"/>
    <s v="Consumer"/>
    <s v="Intel"/>
    <s v="Kaby Lake Refresh"/>
    <s v="Int"/>
    <n v="14"/>
    <s v="1920x1080"/>
    <m/>
    <s v="Standard"/>
    <n v="47568"/>
    <s v="9_45-50"/>
    <s v="4_40-50"/>
    <s v="04_40-50"/>
    <s v="_14"/>
    <s v="Q1`21"/>
    <n v="142704"/>
    <n v="1944"/>
  </r>
  <r>
    <n v="1"/>
    <s v="Lenovo"/>
    <x v="293"/>
    <s v="Full Size MS (15&quot;&gt;, Mainstream Ex. GPU)"/>
    <s v="Consumer"/>
    <s v="Intel"/>
    <s v="Kaby Lake Refresh"/>
    <n v="540"/>
    <n v="15"/>
    <s v="1920x1080"/>
    <m/>
    <s v="Standard"/>
    <n v="54990"/>
    <s v="10_50-55"/>
    <s v="5_50-60"/>
    <s v="05_50-60"/>
    <s v="_14"/>
    <s v="Q1`21"/>
    <n v="54990"/>
    <n v="749"/>
  </r>
  <r>
    <n v="13"/>
    <s v="Lenovo"/>
    <x v="294"/>
    <s v="Light (13&quot;-14&quot;)"/>
    <s v="Consumer"/>
    <s v="AMD"/>
    <s v="Renior"/>
    <s v="Int"/>
    <n v="14"/>
    <s v="1920x1080"/>
    <m/>
    <s v="Standard"/>
    <n v="49277"/>
    <s v="9_45-50"/>
    <s v="4_40-50"/>
    <s v="04_40-50"/>
    <s v="_14"/>
    <s v="Q1`21"/>
    <n v="640601"/>
    <n v="8728"/>
  </r>
  <r>
    <n v="40"/>
    <s v="Lenovo"/>
    <x v="295"/>
    <s v="Light (13&quot;-14&quot;)"/>
    <s v="Consumer"/>
    <s v="Intel"/>
    <s v="Ice Lake"/>
    <s v="Int"/>
    <n v="14"/>
    <s v="1920x1080"/>
    <m/>
    <s v="Standard"/>
    <n v="54699"/>
    <s v="10_50-55"/>
    <s v="5_50-60"/>
    <s v="05_50-60"/>
    <s v="_14"/>
    <s v="Q1`21"/>
    <n v="2187960"/>
    <n v="29809"/>
  </r>
  <r>
    <n v="11"/>
    <s v="Lenovo"/>
    <x v="296"/>
    <s v="Light (13&quot;-14&quot;)"/>
    <s v="Consumer"/>
    <s v="Intel"/>
    <s v="Tiger Lake"/>
    <s v="Int"/>
    <n v="14"/>
    <s v="1920x1080"/>
    <m/>
    <s v="Standard"/>
    <n v="68657"/>
    <s v="13_65-70"/>
    <s v="6_60-70"/>
    <s v="06_60-70"/>
    <s v="_14"/>
    <s v="Q1`21"/>
    <n v="755227"/>
    <n v="10289"/>
  </r>
  <r>
    <n v="1524"/>
    <s v="Lenovo"/>
    <x v="297"/>
    <s v="Full Size LE (15&quot;&gt;, Int GPU)"/>
    <s v="Consumer"/>
    <s v="AMD"/>
    <s v="Renior"/>
    <s v="Int"/>
    <n v="15"/>
    <s v="1920x1080"/>
    <m/>
    <s v="Standard"/>
    <n v="60342"/>
    <s v="12_60-65"/>
    <s v="6_60-70"/>
    <s v="06_60-70"/>
    <s v="_14"/>
    <s v="Q1`21"/>
    <n v="91961208"/>
    <n v="1252877"/>
  </r>
  <r>
    <n v="7"/>
    <s v="Lenovo"/>
    <x v="298"/>
    <s v="Full Size LE (15&quot;&gt;, Int GPU)"/>
    <s v="Consumer"/>
    <s v="Intel"/>
    <s v="Ice Lake"/>
    <s v="Int"/>
    <n v="15"/>
    <s v="1920x1080"/>
    <m/>
    <s v="Standard"/>
    <n v="60098"/>
    <s v="12_60-65"/>
    <s v="6_60-70"/>
    <s v="06_60-70"/>
    <s v="_14"/>
    <s v="Q1`21"/>
    <n v="420686"/>
    <n v="5731"/>
  </r>
  <r>
    <n v="292"/>
    <s v="Lenovo"/>
    <x v="299"/>
    <s v="Full Size LE (15&quot;&gt;, Int GPU)"/>
    <s v="Consumer"/>
    <s v="Intel"/>
    <s v="Tiger Lake"/>
    <s v="Int"/>
    <n v="15"/>
    <s v="1920x1080"/>
    <m/>
    <s v="Standard"/>
    <n v="66058"/>
    <s v="13_65-70"/>
    <s v="6_60-70"/>
    <s v="06_60-70"/>
    <s v="_14"/>
    <s v="Q1`21"/>
    <n v="19288936"/>
    <n v="262792"/>
  </r>
  <r>
    <n v="4"/>
    <s v="Lenovo"/>
    <x v="300"/>
    <s v="Full Size MS (15&quot;&gt;, Mainstream Ex. GPU)"/>
    <s v="Consumer"/>
    <s v="Intel"/>
    <s v="Kaby Lake Refresh"/>
    <s v="Int/MX150"/>
    <n v="15"/>
    <s v="1920x1080"/>
    <m/>
    <s v="Standard"/>
    <n v="51700"/>
    <s v="10_50-55"/>
    <s v="5_50-60"/>
    <s v="05_50-60"/>
    <s v="_14"/>
    <s v="Q1`21"/>
    <n v="206800"/>
    <n v="2817"/>
  </r>
  <r>
    <n v="3"/>
    <s v="Lenovo"/>
    <x v="301"/>
    <s v="Light (13&quot;-14&quot;)"/>
    <s v="Consumer"/>
    <s v="Intel"/>
    <s v="Comet Lake"/>
    <s v="Int"/>
    <n v="14"/>
    <s v="1920x1080"/>
    <s v="Touch"/>
    <s v="Standard"/>
    <n v="49490"/>
    <s v="9_45-50"/>
    <s v="4_40-50"/>
    <s v="04_40-50"/>
    <s v="_14"/>
    <s v="Q1`21"/>
    <n v="148470"/>
    <n v="2023"/>
  </r>
  <r>
    <n v="4"/>
    <s v="Lenovo"/>
    <x v="302"/>
    <s v="Full Size GM (15&quot;&gt; Gamer GPU)"/>
    <s v="Consumer"/>
    <s v="Intel"/>
    <s v="Comet Lake-H"/>
    <s v="GTX1650"/>
    <n v="15"/>
    <s v="1920x1080"/>
    <m/>
    <s v="Standard"/>
    <n v="106892"/>
    <s v="21_105-110"/>
    <s v="10_100-110"/>
    <s v="08_80&gt;"/>
    <s v="_14"/>
    <s v="Q1`21"/>
    <n v="427568"/>
    <n v="5825"/>
  </r>
  <r>
    <n v="169"/>
    <s v="Lenovo"/>
    <x v="303"/>
    <s v="Mini (&lt;12&quot;)"/>
    <s v="Consumer"/>
    <s v="AMD"/>
    <s v="Picasso"/>
    <s v="Int"/>
    <n v="11"/>
    <s v="1366x768"/>
    <s v="Touch"/>
    <s v="Standard"/>
    <n v="34990"/>
    <s v="6_30-35"/>
    <s v="3_30-40"/>
    <s v="03_30-40"/>
    <s v="_14"/>
    <s v="Q1`21"/>
    <n v="5913310"/>
    <n v="80563"/>
  </r>
  <r>
    <n v="1958"/>
    <s v="Lenovo"/>
    <x v="304"/>
    <s v="Full Size GM (15&quot;&gt; Gamer GPU)"/>
    <s v="Consumer"/>
    <s v="AMD"/>
    <s v="Renior"/>
    <s v="GTX1650"/>
    <n v="15"/>
    <s v="1920x1080"/>
    <m/>
    <s v="Standard"/>
    <n v="75719"/>
    <s v="15_75-80"/>
    <s v="7_70-80"/>
    <s v="07_70-80"/>
    <s v="_14"/>
    <s v="Q1`21"/>
    <n v="148257802"/>
    <n v="2019861"/>
  </r>
  <r>
    <n v="2980"/>
    <s v="Lenovo"/>
    <x v="305"/>
    <s v="Full Size GM (15&quot;&gt; Gamer GPU)"/>
    <s v="Consumer"/>
    <s v="Intel"/>
    <s v="Comet Lake-H"/>
    <s v="GTX1650"/>
    <n v="15"/>
    <s v="1920x1080"/>
    <m/>
    <s v="Standard"/>
    <n v="79154"/>
    <s v="15_75-80"/>
    <s v="7_70-80"/>
    <s v="07_70-80"/>
    <s v="_14"/>
    <s v="Q1`21"/>
    <n v="235878920"/>
    <n v="3213609"/>
  </r>
  <r>
    <n v="52"/>
    <s v="Lenovo"/>
    <x v="306"/>
    <s v="Full Size LE (15&quot;&gt;, Int GPU)"/>
    <s v="Consumer"/>
    <s v="Intel"/>
    <s v="Comet Lake"/>
    <s v="Int"/>
    <n v="15"/>
    <s v="1920x1080"/>
    <m/>
    <s v="Standard"/>
    <n v="36849"/>
    <s v="7_35-40"/>
    <s v="3_30-40"/>
    <s v="03_30-40"/>
    <s v="_14"/>
    <s v="Q1`21"/>
    <n v="1916148"/>
    <n v="26106"/>
  </r>
  <r>
    <n v="3911"/>
    <s v="Lenovo"/>
    <x v="307"/>
    <s v="Full Size LE (15&quot;&gt;, Int GPU)"/>
    <s v="Consumer"/>
    <s v="AMD"/>
    <s v="Picasso"/>
    <s v="Int"/>
    <n v="15"/>
    <s v="1920x1080"/>
    <m/>
    <s v="Standard"/>
    <n v="44647"/>
    <s v="8_40-45"/>
    <s v="4_40-50"/>
    <s v="04_40-50"/>
    <s v="_14"/>
    <s v="Q1`21"/>
    <n v="174614417"/>
    <n v="2378943"/>
  </r>
  <r>
    <n v="4"/>
    <s v="Lenovo"/>
    <x v="308"/>
    <s v="Full Size GM (15&quot;&gt; Gamer GPU)"/>
    <s v="Consumer"/>
    <s v="Intel"/>
    <s v="Coffee Lake"/>
    <s v="GTX1050/GTX1650"/>
    <n v="15"/>
    <s v="1920x1080"/>
    <m/>
    <s v="Standard"/>
    <n v="68803"/>
    <s v="13_65-70"/>
    <s v="6_60-70"/>
    <s v="06_60-70"/>
    <s v="_14"/>
    <s v="Q1`21"/>
    <n v="275212"/>
    <n v="3749"/>
  </r>
  <r>
    <n v="226"/>
    <s v="Lenovo"/>
    <x v="309"/>
    <s v="Full Size LE (15&quot;&gt;, Int GPU)"/>
    <s v="Consumer"/>
    <s v="Intel"/>
    <s v="Whiskey Lake"/>
    <s v="Int"/>
    <n v="15"/>
    <s v="1920x1080"/>
    <m/>
    <s v="Standard"/>
    <n v="44132"/>
    <s v="8_40-45"/>
    <s v="4_40-50"/>
    <s v="04_40-50"/>
    <s v="_14"/>
    <s v="Q1`21"/>
    <n v="9973832"/>
    <n v="135883"/>
  </r>
  <r>
    <n v="23"/>
    <s v="Lenovo"/>
    <x v="310"/>
    <s v="Full Size LE (15&quot;&gt;, Int GPU)"/>
    <s v="Consumer"/>
    <s v="AMD"/>
    <s v="Picasso"/>
    <s v="Int"/>
    <n v="17"/>
    <s v="1920x1080"/>
    <m/>
    <s v="Standard"/>
    <n v="62790"/>
    <s v="12_60-65"/>
    <s v="6_60-70"/>
    <s v="06_60-70"/>
    <s v="_14"/>
    <s v="Q1`21"/>
    <n v="1444170"/>
    <n v="19675"/>
  </r>
  <r>
    <n v="2644"/>
    <s v="Lenovo"/>
    <x v="311"/>
    <s v="Full Size LE (15&quot;&gt;, Int GPU)"/>
    <s v="Consumer"/>
    <s v="AMD"/>
    <s v="Picasso"/>
    <s v="Int"/>
    <n v="15"/>
    <s v="1920x1080"/>
    <m/>
    <s v="Standard"/>
    <n v="41066"/>
    <s v="8_40-45"/>
    <s v="4_40-50"/>
    <s v="04_40-50"/>
    <s v="_14"/>
    <s v="Q1`21"/>
    <n v="108578504"/>
    <n v="1479271"/>
  </r>
  <r>
    <n v="3"/>
    <s v="Lenovo"/>
    <x v="312"/>
    <s v="Full Size LE (15&quot;&gt;, Int GPU)"/>
    <s v="Consumer"/>
    <s v="AMD"/>
    <s v="Stoney Ridge"/>
    <s v="Int"/>
    <n v="15"/>
    <s v="1920x1080"/>
    <m/>
    <s v="Standard"/>
    <n v="36678"/>
    <s v="7_35-40"/>
    <s v="3_30-40"/>
    <s v="03_30-40"/>
    <s v="_14"/>
    <s v="Q1`21"/>
    <n v="110034"/>
    <n v="1499"/>
  </r>
  <r>
    <n v="3829"/>
    <s v="Lenovo"/>
    <x v="313"/>
    <s v="Full Size LE (15&quot;&gt;, Int GPU)"/>
    <s v="Consumer"/>
    <s v="Intel"/>
    <s v="Ice Lake"/>
    <s v="Int"/>
    <n v="15"/>
    <s v="1920x1080"/>
    <m/>
    <s v="Standard"/>
    <n v="42537"/>
    <s v="8_40-45"/>
    <s v="4_40-50"/>
    <s v="04_40-50"/>
    <s v="_14"/>
    <s v="Q1`21"/>
    <n v="162874173"/>
    <n v="2218994"/>
  </r>
  <r>
    <n v="15"/>
    <s v="Lenovo"/>
    <x v="314"/>
    <s v="Light (13&quot;-14&quot;)"/>
    <s v="Consumer"/>
    <s v="AMD"/>
    <s v="Renior"/>
    <s v="Int"/>
    <n v="13"/>
    <s v="1920x1080"/>
    <m/>
    <s v="Standard"/>
    <n v="94990"/>
    <s v="18_90-95"/>
    <s v="9_90-100"/>
    <s v="08_80&gt;"/>
    <s v="_14"/>
    <s v="Q1`21"/>
    <n v="1424850"/>
    <n v="19412"/>
  </r>
  <r>
    <n v="1148"/>
    <s v="Lenovo"/>
    <x v="315"/>
    <s v="Full Size GM (15&quot;&gt; Gamer GPU)"/>
    <s v="Consumer"/>
    <s v="AMD"/>
    <s v="Renior"/>
    <s v="GTX1650/GTX1660"/>
    <n v="15"/>
    <s v="1920x1080"/>
    <m/>
    <s v="Standard"/>
    <n v="91665"/>
    <s v="18_90-95"/>
    <s v="9_90-100"/>
    <s v="08_80&gt;"/>
    <s v="_14"/>
    <s v="Q1`21"/>
    <n v="105231420"/>
    <n v="1433671"/>
  </r>
  <r>
    <n v="7"/>
    <s v="Lenovo"/>
    <x v="316"/>
    <s v="Full Size GM (15&quot;&gt; Gamer GPU)"/>
    <s v="Consumer"/>
    <s v="AMD"/>
    <s v="Renior"/>
    <s v="GTX1660/RTX2060"/>
    <n v="17"/>
    <s v="1920x1080"/>
    <m/>
    <s v="Standard"/>
    <n v="97332"/>
    <s v="19_95-100"/>
    <s v="9_90-100"/>
    <s v="08_80&gt;"/>
    <s v="_14"/>
    <s v="Q1`21"/>
    <n v="681324"/>
    <n v="9282"/>
  </r>
  <r>
    <n v="97"/>
    <s v="Lenovo"/>
    <x v="317"/>
    <s v="Full Size GM (15&quot;&gt; Gamer GPU)"/>
    <s v="Consumer"/>
    <s v="Intel"/>
    <s v="Comet Lake-H"/>
    <s v="GTX1660"/>
    <n v="17"/>
    <s v="1920x1080"/>
    <m/>
    <s v="Standard"/>
    <n v="115127"/>
    <s v="23_115-120"/>
    <s v="11_110-120"/>
    <s v="08_80&gt;"/>
    <s v="_14"/>
    <s v="Q1`21"/>
    <n v="11167319"/>
    <n v="152143"/>
  </r>
  <r>
    <n v="115"/>
    <s v="Lenovo"/>
    <x v="318"/>
    <s v="Full Size GM (15&quot;&gt; Gamer GPU)"/>
    <s v="Consumer"/>
    <s v="Intel"/>
    <s v="Comet Lake-H"/>
    <s v="GTX1650/GTX1660/RTX2060"/>
    <n v="15"/>
    <s v="1920x1080"/>
    <m/>
    <s v="Standard"/>
    <n v="105767"/>
    <s v="21_105-110"/>
    <s v="10_100-110"/>
    <s v="08_80&gt;"/>
    <s v="_14"/>
    <s v="Q1`21"/>
    <n v="12163205"/>
    <n v="165711"/>
  </r>
  <r>
    <n v="7"/>
    <s v="Lenovo"/>
    <x v="319"/>
    <s v="Full Size GM (15&quot;&gt; Gamer GPU)"/>
    <s v="Consumer"/>
    <s v="Intel"/>
    <s v="Comet Lake-H"/>
    <s v="GTX1650/GTX1660"/>
    <n v="15"/>
    <s v="1920x1080"/>
    <m/>
    <s v="Standard"/>
    <n v="104250"/>
    <s v="20_100-105"/>
    <s v="10_100-110"/>
    <s v="08_80&gt;"/>
    <s v="_14"/>
    <s v="Q1`21"/>
    <n v="729750"/>
    <n v="9942"/>
  </r>
  <r>
    <n v="107"/>
    <s v="Lenovo"/>
    <x v="320"/>
    <s v="Full Size GM (15&quot;&gt; Gamer GPU)"/>
    <s v="Consumer"/>
    <s v="Intel"/>
    <s v="Comet Lake-H"/>
    <s v="RTX2060/RTX2070/RTX2080"/>
    <n v="15"/>
    <s v="1920x1080"/>
    <m/>
    <s v="Standard"/>
    <n v="159449"/>
    <s v="31_155-160"/>
    <s v="15_150-160"/>
    <s v="08_80&gt;"/>
    <s v="_14"/>
    <s v="Q1`21"/>
    <n v="17061043"/>
    <n v="232439"/>
  </r>
  <r>
    <n v="42"/>
    <s v="Lenovo"/>
    <x v="321"/>
    <s v="Full Size GM (15&quot;&gt; Gamer GPU)"/>
    <s v="Consumer"/>
    <s v="Intel"/>
    <s v="Comet Lake-H"/>
    <s v="RTX2070/RTX2080"/>
    <n v="15"/>
    <s v="1920x1080"/>
    <m/>
    <s v="Standard"/>
    <n v="185200"/>
    <s v="37_185-190"/>
    <s v="18_180-190"/>
    <s v="08_80&gt;"/>
    <s v="_14"/>
    <s v="Q1`21"/>
    <n v="7778400"/>
    <n v="105973"/>
  </r>
  <r>
    <n v="48"/>
    <s v="Lenovo"/>
    <x v="322"/>
    <s v="Full Size GM (15&quot;&gt; Gamer GPU)"/>
    <s v="Consumer"/>
    <s v="Intel"/>
    <s v="Coffee Lake"/>
    <s v="GTX1660"/>
    <n v="15"/>
    <s v="1920x1080"/>
    <m/>
    <s v="Standard"/>
    <n v="90374"/>
    <s v="18_90-95"/>
    <s v="9_90-100"/>
    <s v="08_80&gt;"/>
    <s v="_14"/>
    <s v="Q1`21"/>
    <n v="4337952"/>
    <n v="59100"/>
  </r>
  <r>
    <n v="1"/>
    <s v="Lenovo"/>
    <x v="323"/>
    <s v="Full Size GM (15&quot;&gt; Gamer GPU)"/>
    <s v="Consumer"/>
    <s v="Intel"/>
    <s v="Coffee Lake"/>
    <s v="GTX1660/RTX2060/RTX2070/RTX2080"/>
    <n v="15"/>
    <s v="1920x1080"/>
    <m/>
    <s v="Standard"/>
    <n v="107790"/>
    <s v="21_105-110"/>
    <s v="10_100-110"/>
    <s v="08_80&gt;"/>
    <s v="_14"/>
    <s v="Q1`21"/>
    <n v="107790"/>
    <n v="1469"/>
  </r>
  <r>
    <n v="29"/>
    <s v="Lenovo"/>
    <x v="324"/>
    <s v="Light (13&quot;-14&quot;)"/>
    <s v="Commercial"/>
    <s v="Intel"/>
    <s v="Comet Lake"/>
    <s v="Int"/>
    <n v="13"/>
    <s v="1920x1080"/>
    <m/>
    <s v="Standard"/>
    <n v="71741"/>
    <s v="14_70-75"/>
    <s v="7_70-80"/>
    <s v="07_70-80"/>
    <s v="_14"/>
    <s v="Q1`21"/>
    <n v="2080489"/>
    <n v="28345"/>
  </r>
  <r>
    <n v="185"/>
    <s v="Lenovo"/>
    <x v="325"/>
    <s v="Light (13&quot;-14&quot;)"/>
    <s v="Commercial"/>
    <s v="Intel"/>
    <s v="Tiger Lake"/>
    <s v="Int"/>
    <n v="13"/>
    <s v="1920x1200/2560x1600"/>
    <m/>
    <s v="Standard"/>
    <n v="73448"/>
    <s v="14_70-75"/>
    <s v="7_70-80"/>
    <s v="07_70-80"/>
    <s v="_14"/>
    <s v="Q1`21"/>
    <n v="13587880"/>
    <n v="185121"/>
  </r>
  <r>
    <n v="93"/>
    <s v="Lenovo"/>
    <x v="326"/>
    <s v="Light (13&quot;-14&quot;)"/>
    <s v="Commercial"/>
    <s v="AMD"/>
    <s v="Renior"/>
    <s v="Int"/>
    <n v="14"/>
    <s v="1920x1080"/>
    <m/>
    <s v="Standard"/>
    <n v="65062"/>
    <s v="13_65-70"/>
    <s v="6_60-70"/>
    <s v="06_60-70"/>
    <s v="_14"/>
    <s v="Q1`21"/>
    <n v="6050766"/>
    <n v="82436"/>
  </r>
  <r>
    <n v="305"/>
    <s v="Lenovo"/>
    <x v="327"/>
    <s v="Light (13&quot;-14&quot;)"/>
    <s v="Commercial"/>
    <s v="Intel"/>
    <s v="Comet Lake"/>
    <s v="Int"/>
    <n v="14"/>
    <s v="1920x1080"/>
    <m/>
    <s v="Standard"/>
    <n v="56411"/>
    <s v="11_55-60"/>
    <s v="5_50-60"/>
    <s v="05_50-60"/>
    <s v="_14"/>
    <s v="Q1`21"/>
    <n v="17205355"/>
    <n v="234405"/>
  </r>
  <r>
    <n v="533"/>
    <s v="Lenovo"/>
    <x v="328"/>
    <s v="Light (13&quot;-14&quot;)"/>
    <s v="Commercial"/>
    <s v="Intel"/>
    <s v="Tiger Lake"/>
    <s v="Int"/>
    <n v="14"/>
    <s v="1920x1080"/>
    <m/>
    <s v="Standard"/>
    <n v="67204"/>
    <s v="13_65-70"/>
    <s v="6_60-70"/>
    <s v="06_60-70"/>
    <s v="_14"/>
    <s v="Q1`21"/>
    <n v="35819732"/>
    <n v="488007"/>
  </r>
  <r>
    <n v="21"/>
    <s v="Lenovo"/>
    <x v="329"/>
    <s v="Light (13&quot;-14&quot;)"/>
    <s v="Commercial"/>
    <s v="Intel"/>
    <s v="Tiger Lake"/>
    <s v="Int"/>
    <n v="14"/>
    <s v="1920x1080"/>
    <s v="Touch"/>
    <s v="Standard"/>
    <n v="76190"/>
    <s v="15_75-80"/>
    <s v="7_70-80"/>
    <s v="07_70-80"/>
    <s v="_14"/>
    <s v="Q1`21"/>
    <n v="1599990"/>
    <n v="21798"/>
  </r>
  <r>
    <n v="707"/>
    <s v="Lenovo"/>
    <x v="330"/>
    <s v="Full Size LE (15&quot;&gt;, Int GPU)"/>
    <s v="Commercial"/>
    <s v="AMD"/>
    <s v="Renior"/>
    <s v="Int"/>
    <n v="15"/>
    <s v="1920x1080"/>
    <m/>
    <s v="Standard"/>
    <n v="59320"/>
    <s v="11_55-60"/>
    <s v="5_50-60"/>
    <s v="05_50-60"/>
    <s v="_14"/>
    <s v="Q1`21"/>
    <n v="41939240"/>
    <n v="571379"/>
  </r>
  <r>
    <n v="1486"/>
    <s v="Lenovo"/>
    <x v="331"/>
    <s v="Full Size LE (15&quot;&gt;, Int GPU)"/>
    <s v="Commercial"/>
    <s v="Intel"/>
    <s v="Ice Lake"/>
    <s v="Int"/>
    <n v="15"/>
    <s v="1920x1080"/>
    <m/>
    <s v="Standard"/>
    <n v="62054"/>
    <s v="12_60-65"/>
    <s v="6_60-70"/>
    <s v="06_60-70"/>
    <s v="_14"/>
    <s v="Q1`21"/>
    <n v="92212244"/>
    <n v="1256298"/>
  </r>
  <r>
    <n v="574"/>
    <s v="Lenovo"/>
    <x v="332"/>
    <s v="Full Size LE (15&quot;&gt;, Int GPU)"/>
    <s v="Commercial"/>
    <s v="Intel"/>
    <s v="Tiger Lake"/>
    <s v="Int"/>
    <n v="15"/>
    <s v="1920x1080"/>
    <m/>
    <s v="Standard"/>
    <n v="52490"/>
    <s v="10_50-55"/>
    <s v="5_50-60"/>
    <s v="05_50-60"/>
    <s v="_14"/>
    <s v="Q1`21"/>
    <n v="30129260"/>
    <n v="410480"/>
  </r>
  <r>
    <n v="165"/>
    <s v="Lenovo"/>
    <x v="333"/>
    <s v="Full Size GM (15&quot;&gt; Gamer GPU)"/>
    <s v="Commercial"/>
    <s v="Intel"/>
    <s v="Comet Lake-H"/>
    <s v="GTX1650"/>
    <n v="15"/>
    <s v="1920x1080"/>
    <m/>
    <s v="Standard"/>
    <n v="91660"/>
    <s v="18_90-95"/>
    <s v="9_90-100"/>
    <s v="08_80&gt;"/>
    <s v="_14"/>
    <s v="Q1`21"/>
    <n v="15123900"/>
    <n v="206048"/>
  </r>
  <r>
    <n v="1"/>
    <s v="Lenovo"/>
    <x v="334"/>
    <s v="Light (13&quot;-14&quot;)"/>
    <s v="Commercial"/>
    <s v="Intel"/>
    <s v="Comet Lake"/>
    <s v="Int"/>
    <n v="13"/>
    <s v="1920x1080+10,8&quot;"/>
    <s v="Touch"/>
    <s v="Standard"/>
    <n v="103540"/>
    <s v="20_100-105"/>
    <s v="10_100-110"/>
    <s v="08_80&gt;"/>
    <s v="_14"/>
    <s v="Q1`21"/>
    <n v="103540"/>
    <n v="1411"/>
  </r>
  <r>
    <n v="4"/>
    <s v="Lenovo"/>
    <x v="335"/>
    <s v="Light (13&quot;-14&quot;)"/>
    <s v="Commercial"/>
    <s v="AMD"/>
    <s v="Bristol Ridge"/>
    <s v="Int"/>
    <n v="14"/>
    <s v="1920x1080"/>
    <m/>
    <s v="Standard"/>
    <n v="42990"/>
    <s v="8_40-45"/>
    <s v="4_40-50"/>
    <s v="04_40-50"/>
    <s v="_14"/>
    <s v="Q1`21"/>
    <n v="171960"/>
    <n v="2343"/>
  </r>
  <r>
    <n v="89"/>
    <s v="Lenovo"/>
    <x v="336"/>
    <s v="Light (13&quot;-14&quot;)"/>
    <s v="Commercial"/>
    <s v="AMD"/>
    <s v="Renior"/>
    <s v="Int"/>
    <n v="14"/>
    <s v="1920x1080"/>
    <m/>
    <s v="Standard"/>
    <n v="71698"/>
    <s v="14_70-75"/>
    <s v="7_70-80"/>
    <s v="07_70-80"/>
    <s v="_14"/>
    <s v="Q1`21"/>
    <n v="6381122"/>
    <n v="86936"/>
  </r>
  <r>
    <n v="972"/>
    <s v="Lenovo"/>
    <x v="337"/>
    <s v="Light (13&quot;-14&quot;)"/>
    <s v="Commercial"/>
    <s v="Intel"/>
    <s v="Tiger Lake"/>
    <s v="Int"/>
    <n v="14"/>
    <s v="1920x1080"/>
    <m/>
    <s v="Standard"/>
    <n v="76050"/>
    <s v="15_75-80"/>
    <s v="7_70-80"/>
    <s v="07_70-80"/>
    <s v="_14"/>
    <s v="Q1`21"/>
    <n v="73920600"/>
    <n v="1007093"/>
  </r>
  <r>
    <n v="410"/>
    <s v="Lenovo"/>
    <x v="338"/>
    <s v="Light (13&quot;-14&quot;)"/>
    <s v="Commercial"/>
    <s v="Intel"/>
    <s v="Comet Lake"/>
    <s v="Int"/>
    <n v="14"/>
    <s v="1920x1080"/>
    <m/>
    <s v="Standard"/>
    <n v="77411"/>
    <s v="15_75-80"/>
    <s v="7_70-80"/>
    <s v="07_70-80"/>
    <s v="_14"/>
    <s v="Q1`21"/>
    <n v="31738510"/>
    <n v="432405"/>
  </r>
  <r>
    <n v="54"/>
    <s v="Lenovo"/>
    <x v="339"/>
    <s v="Full Size LE (15&quot;&gt;, Int GPU)"/>
    <s v="Commercial"/>
    <s v="AMD"/>
    <s v="Renior"/>
    <s v="Int"/>
    <n v="15"/>
    <s v="1920x1080"/>
    <m/>
    <s v="Standard"/>
    <n v="53739"/>
    <s v="10_50-55"/>
    <s v="5_50-60"/>
    <s v="05_50-60"/>
    <s v="_14"/>
    <s v="Q1`21"/>
    <n v="2901906"/>
    <n v="39536"/>
  </r>
  <r>
    <n v="294"/>
    <s v="Lenovo"/>
    <x v="340"/>
    <s v="Full Size LE (15&quot;&gt;, Int GPU)"/>
    <s v="Commercial"/>
    <s v="Intel"/>
    <s v="Tiger Lake"/>
    <s v="Int"/>
    <n v="15"/>
    <s v="1920x1080"/>
    <m/>
    <s v="Standard"/>
    <n v="95340"/>
    <s v="19_95-100"/>
    <s v="9_90-100"/>
    <s v="08_80&gt;"/>
    <s v="_14"/>
    <s v="Q1`21"/>
    <n v="28029960"/>
    <n v="381880"/>
  </r>
  <r>
    <n v="339"/>
    <s v="Lenovo"/>
    <x v="341"/>
    <s v="Full Size LE (15&quot;&gt;, Int GPU)"/>
    <s v="Commercial"/>
    <s v="Intel"/>
    <s v="Comet Lake"/>
    <s v="Int"/>
    <n v="15"/>
    <s v="1920x1080"/>
    <m/>
    <s v="Standard"/>
    <n v="79594"/>
    <s v="15_75-80"/>
    <s v="7_70-80"/>
    <s v="07_70-80"/>
    <s v="_14"/>
    <s v="Q1`21"/>
    <n v="26982366"/>
    <n v="367607"/>
  </r>
  <r>
    <n v="1"/>
    <s v="Lenovo"/>
    <x v="342"/>
    <s v="Light (13&quot;-14&quot;)"/>
    <s v="Commercial"/>
    <s v="AMD"/>
    <s v="Picasso"/>
    <s v="Int"/>
    <n v="14"/>
    <s v="1920x1080"/>
    <m/>
    <s v="Standard"/>
    <n v="69650"/>
    <s v="13_65-70"/>
    <s v="6_60-70"/>
    <s v="06_60-70"/>
    <s v="_14"/>
    <s v="Q1`21"/>
    <n v="69650"/>
    <n v="949"/>
  </r>
  <r>
    <n v="1409"/>
    <s v="Lenovo"/>
    <x v="343"/>
    <s v="Light (13&quot;-14&quot;)"/>
    <s v="Commercial"/>
    <s v="Intel"/>
    <s v="Comet Lake"/>
    <s v="Int"/>
    <n v="13"/>
    <s v="1920x1080"/>
    <m/>
    <s v="Standard"/>
    <n v="78071"/>
    <s v="15_75-80"/>
    <s v="7_70-80"/>
    <s v="07_70-80"/>
    <s v="_14"/>
    <s v="Q1`21"/>
    <n v="110002039"/>
    <n v="1498665"/>
  </r>
  <r>
    <n v="182"/>
    <s v="Lenovo"/>
    <x v="344"/>
    <s v="Light (13&quot;-14&quot;)"/>
    <s v="Commercial"/>
    <s v="Intel"/>
    <s v="Tiger Lake"/>
    <s v="Int"/>
    <n v="13"/>
    <s v="1920x1080"/>
    <m/>
    <s v="Standard"/>
    <n v="72493"/>
    <s v="14_70-75"/>
    <s v="7_70-80"/>
    <s v="07_70-80"/>
    <s v="_14"/>
    <s v="Q1`21"/>
    <n v="13193726"/>
    <n v="179751"/>
  </r>
  <r>
    <n v="66"/>
    <s v="Lenovo"/>
    <x v="345"/>
    <s v="Light (13&quot;-14&quot;)"/>
    <s v="Commercial"/>
    <s v="Intel"/>
    <s v="Comet Lake"/>
    <s v="Int"/>
    <n v="13"/>
    <s v="1920x1080"/>
    <s v="Touch"/>
    <s v="Standard"/>
    <n v="93292"/>
    <s v="18_90-95"/>
    <s v="9_90-100"/>
    <s v="08_80&gt;"/>
    <s v="_14"/>
    <s v="Q1`21"/>
    <n v="6157272"/>
    <n v="83887"/>
  </r>
  <r>
    <n v="7"/>
    <s v="Lenovo"/>
    <x v="346"/>
    <s v="Light (13&quot;-14&quot;)"/>
    <s v="Commercial"/>
    <s v="Intel"/>
    <s v="Tiger Lake"/>
    <s v="Int"/>
    <n v="13"/>
    <s v="1920x1080"/>
    <s v="Touch"/>
    <s v="Standard"/>
    <n v="113450"/>
    <s v="22_110-115"/>
    <s v="11_110-120"/>
    <s v="08_80&gt;"/>
    <s v="_14"/>
    <s v="Q1`21"/>
    <n v="794150"/>
    <n v="10819"/>
  </r>
  <r>
    <n v="2"/>
    <s v="Lenovo"/>
    <x v="347"/>
    <s v="Light (13&quot;-14&quot;)"/>
    <s v="Commercial"/>
    <s v="Intel"/>
    <s v="Whiskey Lake"/>
    <s v="Int"/>
    <n v="13"/>
    <s v="1920x1080"/>
    <s v="Touch"/>
    <s v="Standard"/>
    <n v="89092"/>
    <s v="17_85-90"/>
    <s v="8_80-90"/>
    <s v="08_80&gt;"/>
    <s v="_14"/>
    <s v="Q1`21"/>
    <n v="178184"/>
    <n v="2428"/>
  </r>
  <r>
    <n v="61"/>
    <s v="Lenovo"/>
    <x v="348"/>
    <s v="Prof. Workstation (Prof. GPU)"/>
    <s v="Commercial"/>
    <s v="Intel"/>
    <s v="Comet Lake-H"/>
    <s v="Int/Quadro T1000/P2000"/>
    <n v="15"/>
    <s v="1920x1080/3840x2160"/>
    <m/>
    <s v="Standard"/>
    <n v="177080"/>
    <s v="35_175-180"/>
    <s v="17_170-180"/>
    <s v="08_80&gt;"/>
    <s v="_14"/>
    <s v="Q1`21"/>
    <n v="10801880"/>
    <n v="147165"/>
  </r>
  <r>
    <n v="5"/>
    <s v="Lenovo"/>
    <x v="349"/>
    <s v="Prof. Workstation (Prof. GPU)"/>
    <s v="Commercial"/>
    <s v="Intel"/>
    <s v="Comet Lake"/>
    <s v="Quadro P520"/>
    <n v="14"/>
    <s v="1920x1080"/>
    <m/>
    <s v="Standard"/>
    <n v="105124"/>
    <s v="21_105-110"/>
    <s v="10_100-110"/>
    <s v="08_80&gt;"/>
    <s v="_14"/>
    <s v="Q1`21"/>
    <n v="525620"/>
    <n v="7161"/>
  </r>
  <r>
    <n v="32"/>
    <s v="Lenovo"/>
    <x v="350"/>
    <s v="Prof. Workstation (Prof. GPU)"/>
    <s v="Commercial"/>
    <s v="Intel"/>
    <s v="Comet Lake-H"/>
    <s v="RTX3000/RTX4000"/>
    <n v="15"/>
    <s v="1920x1080/3840x2160"/>
    <m/>
    <s v="Standard"/>
    <n v="256030"/>
    <s v="51_255-260"/>
    <s v="25_250-260"/>
    <s v="08_80&gt;"/>
    <s v="_14"/>
    <s v="Q1`21"/>
    <n v="8192960"/>
    <n v="111621"/>
  </r>
  <r>
    <n v="28"/>
    <s v="Lenovo"/>
    <x v="351"/>
    <s v="Prof. Workstation (Prof. GPU)"/>
    <s v="Commercial"/>
    <s v="Intel"/>
    <s v="Comet Lake"/>
    <s v="Qoadro P520"/>
    <n v="15"/>
    <s v="1920x1080"/>
    <m/>
    <s v="Standard"/>
    <n v="136460"/>
    <s v="27_135-140"/>
    <s v="13_130-140"/>
    <s v="08_80&gt;"/>
    <s v="_14"/>
    <s v="Q1`21"/>
    <n v="3820880"/>
    <n v="52056"/>
  </r>
  <r>
    <n v="67"/>
    <s v="Lenovo"/>
    <x v="352"/>
    <s v="Prof. Workstation (Prof. GPU)"/>
    <s v="Commercial"/>
    <s v="Intel"/>
    <s v="Comet Lake-H"/>
    <s v="Int/Quadro P620"/>
    <n v="15"/>
    <s v="1920x1080"/>
    <m/>
    <s v="Standard"/>
    <n v="118354"/>
    <s v="23_115-120"/>
    <s v="11_110-120"/>
    <s v="08_80&gt;"/>
    <s v="_14"/>
    <s v="Q1`21"/>
    <n v="7929718"/>
    <n v="108034"/>
  </r>
  <r>
    <n v="10"/>
    <s v="Lenovo"/>
    <x v="353"/>
    <s v="Prof. Workstation (Prof. GPU)"/>
    <s v="Commercial"/>
    <s v="Intel"/>
    <s v="Comet Lake-H"/>
    <s v="Quadro T2000/RTX5000"/>
    <n v="17"/>
    <s v="1920x1080/3840x2160"/>
    <m/>
    <s v="Standard"/>
    <n v="250780"/>
    <s v="50_250-255"/>
    <s v="25_250-260"/>
    <s v="08_80&gt;"/>
    <s v="_14"/>
    <s v="Q1`21"/>
    <n v="2507800"/>
    <n v="34166"/>
  </r>
  <r>
    <n v="2"/>
    <s v="Lenovo"/>
    <x v="354"/>
    <s v="Prof. Workstation (Prof. GPU)"/>
    <s v="Commercial"/>
    <s v="Intel"/>
    <s v="Coffee Lake"/>
    <s v="Quadro P620/T2000"/>
    <n v="17"/>
    <s v="1920x1080/2560x1440/3840x2160"/>
    <m/>
    <s v="Standard"/>
    <n v="294940"/>
    <s v="58_290-295"/>
    <s v="29_290-300"/>
    <s v="08_80&gt;"/>
    <s v="_14"/>
    <s v="Q1`21"/>
    <n v="589880"/>
    <n v="8037"/>
  </r>
  <r>
    <n v="90"/>
    <s v="Lenovo"/>
    <x v="355"/>
    <s v="Light (13&quot;-14&quot;)"/>
    <s v="Commercial"/>
    <s v="AMD"/>
    <s v="Renior"/>
    <s v="Int"/>
    <n v="14"/>
    <s v="1920x1080"/>
    <m/>
    <s v="Standard"/>
    <n v="87847"/>
    <s v="17_85-90"/>
    <s v="8_80-90"/>
    <s v="08_80&gt;"/>
    <s v="_14"/>
    <s v="Q1`21"/>
    <n v="7906230"/>
    <n v="107714"/>
  </r>
  <r>
    <n v="4518"/>
    <s v="Lenovo"/>
    <x v="356"/>
    <s v="Light (13&quot;-14&quot;)"/>
    <s v="Commercial"/>
    <s v="Intel"/>
    <s v="Comet Lake"/>
    <s v="Int"/>
    <n v="14"/>
    <s v="1920x1080/3840x2160"/>
    <m/>
    <s v="Standard"/>
    <n v="106906"/>
    <s v="21_105-110"/>
    <s v="10_100-110"/>
    <s v="08_80&gt;"/>
    <s v="_14"/>
    <s v="Q1`21"/>
    <n v="483001308"/>
    <n v="6580399"/>
  </r>
  <r>
    <n v="77"/>
    <s v="Lenovo"/>
    <x v="357"/>
    <s v="Light (13&quot;-14&quot;)"/>
    <s v="Commercial"/>
    <s v="AMD"/>
    <s v="Renior"/>
    <s v="Int"/>
    <n v="14"/>
    <s v="1920x1080"/>
    <m/>
    <s v="Standard"/>
    <n v="109040"/>
    <s v="21_105-110"/>
    <s v="10_100-110"/>
    <s v="08_80&gt;"/>
    <s v="_14"/>
    <s v="Q1`21"/>
    <n v="8396080"/>
    <n v="114388"/>
  </r>
  <r>
    <n v="180"/>
    <s v="Lenovo"/>
    <x v="358"/>
    <s v="Light (13&quot;-14&quot;)"/>
    <s v="Commercial"/>
    <s v="Intel"/>
    <s v="Comet Lake"/>
    <s v="Int"/>
    <n v="14"/>
    <s v="1920x1080"/>
    <m/>
    <s v="Standard"/>
    <n v="122610"/>
    <s v="24_120-125"/>
    <s v="12_120-130"/>
    <s v="08_80&gt;"/>
    <s v="_14"/>
    <s v="Q1`21"/>
    <n v="22069800"/>
    <n v="300678"/>
  </r>
  <r>
    <n v="271"/>
    <s v="Lenovo"/>
    <x v="359"/>
    <s v="Full Size MS (15&quot;&gt;, Mainstream Ex. GPU)"/>
    <s v="Commercial"/>
    <s v="Intel"/>
    <s v="Comet Lake"/>
    <s v="Int/MX330"/>
    <n v="15"/>
    <s v="1920x1080"/>
    <m/>
    <s v="Standard"/>
    <n v="108279"/>
    <s v="21_105-110"/>
    <s v="10_100-110"/>
    <s v="08_80&gt;"/>
    <s v="_14"/>
    <s v="Q1`21"/>
    <n v="29343609"/>
    <n v="399777"/>
  </r>
  <r>
    <n v="51"/>
    <s v="Lenovo"/>
    <x v="360"/>
    <s v="Full Size MS (15&quot;&gt;, Mainstream Ex. GPU)"/>
    <s v="Commercial"/>
    <s v="Intel"/>
    <s v="Comet Lake"/>
    <s v="Int/GTX1050"/>
    <n v="15"/>
    <s v="1920x1080/3840x2160"/>
    <m/>
    <s v="Standard"/>
    <n v="121765"/>
    <s v="24_120-125"/>
    <s v="12_120-130"/>
    <s v="08_80&gt;"/>
    <s v="_14"/>
    <s v="Q1`21"/>
    <n v="6210015"/>
    <n v="84605"/>
  </r>
  <r>
    <n v="1"/>
    <s v="Lenovo"/>
    <x v="361"/>
    <s v="Light (13&quot;-14&quot;)"/>
    <s v="Commercial"/>
    <s v="Intel"/>
    <s v="Whiskey Lake"/>
    <s v="Int"/>
    <n v="14"/>
    <s v="1920x1080/2560x1440"/>
    <m/>
    <s v="Standard"/>
    <n v="104923"/>
    <s v="20_100-105"/>
    <s v="10_100-110"/>
    <s v="08_80&gt;"/>
    <s v="_14"/>
    <s v="Q1`21"/>
    <n v="104923"/>
    <n v="1429"/>
  </r>
  <r>
    <n v="34"/>
    <s v="Lenovo"/>
    <x v="362"/>
    <s v="Light (13&quot;-14&quot;)"/>
    <s v="Commercial"/>
    <s v="AMD"/>
    <s v="Picasso"/>
    <s v="Int"/>
    <n v="14"/>
    <s v="1920x1080"/>
    <m/>
    <s v="Standard"/>
    <n v="104813"/>
    <s v="20_100-105"/>
    <s v="10_100-110"/>
    <s v="08_80&gt;"/>
    <s v="_14"/>
    <s v="Q1`21"/>
    <n v="3563642"/>
    <n v="48551"/>
  </r>
  <r>
    <n v="51"/>
    <s v="Lenovo"/>
    <x v="363"/>
    <s v="Full Size MS (15&quot;&gt;, Mainstream Ex. GPU)"/>
    <s v="Commercial"/>
    <s v="Intel"/>
    <s v="Whiskey Lake"/>
    <s v="Int/MX250"/>
    <n v="15"/>
    <s v="1920x1080"/>
    <m/>
    <s v="Standard"/>
    <n v="99990"/>
    <s v="19_95-100"/>
    <s v="9_90-100"/>
    <s v="08_80&gt;"/>
    <s v="_14"/>
    <s v="Q1`21"/>
    <n v="5099490"/>
    <n v="69475"/>
  </r>
  <r>
    <n v="46"/>
    <s v="Lenovo"/>
    <x v="364"/>
    <s v="Light (13&quot;-14&quot;)"/>
    <s v="Commercial"/>
    <s v="Intel"/>
    <s v="Whiskey Lake"/>
    <s v="Int"/>
    <n v="14"/>
    <s v="1920x1080/2560x1440"/>
    <m/>
    <s v="Standard"/>
    <n v="139551"/>
    <s v="27_135-140"/>
    <s v="13_130-140"/>
    <s v="08_80&gt;"/>
    <s v="_14"/>
    <s v="Q1`21"/>
    <n v="6419346"/>
    <n v="87457"/>
  </r>
  <r>
    <n v="277"/>
    <s v="Lenovo"/>
    <x v="365"/>
    <s v="Light (13&quot;-14&quot;)"/>
    <s v="Commercial"/>
    <s v="Intel"/>
    <s v="Comet Lake"/>
    <s v="Int"/>
    <n v="14"/>
    <s v="1920x1080/3840x2160"/>
    <s v="Touch"/>
    <s v="Standard"/>
    <n v="147327"/>
    <s v="29_145-150"/>
    <s v="14_140-150"/>
    <s v="08_80&gt;"/>
    <s v="_14"/>
    <s v="Q1`21"/>
    <n v="40809579"/>
    <n v="555989"/>
  </r>
  <r>
    <n v="10"/>
    <s v="Lenovo"/>
    <x v="366"/>
    <s v="Full Size GM (15&quot;&gt; Gamer GPU)"/>
    <s v="Commercial"/>
    <s v="Intel"/>
    <s v="Coffee Lake"/>
    <s v="GTX1650"/>
    <n v="15"/>
    <s v="1920x1080"/>
    <m/>
    <s v="Standard"/>
    <n v="188885"/>
    <s v="37_185-190"/>
    <s v="18_180-190"/>
    <s v="08_80&gt;"/>
    <s v="_14"/>
    <s v="Q1`21"/>
    <n v="1888850"/>
    <n v="25734"/>
  </r>
  <r>
    <n v="12"/>
    <s v="Lenovo"/>
    <x v="367"/>
    <s v="Full Size GM (15&quot;&gt; Gamer GPU)"/>
    <s v="Commercial"/>
    <s v="Intel"/>
    <s v="Comet Lake-H"/>
    <s v="GTX1650"/>
    <n v="15"/>
    <s v="1920x1080/3840x2160"/>
    <m/>
    <s v="Standard"/>
    <n v="195313"/>
    <s v="39_195-200"/>
    <s v="19_190-200"/>
    <s v="08_80&gt;"/>
    <s v="_14"/>
    <s v="Q1`21"/>
    <n v="2343756"/>
    <n v="31931"/>
  </r>
  <r>
    <n v="13"/>
    <s v="Lenovo"/>
    <x v="368"/>
    <s v="Light (13&quot;-14&quot;)"/>
    <s v="Commercial"/>
    <s v="Intel"/>
    <s v="Lakefield"/>
    <s v="Int"/>
    <n v="13"/>
    <s v="2048x1536 Flex"/>
    <s v="Touch"/>
    <s v="Extra Mobile"/>
    <n v="329990"/>
    <s v="65_325-330"/>
    <s v="32_320-330"/>
    <s v="08_80&gt;"/>
    <s v="_14"/>
    <s v="Q1`21"/>
    <n v="4289870"/>
    <n v="58445"/>
  </r>
  <r>
    <n v="28"/>
    <s v="Lenovo"/>
    <x v="369"/>
    <s v="Light (13&quot;-14&quot;)"/>
    <s v="Commercial"/>
    <s v="Intel"/>
    <s v="Tiger Lake"/>
    <s v="Int"/>
    <n v="13"/>
    <s v="2160x1350"/>
    <s v="Touch"/>
    <s v="Standard"/>
    <n v="209000"/>
    <s v="41_205-210"/>
    <s v="20_200-210"/>
    <s v="08_80&gt;"/>
    <s v="_14"/>
    <s v="Q1`21"/>
    <n v="5852000"/>
    <n v="79728"/>
  </r>
  <r>
    <n v="11"/>
    <s v="Lenovo"/>
    <x v="370"/>
    <s v="Light (13&quot;-14&quot;)"/>
    <s v="Commercial"/>
    <s v="Intel"/>
    <s v="Whiskey Lake"/>
    <s v="Int"/>
    <n v="14"/>
    <s v="3840x2160/2560x1440"/>
    <s v="Touch"/>
    <s v="Standard"/>
    <n v="143366"/>
    <s v="28_140-145"/>
    <s v="14_140-150"/>
    <s v="08_80&gt;"/>
    <s v="_14"/>
    <s v="Q1`21"/>
    <n v="1577026"/>
    <n v="21485"/>
  </r>
  <r>
    <n v="59"/>
    <s v="Lenovo"/>
    <x v="371"/>
    <s v="Light (13&quot;-14&quot;)"/>
    <s v="Commercial"/>
    <s v="Intel"/>
    <s v="Comet Lake"/>
    <s v="Int"/>
    <n v="14"/>
    <s v="3840x2160/2560x1440"/>
    <s v="Touch"/>
    <s v="Standard"/>
    <n v="157790"/>
    <s v="31_155-160"/>
    <s v="15_150-160"/>
    <s v="08_80&gt;"/>
    <s v="_14"/>
    <s v="Q1`21"/>
    <n v="9309610"/>
    <n v="126834"/>
  </r>
  <r>
    <n v="32"/>
    <s v="Lenovo"/>
    <x v="372"/>
    <s v="Light (13&quot;-14&quot;)"/>
    <s v="Commercial"/>
    <s v="AMD"/>
    <s v="Renior"/>
    <s v="Int"/>
    <n v="13"/>
    <s v="1920x1080"/>
    <m/>
    <s v="Standard"/>
    <n v="90051"/>
    <s v="18_90-95"/>
    <s v="9_90-100"/>
    <s v="08_80&gt;"/>
    <s v="_14"/>
    <s v="Q1`21"/>
    <n v="2881632"/>
    <n v="39259"/>
  </r>
  <r>
    <n v="577"/>
    <s v="Lenovo"/>
    <x v="373"/>
    <s v="Light (13&quot;-14&quot;)"/>
    <s v="Commercial"/>
    <s v="Intel"/>
    <s v="Comet Lake"/>
    <s v="Int"/>
    <n v="13"/>
    <s v="1920x1080"/>
    <m/>
    <s v="Standard"/>
    <n v="111129"/>
    <s v="22_110-115"/>
    <s v="11_110-120"/>
    <s v="08_80&gt;"/>
    <s v="_14"/>
    <s v="Q1`21"/>
    <n v="64121433"/>
    <n v="873589"/>
  </r>
  <r>
    <n v="15"/>
    <s v="Lenovo"/>
    <x v="374"/>
    <s v="Light (13&quot;-14&quot;)"/>
    <s v="Commercial"/>
    <s v="Intel"/>
    <s v="Comet Lake"/>
    <s v="Int"/>
    <n v="13"/>
    <s v="1920x1080"/>
    <s v="Touch"/>
    <s v="Standard"/>
    <n v="139147"/>
    <s v="27_135-140"/>
    <s v="13_130-140"/>
    <s v="08_80&gt;"/>
    <s v="_14"/>
    <s v="Q1`21"/>
    <n v="2087205"/>
    <n v="28436"/>
  </r>
  <r>
    <n v="55"/>
    <s v="Lenovo"/>
    <x v="375"/>
    <s v="Full Size LE (15&quot;&gt;, Int GPU)"/>
    <s v="Commercial"/>
    <s v="Intel"/>
    <s v="Kaby Lake"/>
    <s v="Int"/>
    <n v="15"/>
    <s v="1920x1080"/>
    <m/>
    <s v="Standard"/>
    <n v="47158"/>
    <s v="9_45-50"/>
    <s v="4_40-50"/>
    <s v="04_40-50"/>
    <s v="_14"/>
    <s v="Q1`21"/>
    <n v="2593690"/>
    <n v="35336"/>
  </r>
  <r>
    <n v="884"/>
    <s v="Lenovo"/>
    <x v="376"/>
    <s v="Light (13&quot;-14&quot;)"/>
    <s v="Commercial"/>
    <s v="AMD"/>
    <s v="Picasso"/>
    <s v="Int"/>
    <n v="14"/>
    <s v="1920x1080"/>
    <m/>
    <s v="Standard"/>
    <n v="42056"/>
    <s v="8_40-45"/>
    <s v="4_40-50"/>
    <s v="04_40-50"/>
    <s v="_14"/>
    <s v="Q1`21"/>
    <n v="37177504"/>
    <n v="506506"/>
  </r>
  <r>
    <n v="121"/>
    <s v="Lenovo"/>
    <x v="377"/>
    <s v="Light (13&quot;-14&quot;)"/>
    <s v="Commercial"/>
    <s v="Intel"/>
    <s v="Gemini Lake"/>
    <s v="Int"/>
    <n v="14"/>
    <s v="1920x1080"/>
    <m/>
    <s v="Budget"/>
    <n v="34060"/>
    <s v="6_30-35"/>
    <s v="3_30-40"/>
    <s v="03_30-40"/>
    <s v="_14"/>
    <s v="Q1`21"/>
    <n v="4121260"/>
    <n v="56148"/>
  </r>
  <r>
    <n v="30"/>
    <s v="Lenovo"/>
    <x v="378"/>
    <s v="Light (13&quot;-14&quot;)"/>
    <s v="Commercial"/>
    <s v="Intel"/>
    <s v="Ice Lake"/>
    <s v="Int"/>
    <n v="14"/>
    <s v="1920x1080"/>
    <m/>
    <s v="Standard"/>
    <n v="49850"/>
    <s v="9_45-50"/>
    <s v="4_40-50"/>
    <s v="04_40-50"/>
    <s v="_14"/>
    <s v="Q1`21"/>
    <n v="1495500"/>
    <n v="20375"/>
  </r>
  <r>
    <n v="2351"/>
    <s v="Lenovo"/>
    <x v="379"/>
    <s v="Full Size LE (15&quot;&gt;, Int GPU)"/>
    <s v="Commercial"/>
    <s v="AMD"/>
    <s v="Picasso"/>
    <s v="Int"/>
    <n v="15"/>
    <s v="1920x1080"/>
    <m/>
    <s v="Standard"/>
    <n v="41314"/>
    <s v="8_40-45"/>
    <s v="4_40-50"/>
    <s v="04_40-50"/>
    <s v="_14"/>
    <s v="Q1`21"/>
    <n v="97129214"/>
    <n v="1323286"/>
  </r>
  <r>
    <n v="176"/>
    <s v="Lenovo"/>
    <x v="380"/>
    <s v="Full Size LE (15&quot;&gt;, Int GPU)"/>
    <s v="Commercial"/>
    <s v="AMD"/>
    <s v="Picasso"/>
    <s v="Int"/>
    <n v="15"/>
    <s v="1920x1080"/>
    <m/>
    <s v="Standard"/>
    <n v="45899"/>
    <s v="9_45-50"/>
    <s v="4_40-50"/>
    <s v="04_40-50"/>
    <s v="_14"/>
    <s v="Q1`21"/>
    <n v="8078224"/>
    <n v="110058"/>
  </r>
  <r>
    <n v="651"/>
    <s v="Lenovo"/>
    <x v="381"/>
    <s v="Full Size LE (15&quot;&gt;, Int GPU)"/>
    <s v="Commercial"/>
    <s v="Intel"/>
    <s v="Ice Lake"/>
    <s v="Int"/>
    <n v="15"/>
    <s v="1920x1080"/>
    <m/>
    <s v="Standard"/>
    <n v="57929"/>
    <s v="11_55-60"/>
    <s v="5_50-60"/>
    <s v="05_50-60"/>
    <s v="_14"/>
    <s v="Q1`21"/>
    <n v="37711779"/>
    <n v="513784"/>
  </r>
  <r>
    <n v="2"/>
    <s v="Lenovo"/>
    <x v="382"/>
    <s v="Full Size LE (15&quot;&gt;, Int GPU)"/>
    <s v="Commercial"/>
    <s v="Intel"/>
    <s v="Whiskey Lake"/>
    <s v="Int"/>
    <n v="15"/>
    <s v="1920x1080"/>
    <m/>
    <s v="Standard"/>
    <n v="61270"/>
    <s v="12_60-65"/>
    <s v="6_60-70"/>
    <s v="06_60-70"/>
    <s v="_14"/>
    <s v="Q1`21"/>
    <n v="122540"/>
    <n v="1669"/>
  </r>
  <r>
    <n v="575"/>
    <s v="Lenovo"/>
    <x v="383"/>
    <s v="Full Size MS (15&quot;&gt;, Mainstream Ex. GPU)"/>
    <s v="Commercial"/>
    <s v="Intel"/>
    <s v="Ice Lake"/>
    <s v="Int/MX330"/>
    <n v="17"/>
    <s v="1920x1080"/>
    <m/>
    <s v="Standard"/>
    <n v="71372"/>
    <s v="14_70-75"/>
    <s v="7_70-80"/>
    <s v="07_70-80"/>
    <s v="_14"/>
    <s v="Q1`21"/>
    <n v="41038900"/>
    <n v="559113"/>
  </r>
  <r>
    <n v="7"/>
    <s v="Lenovo"/>
    <x v="384"/>
    <s v="Full Size LE (15&quot;&gt;, Int GPU)"/>
    <s v="Commercial"/>
    <s v="Intel"/>
    <s v="Whiskey Lake"/>
    <s v="Int"/>
    <n v="17"/>
    <s v="1920x1080"/>
    <m/>
    <s v="Standard"/>
    <n v="91925"/>
    <s v="18_90-95"/>
    <s v="9_90-100"/>
    <s v="08_80&gt;"/>
    <s v="_14"/>
    <s v="Q1`21"/>
    <n v="643475"/>
    <n v="8767"/>
  </r>
  <r>
    <n v="126"/>
    <s v="Lenovo"/>
    <x v="385"/>
    <s v="Mini (&lt;12&quot;)"/>
    <s v="Consumer"/>
    <s v="Intel"/>
    <s v="Apollo Lake"/>
    <s v="Int"/>
    <n v="11"/>
    <s v="1366x768"/>
    <s v="Touch"/>
    <s v="Budget"/>
    <n v="38200"/>
    <s v="7_35-40"/>
    <s v="3_30-40"/>
    <s v="03_30-40"/>
    <s v="_14"/>
    <s v="Q1`21"/>
    <n v="4813200"/>
    <n v="65575"/>
  </r>
  <r>
    <n v="9"/>
    <s v="Lenovo"/>
    <x v="386"/>
    <s v="Light (13&quot;-14&quot;)"/>
    <s v="Consumer"/>
    <s v="Intel"/>
    <s v="Tiger Lake"/>
    <s v="Int"/>
    <n v="14"/>
    <s v="1920x1080"/>
    <s v="Touch"/>
    <s v="Standard"/>
    <n v="116706"/>
    <s v="23_115-120"/>
    <s v="11_110-120"/>
    <s v="08_80&gt;"/>
    <s v="_14"/>
    <s v="Q1`21"/>
    <n v="1050354"/>
    <n v="14310"/>
  </r>
  <r>
    <n v="143"/>
    <s v="Lenovo"/>
    <x v="387"/>
    <s v="Full Size LE (15&quot;&gt;, Int GPU)"/>
    <s v="Consumer"/>
    <s v="Intel"/>
    <s v="Tiger Lake"/>
    <s v="Int"/>
    <n v="15"/>
    <s v="1920x1080"/>
    <s v="Touch"/>
    <s v="Standard"/>
    <n v="93090"/>
    <s v="18_90-95"/>
    <s v="9_90-100"/>
    <s v="08_80&gt;"/>
    <s v="_14"/>
    <s v="Q1`21"/>
    <n v="13311870"/>
    <n v="181361"/>
  </r>
  <r>
    <n v="7"/>
    <s v="Lenovo"/>
    <x v="388"/>
    <s v="Full Size GM (15&quot;&gt; Gamer GPU)"/>
    <s v="Consumer"/>
    <s v="Intel"/>
    <s v="Comet Lake-H"/>
    <s v="GTX1650"/>
    <n v="15"/>
    <s v="1920x1080"/>
    <s v="Touch"/>
    <s v="Standard"/>
    <n v="176620"/>
    <s v="35_175-180"/>
    <s v="17_170-180"/>
    <s v="08_80&gt;"/>
    <s v="_14"/>
    <s v="Q1`21"/>
    <n v="1236340"/>
    <n v="16844"/>
  </r>
  <r>
    <n v="18"/>
    <s v="Lenovo"/>
    <x v="389"/>
    <s v="Light (13&quot;-14&quot;)"/>
    <s v="Consumer"/>
    <s v="Intel"/>
    <s v="Tiger Lake"/>
    <s v="Int"/>
    <n v="14"/>
    <s v="3840x2160"/>
    <s v="Touch"/>
    <s v="Standard"/>
    <n v="175658"/>
    <s v="35_175-180"/>
    <s v="17_170-180"/>
    <s v="08_80&gt;"/>
    <s v="_14"/>
    <s v="Q1`21"/>
    <n v="3161844"/>
    <n v="43077"/>
  </r>
  <r>
    <n v="4"/>
    <s v="Lenovo"/>
    <x v="390"/>
    <s v="Full Size GM (15&quot;&gt; Gamer GPU)"/>
    <s v="Consumer"/>
    <s v="Intel"/>
    <s v="Coffee Lake"/>
    <s v="GTX1650"/>
    <n v="15"/>
    <s v="1920x1080/3840x2160"/>
    <s v="Touch"/>
    <s v="Standard"/>
    <n v="185955"/>
    <s v="37_185-190"/>
    <s v="18_180-190"/>
    <s v="08_80&gt;"/>
    <s v="_14"/>
    <s v="Q1`21"/>
    <n v="743820"/>
    <n v="10134"/>
  </r>
  <r>
    <n v="1"/>
    <s v="Lenovo"/>
    <x v="391"/>
    <s v="Light (13&quot;-14&quot;)"/>
    <s v="Consumer"/>
    <s v="Intel"/>
    <s v="Ice Lake"/>
    <s v="Int"/>
    <n v="14"/>
    <s v="1920x1080"/>
    <s v="Touch"/>
    <s v="Standard"/>
    <n v="94662"/>
    <s v="18_90-95"/>
    <s v="9_90-100"/>
    <s v="08_80&gt;"/>
    <s v="_14"/>
    <s v="Q1`21"/>
    <n v="94662"/>
    <n v="1290"/>
  </r>
  <r>
    <n v="6"/>
    <s v="Lenovo"/>
    <x v="392"/>
    <s v="Full Size GM (15&quot;&gt; Gamer GPU)"/>
    <s v="Consumer"/>
    <s v="Intel"/>
    <s v="Coffee Lake"/>
    <s v="GTX1650"/>
    <n v="15"/>
    <s v="1920x1080"/>
    <s v="Touch"/>
    <s v="Standard"/>
    <n v="139243"/>
    <s v="27_135-140"/>
    <s v="13_130-140"/>
    <s v="08_80&gt;"/>
    <s v="_14"/>
    <s v="Q1`21"/>
    <n v="835458"/>
    <n v="11382"/>
  </r>
  <r>
    <n v="3"/>
    <s v="Lenovo"/>
    <x v="393"/>
    <s v="Light (13&quot;-14&quot;)"/>
    <s v="Consumer"/>
    <s v="Intel"/>
    <s v="Ice Lake"/>
    <s v="Int"/>
    <n v="14"/>
    <s v="1920x1080"/>
    <s v="Touch"/>
    <s v="Standard"/>
    <n v="159606"/>
    <s v="31_155-160"/>
    <s v="15_150-160"/>
    <s v="08_80&gt;"/>
    <s v="_14"/>
    <s v="Q1`21"/>
    <n v="478818"/>
    <n v="6523"/>
  </r>
  <r>
    <n v="251"/>
    <s v="Lenovo"/>
    <x v="394"/>
    <s v="Light (13&quot;-14&quot;)"/>
    <s v="Consumer"/>
    <s v="AMD"/>
    <s v="Renior"/>
    <s v="Int"/>
    <n v="14"/>
    <s v="1920x1080"/>
    <s v="Touch"/>
    <s v="Standard"/>
    <n v="85501"/>
    <s v="17_85-90"/>
    <s v="8_80-90"/>
    <s v="08_80&gt;"/>
    <s v="_14"/>
    <s v="Q1`21"/>
    <n v="21460751"/>
    <n v="292381"/>
  </r>
  <r>
    <n v="66"/>
    <s v="Lenovo"/>
    <x v="395"/>
    <s v="Light (13&quot;-14&quot;)"/>
    <s v="Consumer"/>
    <s v="Intel"/>
    <s v="Ice Lake"/>
    <s v="Int"/>
    <n v="14"/>
    <s v="1920x1080"/>
    <s v="Touch"/>
    <s v="Standard"/>
    <n v="81716"/>
    <s v="16_80-85"/>
    <s v="8_80-90"/>
    <s v="08_80&gt;"/>
    <s v="_14"/>
    <s v="Q1`21"/>
    <n v="5393256"/>
    <n v="73478"/>
  </r>
  <r>
    <n v="14"/>
    <s v="Lenovo"/>
    <x v="396"/>
    <s v="Light (13&quot;-14&quot;)"/>
    <s v="Consumer"/>
    <s v="Intel"/>
    <s v="Tiger Lake"/>
    <s v="Int"/>
    <n v="14"/>
    <s v="1920x1080"/>
    <s v="Touch"/>
    <s v="Standard"/>
    <n v="96513"/>
    <s v="19_95-100"/>
    <s v="9_90-100"/>
    <s v="08_80&gt;"/>
    <s v="_14"/>
    <s v="Q1`21"/>
    <n v="1351182"/>
    <n v="18408"/>
  </r>
  <r>
    <n v="66"/>
    <s v="Lenovo"/>
    <x v="397"/>
    <s v="Full Size LE (15&quot;&gt;, Int GPU)"/>
    <s v="Consumer"/>
    <s v="Intel"/>
    <s v="Ice Lake"/>
    <s v="Int"/>
    <n v="15"/>
    <s v="1920x1080"/>
    <s v="Touch"/>
    <s v="Standard"/>
    <n v="74722"/>
    <s v="14_70-75"/>
    <s v="7_70-80"/>
    <s v="07_70-80"/>
    <s v="_14"/>
    <s v="Q1`21"/>
    <n v="4931652"/>
    <n v="67189"/>
  </r>
  <r>
    <n v="350"/>
    <s v="Lenovo"/>
    <x v="398"/>
    <s v="Full Size GM (15&quot;&gt; Gamer GPU)"/>
    <s v="Consumer"/>
    <s v="Intel"/>
    <s v="Comet Lake-H"/>
    <s v="GTX1650"/>
    <n v="15"/>
    <s v="1920x1080"/>
    <s v="Touch"/>
    <s v="Standard"/>
    <n v="91700"/>
    <s v="18_90-95"/>
    <s v="9_90-100"/>
    <s v="08_80&gt;"/>
    <s v="_14"/>
    <s v="Q1`21"/>
    <n v="32095000"/>
    <n v="437262"/>
  </r>
  <r>
    <n v="10"/>
    <s v="Lenovo"/>
    <x v="399"/>
    <s v="Full Size LE (15&quot;&gt;, Int GPU)"/>
    <s v="Consumer"/>
    <s v="Intel"/>
    <s v="Tiger Lake"/>
    <s v="Int"/>
    <n v="15"/>
    <s v="1920x1080"/>
    <s v="Touch"/>
    <s v="Standard"/>
    <n v="91699"/>
    <s v="18_90-95"/>
    <s v="9_90-100"/>
    <s v="08_80&gt;"/>
    <s v="_14"/>
    <s v="Q1`21"/>
    <n v="916990"/>
    <n v="12493"/>
  </r>
  <r>
    <n v="4"/>
    <s v="Lenovo"/>
    <x v="400"/>
    <s v="Light (13&quot;-14&quot;)"/>
    <s v="Consumer"/>
    <s v="Intel"/>
    <s v="Tiger Lake"/>
    <s v="Int"/>
    <n v="14"/>
    <s v="1920x1080/3840x2160"/>
    <s v="Touch"/>
    <s v="Standard"/>
    <n v="191600"/>
    <s v="38_190-195"/>
    <s v="19_190-200"/>
    <s v="08_80&gt;"/>
    <s v="_14"/>
    <s v="Q1`21"/>
    <n v="766400"/>
    <n v="10441"/>
  </r>
  <r>
    <n v="49"/>
    <s v="MSI"/>
    <x v="401"/>
    <s v="Full Size GM (15&quot;&gt; Gamer GPU)"/>
    <s v="Consumer"/>
    <s v="AMD"/>
    <s v="Renior"/>
    <s v="RX 5600"/>
    <n v="15"/>
    <s v="1920x1080"/>
    <m/>
    <s v="Standard"/>
    <n v="102900"/>
    <s v="20_100-105"/>
    <s v="10_100-110"/>
    <s v="08_80&gt;"/>
    <s v="_14"/>
    <s v="Q1`21"/>
    <n v="5042100"/>
    <n v="68693"/>
  </r>
  <r>
    <n v="128"/>
    <s v="MSI"/>
    <x v="402"/>
    <s v="Full Size GM (15&quot;&gt; Gamer GPU)"/>
    <s v="Consumer"/>
    <s v="AMD"/>
    <s v="Renior"/>
    <s v="RX 5500"/>
    <n v="15"/>
    <s v="3840x2160"/>
    <m/>
    <s v="Standard"/>
    <n v="80269"/>
    <s v="16_80-85"/>
    <s v="8_80-90"/>
    <s v="08_80&gt;"/>
    <s v="_14"/>
    <s v="Q1`21"/>
    <n v="10274432"/>
    <n v="139979"/>
  </r>
  <r>
    <n v="124"/>
    <s v="MSI"/>
    <x v="403"/>
    <s v="Full Size GM (15&quot;&gt; Gamer GPU)"/>
    <s v="Consumer"/>
    <s v="Intel"/>
    <s v="Comet Lake-H"/>
    <s v="RTX2070/RTX2080"/>
    <n v="15"/>
    <s v="1920x1080"/>
    <m/>
    <s v="Standard"/>
    <n v="188122"/>
    <s v="37_185-190"/>
    <s v="18_180-190"/>
    <s v="08_80&gt;"/>
    <s v="_14"/>
    <s v="Q1`21"/>
    <n v="23327128"/>
    <n v="317808"/>
  </r>
  <r>
    <n v="99"/>
    <s v="MSI"/>
    <x v="404"/>
    <s v="Full Size GM (15&quot;&gt; Gamer GPU)"/>
    <s v="Consumer"/>
    <s v="Intel"/>
    <s v="Comet Lake-H"/>
    <s v="RTX3060/RTX3070/RTX3080"/>
    <n v="15"/>
    <s v="1920x1080/3840x2160"/>
    <m/>
    <s v="Standard"/>
    <n v="256366"/>
    <s v="51_255-260"/>
    <s v="25_250-260"/>
    <s v="08_80&gt;"/>
    <s v="_14"/>
    <s v="Q1`21"/>
    <n v="25380234"/>
    <n v="345780"/>
  </r>
  <r>
    <n v="10"/>
    <s v="MSI"/>
    <x v="405"/>
    <s v="Full Size GM (15&quot;&gt; Gamer GPU)"/>
    <s v="Consumer"/>
    <s v="Intel"/>
    <s v="Comet Lake-H"/>
    <s v="GTX1660/RTX2060"/>
    <n v="15"/>
    <s v="1920x1080"/>
    <m/>
    <s v="Standard"/>
    <n v="119154"/>
    <s v="23_115-120"/>
    <s v="11_110-120"/>
    <s v="08_80&gt;"/>
    <s v="_14"/>
    <s v="Q1`21"/>
    <n v="1191540"/>
    <n v="16234"/>
  </r>
  <r>
    <n v="8"/>
    <s v="MSI"/>
    <x v="406"/>
    <s v="Full Size GM (15&quot;&gt; Gamer GPU)"/>
    <s v="Consumer"/>
    <s v="Intel"/>
    <s v="Comet Lake-H"/>
    <s v="RTX2070/RTX2080"/>
    <n v="17"/>
    <s v="1920x1080/3840x2160"/>
    <m/>
    <s v="Standard"/>
    <n v="266454"/>
    <s v="53_265-270"/>
    <s v="26_260-270"/>
    <s v="08_80&gt;"/>
    <s v="_14"/>
    <s v="Q1`21"/>
    <n v="2131632"/>
    <n v="29041"/>
  </r>
  <r>
    <n v="40"/>
    <s v="MSI"/>
    <x v="407"/>
    <s v="Full Size GM (15&quot;&gt; Gamer GPU)"/>
    <s v="Consumer"/>
    <s v="Intel"/>
    <s v="Comet Lake-H"/>
    <s v="GTX1660/RTX2060/RTX2070"/>
    <n v="17"/>
    <s v="1920x1080/3840x2160"/>
    <m/>
    <s v="Standard"/>
    <n v="152793"/>
    <s v="30_150-155"/>
    <s v="15_150-160"/>
    <s v="08_80&gt;"/>
    <s v="_14"/>
    <s v="Q1`21"/>
    <n v="6111720"/>
    <n v="83266"/>
  </r>
  <r>
    <n v="106"/>
    <s v="MSI"/>
    <x v="408"/>
    <s v="Light (13&quot;-14&quot;)"/>
    <s v="Consumer"/>
    <s v="Intel"/>
    <s v="Comet Lake"/>
    <s v="Int"/>
    <n v="14"/>
    <s v="1920x1080"/>
    <m/>
    <s v="Standard"/>
    <n v="62107"/>
    <s v="12_60-65"/>
    <s v="6_60-70"/>
    <s v="06_60-70"/>
    <s v="_14"/>
    <s v="Q1`21"/>
    <n v="6583342"/>
    <n v="89691"/>
  </r>
  <r>
    <n v="10"/>
    <s v="MSI"/>
    <x v="409"/>
    <s v="Light (13&quot;-14&quot;)"/>
    <s v="Consumer"/>
    <s v="Intel"/>
    <s v="Comet Lake"/>
    <s v="Int/MX330"/>
    <n v="14"/>
    <s v="1920x1080"/>
    <m/>
    <s v="Standard"/>
    <n v="76245"/>
    <s v="15_75-80"/>
    <s v="7_70-80"/>
    <s v="07_70-80"/>
    <s v="_14"/>
    <s v="Q1`21"/>
    <n v="762450"/>
    <n v="10388"/>
  </r>
  <r>
    <n v="87"/>
    <s v="MSI"/>
    <x v="410"/>
    <s v="Light (13&quot;-14&quot;)"/>
    <s v="Consumer"/>
    <s v="Intel"/>
    <s v="Comet Lake"/>
    <s v="Int"/>
    <n v="14"/>
    <s v="1920x1080"/>
    <m/>
    <s v="Standard"/>
    <n v="76822"/>
    <s v="15_75-80"/>
    <s v="7_70-80"/>
    <s v="07_70-80"/>
    <s v="_14"/>
    <s v="Q1`21"/>
    <n v="6683514"/>
    <n v="91056"/>
  </r>
  <r>
    <n v="36"/>
    <s v="MSI"/>
    <x v="411"/>
    <s v="Light (13&quot;-14&quot;)"/>
    <s v="Consumer"/>
    <s v="AMD"/>
    <s v="Renior"/>
    <s v="Int"/>
    <n v="14"/>
    <s v="1920x1080"/>
    <m/>
    <s v="Standard"/>
    <n v="56073"/>
    <s v="11_55-60"/>
    <s v="5_50-60"/>
    <s v="05_50-60"/>
    <s v="_14"/>
    <s v="Q1`21"/>
    <n v="2018628"/>
    <n v="27502"/>
  </r>
  <r>
    <n v="70"/>
    <s v="MSI"/>
    <x v="412"/>
    <s v="Full Size LE (15&quot;&gt;, Int GPU)"/>
    <s v="Consumer"/>
    <s v="Intel"/>
    <s v="Tiger Lake"/>
    <s v="Int"/>
    <n v="15"/>
    <s v="1920x1080"/>
    <m/>
    <s v="Standard"/>
    <n v="69990"/>
    <s v="13_65-70"/>
    <s v="6_60-70"/>
    <s v="06_60-70"/>
    <s v="_14"/>
    <s v="Q1`21"/>
    <n v="4899300"/>
    <n v="66748"/>
  </r>
  <r>
    <n v="52"/>
    <s v="MSI"/>
    <x v="413"/>
    <s v="Full Size MS (15&quot;&gt;, Mainstream Ex. GPU)"/>
    <s v="Consumer"/>
    <s v="Intel"/>
    <s v="Tiger Lake"/>
    <s v="MX450"/>
    <n v="15"/>
    <s v="1920x1080"/>
    <m/>
    <s v="Standard"/>
    <n v="80388"/>
    <s v="16_80-85"/>
    <s v="8_80-90"/>
    <s v="08_80&gt;"/>
    <s v="_14"/>
    <s v="Q1`21"/>
    <n v="4180176"/>
    <n v="56951"/>
  </r>
  <r>
    <n v="1"/>
    <s v="MSI"/>
    <x v="414"/>
    <s v="Full Size GM (15&quot;&gt; Gamer GPU)"/>
    <s v="Consumer"/>
    <s v="Intel"/>
    <s v="Coffee Lake"/>
    <s v="GTX1060/GTX1070"/>
    <n v="15"/>
    <s v="1920x1080/3840x2160"/>
    <m/>
    <s v="Standard"/>
    <n v="146789"/>
    <s v="29_145-150"/>
    <s v="14_140-150"/>
    <s v="08_80&gt;"/>
    <s v="_14"/>
    <s v="Q1`21"/>
    <n v="146789"/>
    <n v="2000"/>
  </r>
  <r>
    <n v="6"/>
    <s v="MSI"/>
    <x v="415"/>
    <s v="Full Size GM (15&quot;&gt; Gamer GPU)"/>
    <s v="Consumer"/>
    <s v="Intel"/>
    <s v="Comet Lake-H"/>
    <s v="RTX2070/RTX2080"/>
    <n v="15"/>
    <s v="1920x1080"/>
    <m/>
    <s v="Standard"/>
    <n v="173072"/>
    <s v="34_170-175"/>
    <s v="17_170-180"/>
    <s v="08_80&gt;"/>
    <s v="_14"/>
    <s v="Q1`21"/>
    <n v="1038432"/>
    <n v="14148"/>
  </r>
  <r>
    <n v="56"/>
    <s v="MSI"/>
    <x v="416"/>
    <s v="Full Size GM (15&quot;&gt; Gamer GPU)"/>
    <s v="Consumer"/>
    <s v="Intel"/>
    <s v="Comet Lake-H"/>
    <s v="RTX3070/RTX3080"/>
    <n v="15"/>
    <s v="1920x1080"/>
    <m/>
    <s v="Standard"/>
    <n v="194990"/>
    <s v="38_190-195"/>
    <s v="19_190-200"/>
    <s v="08_80&gt;"/>
    <s v="_14"/>
    <s v="Q1`21"/>
    <n v="10919440"/>
    <n v="148766"/>
  </r>
  <r>
    <n v="57"/>
    <s v="MSI"/>
    <x v="417"/>
    <s v="Full Size GM (15&quot;&gt; Gamer GPU)"/>
    <s v="Consumer"/>
    <s v="Intel"/>
    <s v="Comet Lake-H"/>
    <s v="RTX3080"/>
    <n v="17"/>
    <s v="1920x1080"/>
    <m/>
    <s v="Standard"/>
    <n v="207890"/>
    <s v="41_205-210"/>
    <s v="20_200-210"/>
    <s v="08_80&gt;"/>
    <s v="_14"/>
    <s v="Q1`21"/>
    <n v="11849730"/>
    <n v="161440"/>
  </r>
  <r>
    <n v="696"/>
    <s v="MSI"/>
    <x v="418"/>
    <s v="Full Size GM (15&quot;&gt; Gamer GPU)"/>
    <s v="Consumer"/>
    <s v="Intel"/>
    <s v="Coffee Lake"/>
    <s v="GTX1050/GTX1050 Ti"/>
    <n v="15"/>
    <s v="1920x1080"/>
    <m/>
    <s v="Standard"/>
    <n v="70422"/>
    <s v="14_70-75"/>
    <s v="7_70-80"/>
    <s v="07_70-80"/>
    <s v="_14"/>
    <s v="Q1`21"/>
    <n v="49013712"/>
    <n v="667762"/>
  </r>
  <r>
    <n v="1385"/>
    <s v="MSI"/>
    <x v="419"/>
    <s v="Full Size GM (15&quot;&gt; Gamer GPU)"/>
    <s v="Consumer"/>
    <s v="Intel"/>
    <s v="Comet Lake-H"/>
    <s v="RTX3060"/>
    <n v="15"/>
    <s v="1920x1080"/>
    <m/>
    <s v="Standard"/>
    <n v="112795"/>
    <s v="22_110-115"/>
    <s v="11_110-120"/>
    <s v="08_80&gt;"/>
    <s v="_14"/>
    <s v="Q1`21"/>
    <n v="156221075"/>
    <n v="2128353"/>
  </r>
  <r>
    <n v="523"/>
    <s v="MSI"/>
    <x v="420"/>
    <s v="Full Size GM (15&quot;&gt; Gamer GPU)"/>
    <s v="Consumer"/>
    <s v="Intel"/>
    <s v="Comet Lake-H"/>
    <s v="RTX3060"/>
    <n v="17"/>
    <s v="1920x1080"/>
    <m/>
    <s v="Standard"/>
    <n v="139990"/>
    <s v="27_135-140"/>
    <s v="13_130-140"/>
    <s v="08_80&gt;"/>
    <s v="_14"/>
    <s v="Q1`21"/>
    <n v="73214770"/>
    <n v="997476"/>
  </r>
  <r>
    <n v="417"/>
    <s v="MSI"/>
    <x v="421"/>
    <s v="Full Size GM (15&quot;&gt; Gamer GPU)"/>
    <s v="Consumer"/>
    <s v="Intel"/>
    <s v="Comet Lake-H"/>
    <s v="GTX1650/GTX1660"/>
    <n v="15"/>
    <s v="1920x1080"/>
    <m/>
    <s v="Standard"/>
    <n v="86342"/>
    <s v="17_85-90"/>
    <s v="8_80-90"/>
    <s v="08_80&gt;"/>
    <s v="_14"/>
    <s v="Q1`21"/>
    <n v="36004614"/>
    <n v="490526"/>
  </r>
  <r>
    <n v="68"/>
    <s v="MSI"/>
    <x v="422"/>
    <s v="Full Size GM (15&quot;&gt; Gamer GPU)"/>
    <s v="Consumer"/>
    <s v="Intel"/>
    <s v="Coffee Lake"/>
    <s v="GTX1650/GTX1660/RTX2060"/>
    <n v="17"/>
    <s v="1920x1080"/>
    <m/>
    <s v="Standard"/>
    <n v="100594"/>
    <s v="20_100-105"/>
    <s v="10_100-110"/>
    <s v="08_80&gt;"/>
    <s v="_14"/>
    <s v="Q1`21"/>
    <n v="6840392"/>
    <n v="93193"/>
  </r>
  <r>
    <n v="282"/>
    <s v="MSI"/>
    <x v="423"/>
    <s v="Full Size GM (15&quot;&gt; Gamer GPU)"/>
    <s v="Consumer"/>
    <s v="Intel"/>
    <s v="Comet Lake"/>
    <s v="GTX1650/GTX1660"/>
    <n v="17"/>
    <s v="1920x1080"/>
    <m/>
    <s v="Standard"/>
    <n v="91657"/>
    <s v="18_90-95"/>
    <s v="9_90-100"/>
    <s v="08_80&gt;"/>
    <s v="_14"/>
    <s v="Q1`21"/>
    <n v="25847274"/>
    <n v="352143"/>
  </r>
  <r>
    <n v="112"/>
    <s v="MSI"/>
    <x v="424"/>
    <s v="Full Size GM (15&quot;&gt; Gamer GPU)"/>
    <s v="Consumer"/>
    <s v="Intel"/>
    <s v="Comet Lake-H"/>
    <s v="RTX2070"/>
    <n v="15"/>
    <s v="1920x1080"/>
    <m/>
    <s v="Standard"/>
    <n v="135179"/>
    <s v="27_135-140"/>
    <s v="13_130-140"/>
    <s v="08_80&gt;"/>
    <s v="_14"/>
    <s v="Q1`21"/>
    <n v="15140048"/>
    <n v="206268"/>
  </r>
  <r>
    <n v="349"/>
    <s v="MSI"/>
    <x v="425"/>
    <s v="Full Size GM (15&quot;&gt; Gamer GPU)"/>
    <s v="Consumer"/>
    <s v="Intel"/>
    <s v="Comet Lake-H"/>
    <s v="RTX3070"/>
    <n v="15"/>
    <s v="1920x1080"/>
    <m/>
    <s v="Standard"/>
    <n v="149800"/>
    <s v="29_145-150"/>
    <s v="14_140-150"/>
    <s v="08_80&gt;"/>
    <s v="_14"/>
    <s v="Q1`21"/>
    <n v="52280200"/>
    <n v="712264"/>
  </r>
  <r>
    <n v="24"/>
    <s v="MSI"/>
    <x v="426"/>
    <s v="Full Size GM (15&quot;&gt; Gamer GPU)"/>
    <s v="Consumer"/>
    <s v="Intel"/>
    <s v="Comet Lake-H"/>
    <s v="RTX2070"/>
    <n v="17"/>
    <s v="1920x1080"/>
    <m/>
    <s v="Standard"/>
    <n v="143584"/>
    <s v="28_140-145"/>
    <s v="14_140-150"/>
    <s v="08_80&gt;"/>
    <s v="_14"/>
    <s v="Q1`21"/>
    <n v="3446016"/>
    <n v="46948"/>
  </r>
  <r>
    <n v="366"/>
    <s v="MSI"/>
    <x v="427"/>
    <s v="Full Size GM (15&quot;&gt; Gamer GPU)"/>
    <s v="Consumer"/>
    <s v="Intel"/>
    <s v="Comet Lake-H"/>
    <s v="RTX3060/RTX3070"/>
    <n v="17"/>
    <s v="1920x1080"/>
    <m/>
    <s v="Standard"/>
    <n v="160016"/>
    <s v="32_160-165"/>
    <s v="16_160-170"/>
    <s v="08_80&gt;"/>
    <s v="_14"/>
    <s v="Q1`21"/>
    <n v="58565856"/>
    <n v="797900"/>
  </r>
  <r>
    <n v="6"/>
    <s v="MSI"/>
    <x v="428"/>
    <s v="Full Size GM (15&quot;&gt; Gamer GPU)"/>
    <s v="Consumer"/>
    <s v="Intel"/>
    <s v="Comet Lake-H"/>
    <s v="RTX2070"/>
    <n v="15"/>
    <s v="1920x1080"/>
    <m/>
    <s v="Standard"/>
    <n v="203064"/>
    <s v="40_200-205"/>
    <s v="20_200-210"/>
    <s v="08_80&gt;"/>
    <s v="_14"/>
    <s v="Q1`21"/>
    <n v="1218384"/>
    <n v="16599"/>
  </r>
  <r>
    <n v="159"/>
    <s v="MSI"/>
    <x v="429"/>
    <s v="Full Size GM (15&quot;&gt; Gamer GPU)"/>
    <s v="Consumer"/>
    <s v="Intel"/>
    <s v="Comet Lake-H"/>
    <s v="RTX3060"/>
    <n v="15"/>
    <s v="1920x1080"/>
    <m/>
    <s v="Standard"/>
    <n v="232455"/>
    <s v="46_230-235"/>
    <s v="23_230-240"/>
    <s v="08_80&gt;"/>
    <s v="_14"/>
    <s v="Q1`21"/>
    <n v="36960345"/>
    <n v="503547"/>
  </r>
  <r>
    <n v="3"/>
    <s v="MSI"/>
    <x v="430"/>
    <s v="Full Size GM (15&quot;&gt; Gamer GPU)"/>
    <s v="Consumer"/>
    <s v="Intel"/>
    <s v="Comet Lake-H"/>
    <s v="RTX2070/RTX2080"/>
    <n v="17"/>
    <s v="1920x1080"/>
    <m/>
    <s v="Standard"/>
    <n v="192258"/>
    <s v="38_190-195"/>
    <s v="19_190-200"/>
    <s v="08_80&gt;"/>
    <s v="_14"/>
    <s v="Q1`21"/>
    <n v="576774"/>
    <n v="7858"/>
  </r>
  <r>
    <n v="6"/>
    <s v="MSI"/>
    <x v="431"/>
    <s v="Full Size GM (15&quot;&gt; Gamer GPU)"/>
    <s v="Consumer"/>
    <s v="Intel"/>
    <s v="Comet Lake-H"/>
    <s v="RTX2070/RTX2080"/>
    <n v="17"/>
    <s v="1920x1080/3840x2160"/>
    <m/>
    <s v="Standard"/>
    <n v="316997"/>
    <s v="63_315-320"/>
    <s v="31_310-320"/>
    <s v="08_80&gt;"/>
    <s v="_14"/>
    <s v="Q1`21"/>
    <n v="1901982"/>
    <n v="25913"/>
  </r>
  <r>
    <n v="22"/>
    <s v="MSI"/>
    <x v="432"/>
    <s v="Prof. Workstation (Prof. GPU)"/>
    <s v="Consumer"/>
    <s v="Intel"/>
    <s v="Comet Lake-H"/>
    <s v="Quadro T1000/RTX3000"/>
    <n v="17"/>
    <s v="1920x1080"/>
    <m/>
    <s v="Standard"/>
    <n v="248332"/>
    <s v="49_245-250"/>
    <s v="24_240-250"/>
    <s v="08_80&gt;"/>
    <s v="_14"/>
    <s v="Q1`21"/>
    <n v="5463304"/>
    <n v="74432"/>
  </r>
  <r>
    <n v="1"/>
    <s v="MSI"/>
    <x v="433"/>
    <s v="Light (13&quot;-14&quot;)"/>
    <s v="Consumer"/>
    <s v="Intel"/>
    <s v="Comet Lake"/>
    <s v="MX330"/>
    <n v="14"/>
    <s v="1920x1080"/>
    <m/>
    <s v="Standard"/>
    <n v="91334"/>
    <s v="18_90-95"/>
    <s v="9_90-100"/>
    <s v="08_80&gt;"/>
    <s v="_14"/>
    <s v="Q1`21"/>
    <n v="91334"/>
    <n v="1244"/>
  </r>
  <r>
    <n v="35"/>
    <s v="MSI"/>
    <x v="434"/>
    <s v="Light (13&quot;-14&quot;)"/>
    <s v="Consumer"/>
    <s v="Intel"/>
    <s v="Comet Lake"/>
    <s v="GTX1650"/>
    <n v="14"/>
    <s v="1920x1080"/>
    <m/>
    <s v="Standard"/>
    <n v="102006"/>
    <s v="20_100-105"/>
    <s v="10_100-110"/>
    <s v="08_80&gt;"/>
    <s v="_14"/>
    <s v="Q1`21"/>
    <n v="3570210"/>
    <n v="48640"/>
  </r>
  <r>
    <n v="140"/>
    <s v="MSI"/>
    <x v="435"/>
    <s v="Light (13&quot;-14&quot;)"/>
    <s v="Consumer"/>
    <s v="Intel"/>
    <s v="Tiger Lake"/>
    <s v="Int"/>
    <n v="14"/>
    <s v="1920x1080"/>
    <m/>
    <s v="Standard"/>
    <n v="100995"/>
    <s v="20_100-105"/>
    <s v="10_100-110"/>
    <s v="08_80&gt;"/>
    <s v="_14"/>
    <s v="Q1`21"/>
    <n v="14139300"/>
    <n v="192634"/>
  </r>
  <r>
    <n v="40"/>
    <s v="MSI"/>
    <x v="436"/>
    <s v="Light (13&quot;-14&quot;)"/>
    <s v="Consumer"/>
    <s v="Intel"/>
    <s v="Tiger Lake"/>
    <s v="GTX1650"/>
    <n v="14"/>
    <s v="1920x1080"/>
    <m/>
    <s v="Standard"/>
    <n v="124747"/>
    <s v="24_120-125"/>
    <s v="12_120-130"/>
    <s v="08_80&gt;"/>
    <s v="_14"/>
    <s v="Q1`21"/>
    <n v="4989880"/>
    <n v="67982"/>
  </r>
  <r>
    <n v="17"/>
    <s v="MSI"/>
    <x v="437"/>
    <s v="Full Size GM (15&quot;&gt; Gamer GPU)"/>
    <s v="Consumer"/>
    <s v="Intel"/>
    <s v="Comet Lake"/>
    <s v="GTX1650"/>
    <n v="15"/>
    <s v="1920x1080"/>
    <m/>
    <s v="Standard"/>
    <n v="104883"/>
    <s v="20_100-105"/>
    <s v="10_100-110"/>
    <s v="08_80&gt;"/>
    <s v="_14"/>
    <s v="Q1`21"/>
    <n v="1783011"/>
    <n v="24292"/>
  </r>
  <r>
    <n v="78"/>
    <s v="MSI"/>
    <x v="438"/>
    <s v="Full Size GM (15&quot;&gt; Gamer GPU)"/>
    <s v="Consumer"/>
    <s v="Intel"/>
    <s v="Tiger Lake"/>
    <s v="GTX1650"/>
    <n v="15"/>
    <s v="1920x1080"/>
    <m/>
    <s v="Standard"/>
    <n v="126864"/>
    <s v="25_125-130"/>
    <s v="12_120-130"/>
    <s v="08_80&gt;"/>
    <s v="_14"/>
    <s v="Q1`21"/>
    <n v="9895392"/>
    <n v="134815"/>
  </r>
  <r>
    <n v="21"/>
    <s v="MSI"/>
    <x v="439"/>
    <s v="Full Size GM (15&quot;&gt; Gamer GPU)"/>
    <s v="Consumer"/>
    <s v="Intel"/>
    <s v="Tiger Lake"/>
    <s v="RTX2060"/>
    <n v="15"/>
    <s v="1920x1080"/>
    <m/>
    <s v="Standard"/>
    <n v="115405"/>
    <s v="23_115-120"/>
    <s v="11_110-120"/>
    <s v="08_80&gt;"/>
    <s v="_14"/>
    <s v="Q1`21"/>
    <n v="2423505"/>
    <n v="33018"/>
  </r>
  <r>
    <n v="14"/>
    <s v="MSI"/>
    <x v="440"/>
    <s v="Full Size GM (15&quot;&gt; Gamer GPU)"/>
    <s v="Consumer"/>
    <s v="Intel"/>
    <s v="Tiger Lake"/>
    <s v="GTX1650"/>
    <n v="14"/>
    <s v="1920x1080"/>
    <s v="Touch"/>
    <s v="Standard"/>
    <n v="130760"/>
    <s v="26_130-135"/>
    <s v="13_130-140"/>
    <s v="08_80&gt;"/>
    <s v="_14"/>
    <s v="Q1`21"/>
    <n v="1830640"/>
    <n v="24941"/>
  </r>
  <r>
    <n v="17"/>
    <s v="MSI"/>
    <x v="441"/>
    <s v="Full Size GM (15&quot;&gt; Gamer GPU)"/>
    <s v="Consumer"/>
    <s v="Intel"/>
    <s v="Tiger Lake"/>
    <s v="GTX1650"/>
    <n v="15"/>
    <s v="1920x1080"/>
    <s v="Touch"/>
    <s v="Standard"/>
    <n v="134287"/>
    <s v="26_130-135"/>
    <s v="13_130-140"/>
    <s v="08_80&gt;"/>
    <s v="_14"/>
    <s v="Q1`21"/>
    <n v="2282879"/>
    <n v="31102"/>
  </r>
  <r>
    <n v="133"/>
    <s v="Huawei"/>
    <x v="442"/>
    <s v="Light (13&quot;-14&quot;)"/>
    <s v="Consumer"/>
    <s v="AMD"/>
    <s v="Picasso"/>
    <s v="Int"/>
    <n v="13"/>
    <s v="2160x1440"/>
    <m/>
    <s v="Standard"/>
    <n v="64252"/>
    <s v="12_60-65"/>
    <s v="6_60-70"/>
    <s v="06_60-70"/>
    <s v="_14"/>
    <s v="Q1`21"/>
    <n v="8545516"/>
    <n v="116424"/>
  </r>
  <r>
    <n v="2"/>
    <s v="Huawei"/>
    <x v="443"/>
    <s v="Light (13&quot;-14&quot;)"/>
    <s v="Consumer"/>
    <s v="Intel"/>
    <s v="Comet Lake"/>
    <s v="MX250"/>
    <n v="14"/>
    <s v="1920x1080"/>
    <m/>
    <s v="Standard"/>
    <n v="65174"/>
    <s v="13_65-70"/>
    <s v="6_60-70"/>
    <s v="06_60-70"/>
    <s v="_14"/>
    <s v="Q1`21"/>
    <n v="130348"/>
    <n v="1776"/>
  </r>
  <r>
    <n v="285"/>
    <s v="Huawei"/>
    <x v="444"/>
    <s v="Full Size LE (15&quot;&gt;, Int GPU)"/>
    <s v="Consumer"/>
    <s v="AMD"/>
    <s v="Picasso"/>
    <s v="Int"/>
    <n v="15"/>
    <s v="1920x1080"/>
    <m/>
    <s v="Standard"/>
    <n v="55420"/>
    <s v="11_55-60"/>
    <s v="5_50-60"/>
    <s v="05_50-60"/>
    <s v="_14"/>
    <s v="Q1`21"/>
    <n v="15794700"/>
    <n v="215187"/>
  </r>
  <r>
    <n v="382"/>
    <s v="Huawei"/>
    <x v="445"/>
    <s v="Full Size LE (15&quot;&gt;, Int GPU)"/>
    <s v="Consumer"/>
    <s v="AMD"/>
    <s v="Renior"/>
    <s v="Int"/>
    <n v="15"/>
    <s v="1920x1080"/>
    <m/>
    <s v="Standard"/>
    <n v="58242"/>
    <s v="11_55-60"/>
    <s v="5_50-60"/>
    <s v="05_50-60"/>
    <s v="_14"/>
    <s v="Q1`21"/>
    <n v="22248444"/>
    <n v="303112"/>
  </r>
  <r>
    <n v="16"/>
    <s v="Huawei"/>
    <x v="446"/>
    <s v="Light (13&quot;-14&quot;)"/>
    <s v="Consumer"/>
    <s v="Intel"/>
    <s v="Comet Lake"/>
    <s v="Int"/>
    <n v="13"/>
    <s v="3000x2000"/>
    <s v="Touch"/>
    <s v="Standard"/>
    <n v="99742"/>
    <s v="19_95-100"/>
    <s v="9_90-100"/>
    <s v="08_80&gt;"/>
    <s v="_14"/>
    <s v="Q1`21"/>
    <n v="1595872"/>
    <n v="21742"/>
  </r>
  <r>
    <n v="92"/>
    <s v="Huawei"/>
    <x v="447"/>
    <s v="Light (13&quot;-14&quot;)"/>
    <s v="Consumer"/>
    <s v="Intel"/>
    <s v="Comet Lake"/>
    <s v="MX250/MX350"/>
    <n v="14"/>
    <s v="1920x1080/3000x2000"/>
    <m/>
    <s v="Standard"/>
    <n v="112679"/>
    <s v="22_110-115"/>
    <s v="11_110-120"/>
    <s v="08_80&gt;"/>
    <s v="_14"/>
    <s v="Q1`21"/>
    <n v="10366468"/>
    <n v="141233"/>
  </r>
  <r>
    <n v="1"/>
    <s v="Honor"/>
    <x v="448"/>
    <s v="Full Size GM (15&quot;&gt; Gamer GPU)"/>
    <s v="Consumer"/>
    <s v="Intel"/>
    <s v="Comet Lake-H"/>
    <s v="RTX2060"/>
    <n v="16"/>
    <s v="1920x1080"/>
    <m/>
    <s v="Standard"/>
    <n v="142993"/>
    <s v="28_140-145"/>
    <s v="14_140-150"/>
    <s v="08_80&gt;"/>
    <s v="_14"/>
    <s v="Q1`21"/>
    <n v="142993"/>
    <n v="1948"/>
  </r>
  <r>
    <n v="35"/>
    <s v="Honor"/>
    <x v="449"/>
    <s v="Light (13&quot;-14&quot;)"/>
    <s v="Consumer"/>
    <s v="AMD"/>
    <s v="Renior"/>
    <s v="Int"/>
    <n v="14"/>
    <s v="1920x1080"/>
    <m/>
    <s v="Standard"/>
    <n v="59995"/>
    <s v="11_55-60"/>
    <s v="5_50-60"/>
    <s v="05_50-60"/>
    <s v="_14"/>
    <s v="Q1`21"/>
    <n v="2099825"/>
    <n v="28608"/>
  </r>
  <r>
    <n v="384"/>
    <s v="Honor"/>
    <x v="450"/>
    <s v="Light (13&quot;-14&quot;)"/>
    <s v="Consumer"/>
    <s v="AMD"/>
    <s v="Picasso"/>
    <s v="Int"/>
    <n v="14"/>
    <s v="1920x1080"/>
    <m/>
    <s v="Standard"/>
    <n v="50719"/>
    <s v="10_50-55"/>
    <s v="5_50-60"/>
    <s v="05_50-60"/>
    <s v="_14"/>
    <s v="Q1`21"/>
    <n v="19476096"/>
    <n v="265342"/>
  </r>
  <r>
    <n v="10"/>
    <s v="Honor"/>
    <x v="451"/>
    <s v="Full Size GM (15&quot;&gt; Gamer GPU)"/>
    <s v="Consumer"/>
    <s v="AMD"/>
    <s v="Picasso"/>
    <s v="Int"/>
    <n v="15"/>
    <s v="1920x1080"/>
    <m/>
    <s v="Standard"/>
    <n v="53663"/>
    <s v="10_50-55"/>
    <s v="5_50-60"/>
    <s v="05_50-60"/>
    <s v="_14"/>
    <s v="Q1`21"/>
    <n v="536630"/>
    <n v="7311"/>
  </r>
  <r>
    <n v="2"/>
    <s v="Honor"/>
    <x v="452"/>
    <s v="Full Size GM (15&quot;&gt; Gamer GPU)"/>
    <s v="Consumer"/>
    <s v="AMD"/>
    <s v="Renior"/>
    <s v="Int"/>
    <n v="15"/>
    <s v="1920x1080"/>
    <m/>
    <s v="Standard"/>
    <n v="59775"/>
    <s v="11_55-60"/>
    <s v="5_50-60"/>
    <s v="05_50-60"/>
    <s v="_14"/>
    <s v="Q1`21"/>
    <n v="119550"/>
    <n v="1629"/>
  </r>
  <r>
    <n v="282"/>
    <s v="Honor"/>
    <x v="453"/>
    <s v="Full Size LE (15&quot;&gt;, Int GPU)"/>
    <s v="Consumer"/>
    <s v="AMD"/>
    <s v="Picasso"/>
    <s v="Int"/>
    <n v="16"/>
    <s v="1920x1080"/>
    <m/>
    <s v="Standard"/>
    <n v="59596"/>
    <s v="11_55-60"/>
    <s v="5_50-60"/>
    <s v="05_50-60"/>
    <s v="_14"/>
    <s v="Q1`21"/>
    <n v="16806072"/>
    <n v="228966"/>
  </r>
  <r>
    <n v="2"/>
    <s v="Honor"/>
    <x v="454"/>
    <s v="Full Size MS (15&quot;&gt;, Mainstream Ex. GPU)"/>
    <s v="Consumer"/>
    <s v="Intel"/>
    <s v="Comet Lake-H"/>
    <s v="MX350"/>
    <n v="16"/>
    <s v="1920x1080"/>
    <m/>
    <s v="Standard"/>
    <n v="92492"/>
    <s v="18_90-95"/>
    <s v="9_90-100"/>
    <s v="08_80&gt;"/>
    <s v="_14"/>
    <s v="Q1`21"/>
    <n v="184984"/>
    <n v="2520"/>
  </r>
  <r>
    <n v="204"/>
    <s v="Honor"/>
    <x v="455"/>
    <s v="Full Size LE (15&quot;&gt;, Int GPU)"/>
    <s v="Consumer"/>
    <s v="AMD"/>
    <s v="Renior"/>
    <s v="Int"/>
    <n v="16"/>
    <s v="1920x1080"/>
    <m/>
    <s v="Standard"/>
    <n v="69993"/>
    <s v="13_65-70"/>
    <s v="6_60-70"/>
    <s v="06_60-70"/>
    <s v="_14"/>
    <s v="Q1`21"/>
    <n v="14278572"/>
    <n v="194531"/>
  </r>
  <r>
    <n v="508"/>
    <s v="Acer"/>
    <x v="456"/>
    <s v="Light (13&quot;-14&quot;)"/>
    <s v="Consumer"/>
    <s v="AMD"/>
    <s v="Picasso"/>
    <s v="Int"/>
    <n v="14"/>
    <s v="1920x1080"/>
    <m/>
    <s v="Standard"/>
    <n v="29990"/>
    <s v="5_25-30"/>
    <s v="2_20-30"/>
    <s v="02_20-30"/>
    <s v="_15"/>
    <s v="Q1`21"/>
    <n v="15234920"/>
    <n v="205046"/>
  </r>
  <r>
    <n v="2945"/>
    <s v="Acer"/>
    <x v="0"/>
    <s v="Full Size LE (15&quot;&gt;, Int GPU)"/>
    <s v="Consumer"/>
    <s v="AMD"/>
    <s v="Stoney Ridge"/>
    <s v="Int"/>
    <n v="15"/>
    <s v="1366x768"/>
    <m/>
    <s v="Standard"/>
    <n v="28074"/>
    <s v="5_25-30"/>
    <s v="2_20-30"/>
    <s v="02_20-30"/>
    <s v="_15"/>
    <s v="Q1`21"/>
    <n v="82677930"/>
    <n v="1112758"/>
  </r>
  <r>
    <n v="1517"/>
    <s v="Acer"/>
    <x v="1"/>
    <s v="Full Size LE (15&quot;&gt;, Int GPU)"/>
    <s v="Consumer"/>
    <s v="AMD"/>
    <s v="Picasso"/>
    <s v="Int"/>
    <n v="15"/>
    <s v="1920x1080"/>
    <m/>
    <s v="Standard"/>
    <n v="40199"/>
    <s v="8_40-45"/>
    <s v="4_40-50"/>
    <s v="04_40-50"/>
    <s v="_15"/>
    <s v="Q1`21"/>
    <n v="60981883"/>
    <n v="820752"/>
  </r>
  <r>
    <n v="560"/>
    <s v="Acer"/>
    <x v="2"/>
    <s v="Full Size MS (15&quot;&gt;, Mainstream Ex. GPU)"/>
    <s v="Consumer"/>
    <s v="AMD"/>
    <s v="Picasso"/>
    <n v="540"/>
    <n v="15"/>
    <s v="1920x1080"/>
    <m/>
    <s v="Standard"/>
    <n v="44383"/>
    <s v="8_40-45"/>
    <s v="4_40-50"/>
    <s v="04_40-50"/>
    <s v="_15"/>
    <s v="Q1`21"/>
    <n v="24854480"/>
    <n v="334515"/>
  </r>
  <r>
    <n v="527"/>
    <s v="Acer"/>
    <x v="3"/>
    <s v="Full Size LE (15&quot;&gt;, Int GPU)"/>
    <s v="Consumer"/>
    <s v="Intel"/>
    <s v="Gemini Lake"/>
    <s v="Int"/>
    <n v="15"/>
    <s v="1366x768"/>
    <m/>
    <s v="Budget"/>
    <n v="32278"/>
    <s v="6_30-35"/>
    <s v="3_30-40"/>
    <s v="03_30-40"/>
    <s v="_15"/>
    <s v="Q1`21"/>
    <n v="17010506"/>
    <n v="228944"/>
  </r>
  <r>
    <n v="305"/>
    <s v="Acer"/>
    <x v="457"/>
    <s v="Full Size LE (15&quot;&gt;, Int GPU)"/>
    <s v="Consumer"/>
    <s v="Intel"/>
    <s v="Jasper Lake"/>
    <s v="Int"/>
    <n v="15"/>
    <s v="1920x1080"/>
    <m/>
    <s v="Budget"/>
    <n v="34993"/>
    <s v="6_30-35"/>
    <s v="3_30-40"/>
    <s v="03_30-40"/>
    <s v="_15"/>
    <s v="Q1`21"/>
    <n v="10672865"/>
    <n v="143646"/>
  </r>
  <r>
    <n v="21"/>
    <s v="Acer"/>
    <x v="4"/>
    <s v="Full Size LE (15&quot;&gt;, Int GPU)"/>
    <s v="Consumer"/>
    <s v="AMD"/>
    <s v="Picasso"/>
    <s v="Int"/>
    <n v="15"/>
    <s v="1366x768/1920x0180"/>
    <m/>
    <s v="Standard"/>
    <n v="47887"/>
    <s v="9_45-50"/>
    <s v="4_40-50"/>
    <s v="04_40-50"/>
    <s v="_15"/>
    <s v="Q1`21"/>
    <n v="1005627"/>
    <n v="13535"/>
  </r>
  <r>
    <n v="4"/>
    <s v="Acer"/>
    <x v="5"/>
    <s v="Full Size MS (15&quot;&gt;, Mainstream Ex. GPU)"/>
    <s v="Consumer"/>
    <s v="AMD"/>
    <s v="Picasso"/>
    <s v="RX540"/>
    <n v="15"/>
    <s v="1920x0180"/>
    <m/>
    <s v="Standard"/>
    <n v="47113"/>
    <s v="9_45-50"/>
    <s v="4_40-50"/>
    <s v="04_40-50"/>
    <s v="_15"/>
    <s v="Q1`21"/>
    <n v="188452"/>
    <n v="2536"/>
  </r>
  <r>
    <n v="6"/>
    <s v="Acer"/>
    <x v="458"/>
    <s v="Full Size LE (15&quot;&gt;, Int GPU)"/>
    <s v="Consumer"/>
    <s v="Intel"/>
    <s v="Kaby Lake"/>
    <s v="Int"/>
    <n v="15"/>
    <s v="1920x1080"/>
    <m/>
    <s v="Standard"/>
    <n v="37913"/>
    <s v="7_35-40"/>
    <s v="3_30-40"/>
    <s v="03_30-40"/>
    <s v="_15"/>
    <s v="Q1`21"/>
    <n v="227478"/>
    <n v="3062"/>
  </r>
  <r>
    <n v="25"/>
    <s v="Acer"/>
    <x v="6"/>
    <s v="Full Size LE (15&quot;&gt;, Int GPU)"/>
    <s v="Consumer"/>
    <s v="Intel"/>
    <s v="Ice Lake"/>
    <s v="Int"/>
    <n v="15"/>
    <s v="1920x1080"/>
    <m/>
    <s v="Standard"/>
    <n v="42852"/>
    <s v="8_40-45"/>
    <s v="4_40-50"/>
    <s v="04_40-50"/>
    <s v="_15"/>
    <s v="Q1`21"/>
    <n v="1071300"/>
    <n v="14419"/>
  </r>
  <r>
    <n v="217"/>
    <s v="Acer"/>
    <x v="7"/>
    <s v="Full Size MS (15&quot;&gt;, Mainstream Ex. GPU)"/>
    <s v="Consumer"/>
    <s v="Intel"/>
    <s v="Ice Lake"/>
    <s v="MX330"/>
    <n v="15"/>
    <s v="1920x1080"/>
    <m/>
    <s v="Standard"/>
    <n v="46632"/>
    <s v="9_45-50"/>
    <s v="4_40-50"/>
    <s v="04_40-50"/>
    <s v="_15"/>
    <s v="Q1`21"/>
    <n v="10119144"/>
    <n v="136193"/>
  </r>
  <r>
    <n v="994"/>
    <s v="Acer"/>
    <x v="8"/>
    <s v="Full Size LE (15&quot;&gt;, Int GPU)"/>
    <s v="Consumer"/>
    <s v="Intel"/>
    <s v="Gemini Lake"/>
    <s v="Int"/>
    <n v="17"/>
    <s v="1600x900"/>
    <m/>
    <s v="Budget"/>
    <n v="36574"/>
    <s v="7_35-40"/>
    <s v="3_30-40"/>
    <s v="03_30-40"/>
    <s v="_15"/>
    <s v="Q1`21"/>
    <n v="36354556"/>
    <n v="489294"/>
  </r>
  <r>
    <n v="29"/>
    <s v="Acer"/>
    <x v="9"/>
    <s v="Full Size MS (15&quot;&gt;, Mainstream Ex. GPU)"/>
    <s v="Consumer"/>
    <s v="Intel"/>
    <s v="Whiskey Lake"/>
    <s v="MX230"/>
    <n v="17"/>
    <s v="1920x1080"/>
    <m/>
    <s v="Standard"/>
    <n v="63967"/>
    <s v="12_60-65"/>
    <s v="6_60-70"/>
    <s v="06_60-70"/>
    <s v="_15"/>
    <s v="Q1`21"/>
    <n v="1855043"/>
    <n v="24967"/>
  </r>
  <r>
    <n v="679"/>
    <s v="Acer"/>
    <x v="459"/>
    <s v="Light (13&quot;-14&quot;)"/>
    <s v="Consumer"/>
    <s v="Intel"/>
    <s v="Ice Lake"/>
    <s v="Int"/>
    <n v="14"/>
    <s v="1920x1080"/>
    <m/>
    <s v="Standard"/>
    <n v="46123"/>
    <s v="9_45-50"/>
    <s v="4_40-50"/>
    <s v="04_40-50"/>
    <s v="_15"/>
    <s v="Q1`21"/>
    <n v="31317517"/>
    <n v="421501"/>
  </r>
  <r>
    <n v="927"/>
    <s v="Acer"/>
    <x v="11"/>
    <s v="Full Size LE (15&quot;&gt;, Int GPU)"/>
    <s v="Consumer"/>
    <s v="AMD"/>
    <s v="Renior"/>
    <s v="Int"/>
    <n v="15"/>
    <s v="1920x1080"/>
    <m/>
    <s v="Standard"/>
    <n v="58130"/>
    <s v="11_55-60"/>
    <s v="5_50-60"/>
    <s v="05_50-60"/>
    <s v="_15"/>
    <s v="Q1`21"/>
    <n v="53886510"/>
    <n v="725256"/>
  </r>
  <r>
    <n v="223"/>
    <s v="Acer"/>
    <x v="460"/>
    <s v="Full Size MS (15&quot;&gt;, Mainstream Ex. GPU)"/>
    <s v="Consumer"/>
    <s v="AMD"/>
    <s v="Renior"/>
    <s v="RX640"/>
    <n v="15"/>
    <s v="1920x1080"/>
    <m/>
    <s v="Standard"/>
    <n v="55910"/>
    <s v="11_55-60"/>
    <s v="5_50-60"/>
    <s v="05_50-60"/>
    <s v="_15"/>
    <s v="Q1`21"/>
    <n v="12467930"/>
    <n v="167805"/>
  </r>
  <r>
    <n v="318"/>
    <s v="Acer"/>
    <x v="12"/>
    <s v="Full Size LE (15&quot;&gt;, Int GPU)"/>
    <s v="Consumer"/>
    <s v="Intel"/>
    <s v="Ice Lake"/>
    <s v="Int"/>
    <n v="15"/>
    <s v="1920x1080"/>
    <m/>
    <s v="Standard"/>
    <n v="48500"/>
    <s v="9_45-50"/>
    <s v="4_40-50"/>
    <s v="04_40-50"/>
    <s v="_15"/>
    <s v="Q1`21"/>
    <n v="15423000"/>
    <n v="207577"/>
  </r>
  <r>
    <n v="37"/>
    <s v="Acer"/>
    <x v="13"/>
    <s v="Full Size MS (15&quot;&gt;, Mainstream Ex. GPU)"/>
    <s v="Consumer"/>
    <s v="Intel"/>
    <s v="Ice Lake"/>
    <s v="MX350"/>
    <n v="15"/>
    <s v="1920x1080"/>
    <m/>
    <s v="Standard"/>
    <n v="51995"/>
    <s v="10_50-55"/>
    <s v="5_50-60"/>
    <s v="05_50-60"/>
    <s v="_15"/>
    <s v="Q1`21"/>
    <n v="1923815"/>
    <n v="25893"/>
  </r>
  <r>
    <n v="35"/>
    <s v="Acer"/>
    <x v="14"/>
    <s v="Full Size GM (15&quot;&gt; Gamer GPU)"/>
    <s v="Consumer"/>
    <s v="AMD"/>
    <s v="Picasso"/>
    <s v="GTX1650"/>
    <n v="15"/>
    <s v="1920x1080"/>
    <m/>
    <s v="Standard"/>
    <n v="62849"/>
    <s v="12_60-65"/>
    <s v="6_60-70"/>
    <s v="06_60-70"/>
    <s v="_15"/>
    <s v="Q1`21"/>
    <n v="2199715"/>
    <n v="29606"/>
  </r>
  <r>
    <n v="117"/>
    <s v="Acer"/>
    <x v="15"/>
    <s v="Full Size GM (15&quot;&gt; Gamer GPU)"/>
    <s v="Consumer"/>
    <s v="Intel"/>
    <s v="Coffee Lake"/>
    <s v="GTX1650"/>
    <n v="15"/>
    <s v="1920x1080"/>
    <m/>
    <s v="Standard"/>
    <n v="71223"/>
    <s v="14_70-75"/>
    <s v="7_70-80"/>
    <s v="07_70-80"/>
    <s v="_15"/>
    <s v="Q1`21"/>
    <n v="8333091"/>
    <n v="112155"/>
  </r>
  <r>
    <n v="1363"/>
    <s v="Acer"/>
    <x v="461"/>
    <s v="Full Size GM (15&quot;&gt; Gamer GPU)"/>
    <s v="Consumer"/>
    <s v="AMD"/>
    <s v="Renior"/>
    <s v="GTX1650"/>
    <n v="15"/>
    <s v="1920x1080"/>
    <m/>
    <s v="Standard"/>
    <n v="75523"/>
    <s v="15_75-80"/>
    <s v="7_70-80"/>
    <s v="07_70-80"/>
    <s v="_15"/>
    <s v="Q1`21"/>
    <n v="102937849"/>
    <n v="1385435"/>
  </r>
  <r>
    <n v="535"/>
    <s v="Acer"/>
    <x v="17"/>
    <s v="Full Size GM (15&quot;&gt; Gamer GPU)"/>
    <s v="Consumer"/>
    <s v="Intel"/>
    <s v="Coffee Lake"/>
    <s v="GTX1050/GTX1650/GTX1660"/>
    <n v="15"/>
    <s v="1920x1080"/>
    <m/>
    <s v="Standard"/>
    <n v="79564"/>
    <s v="15_75-80"/>
    <s v="7_70-80"/>
    <s v="07_70-80"/>
    <s v="_15"/>
    <s v="Q1`21"/>
    <n v="42566740"/>
    <n v="572904"/>
  </r>
  <r>
    <n v="340"/>
    <s v="Acer"/>
    <x v="18"/>
    <s v="Full Size GM (15&quot;&gt; Gamer GPU)"/>
    <s v="Consumer"/>
    <s v="Intel"/>
    <s v="Comet Lake-H"/>
    <s v="GTX1650/RTX2060"/>
    <n v="15"/>
    <s v="1920x1080"/>
    <m/>
    <s v="Standard"/>
    <n v="86115"/>
    <s v="17_85-90"/>
    <s v="8_80-90"/>
    <s v="08_80&gt;"/>
    <s v="_15"/>
    <s v="Q1`21"/>
    <n v="29279100"/>
    <n v="394066"/>
  </r>
  <r>
    <n v="4"/>
    <s v="Acer"/>
    <x v="19"/>
    <s v="Full Size GM (15&quot;&gt; Gamer GPU)"/>
    <s v="Consumer"/>
    <s v="Intel"/>
    <s v="Coffee Lake"/>
    <s v="GTX1050"/>
    <n v="17"/>
    <s v="1920x1080"/>
    <m/>
    <s v="Standard"/>
    <n v="78955"/>
    <s v="15_75-80"/>
    <s v="7_70-80"/>
    <s v="07_70-80"/>
    <s v="_15"/>
    <s v="Q1`21"/>
    <n v="315820"/>
    <n v="4251"/>
  </r>
  <r>
    <n v="16"/>
    <s v="Acer"/>
    <x v="20"/>
    <s v="Full Size GM (15&quot;&gt; Gamer GPU)"/>
    <s v="Consumer"/>
    <s v="Intel"/>
    <s v="Comet Lake-H"/>
    <s v="GTX1650/RTX2060"/>
    <n v="17"/>
    <s v="1920x1080"/>
    <m/>
    <s v="Standard"/>
    <n v="81585"/>
    <s v="16_80-85"/>
    <s v="8_80-90"/>
    <s v="08_80&gt;"/>
    <s v="_15"/>
    <s v="Q1`21"/>
    <n v="1305360"/>
    <n v="17569"/>
  </r>
  <r>
    <n v="2"/>
    <s v="Acer"/>
    <x v="462"/>
    <s v="Prof. Workstation (Prof. GPU)"/>
    <s v="Commercial"/>
    <s v="Intel"/>
    <s v="Comet Lake-H"/>
    <s v="RTX3000/RTX5000"/>
    <n v="15"/>
    <s v="3840x2160"/>
    <m/>
    <s v="Standard"/>
    <n v="320995"/>
    <s v="64_320-325"/>
    <s v="32_320-330"/>
    <s v="08_80&gt;"/>
    <s v="_15"/>
    <s v="Q1`21"/>
    <n v="641990"/>
    <n v="8641"/>
  </r>
  <r>
    <n v="3917"/>
    <s v="Acer"/>
    <x v="27"/>
    <s v="Full Size LE (15&quot;&gt;, Int GPU)"/>
    <s v="Consumer"/>
    <s v="Intel"/>
    <s v="Gemini Lake"/>
    <s v="Int"/>
    <n v="15"/>
    <s v="1366x768/1920x1080"/>
    <m/>
    <s v="Budget"/>
    <n v="34689"/>
    <s v="6_30-35"/>
    <s v="3_30-40"/>
    <s v="03_30-40"/>
    <s v="_15"/>
    <s v="Q1`21"/>
    <n v="135876813"/>
    <n v="1828759"/>
  </r>
  <r>
    <n v="2"/>
    <s v="Acer"/>
    <x v="28"/>
    <s v="Full Size LE (15&quot;&gt;, Int GPU)"/>
    <s v="Consumer"/>
    <s v="Intel"/>
    <s v="Kaby Lake"/>
    <s v="Int"/>
    <n v="15"/>
    <s v="1600x900/1366x7688/1920x1080"/>
    <m/>
    <s v="Standard"/>
    <n v="45532"/>
    <s v="9_45-50"/>
    <s v="4_40-50"/>
    <s v="04_40-50"/>
    <s v="_15"/>
    <s v="Q1`21"/>
    <n v="91064"/>
    <n v="1226"/>
  </r>
  <r>
    <n v="1951"/>
    <s v="Acer"/>
    <x v="29"/>
    <s v="Full Size LE (15&quot;&gt;, Int GPU)"/>
    <s v="Consumer"/>
    <s v="Intel"/>
    <s v="Ice Lake"/>
    <s v="Int"/>
    <n v="15"/>
    <s v="1920x1080"/>
    <m/>
    <s v="Standard"/>
    <n v="50568"/>
    <s v="10_50-55"/>
    <s v="5_50-60"/>
    <s v="05_50-60"/>
    <s v="_15"/>
    <s v="Q1`21"/>
    <n v="98658168"/>
    <n v="1327835"/>
  </r>
  <r>
    <n v="2"/>
    <s v="Acer"/>
    <x v="463"/>
    <s v="Full Size LE (15&quot;&gt;, Int GPU)"/>
    <s v="Consumer"/>
    <s v="Intel"/>
    <s v="Kaby Lake"/>
    <s v="Int"/>
    <n v="15"/>
    <s v="1366x768/1920x1080"/>
    <m/>
    <s v="Standard"/>
    <n v="37995"/>
    <s v="7_35-40"/>
    <s v="3_30-40"/>
    <s v="03_30-40"/>
    <s v="_15"/>
    <s v="Q1`21"/>
    <n v="75990"/>
    <n v="1023"/>
  </r>
  <r>
    <n v="6771"/>
    <s v="Acer"/>
    <x v="30"/>
    <s v="Full Size LE (15&quot;&gt;, Int GPU)"/>
    <s v="Consumer"/>
    <s v="AMD"/>
    <s v="Picasso"/>
    <s v="Int"/>
    <n v="15"/>
    <s v="1920x1080"/>
    <m/>
    <s v="Standard"/>
    <n v="46194"/>
    <s v="9_45-50"/>
    <s v="4_40-50"/>
    <s v="04_40-50"/>
    <s v="_15"/>
    <s v="Q1`21"/>
    <n v="312779574"/>
    <n v="4209685"/>
  </r>
  <r>
    <n v="910"/>
    <s v="Acer"/>
    <x v="31"/>
    <s v="Full Size MS (15&quot;&gt;, Mainstream Ex. GPU)"/>
    <s v="Consumer"/>
    <s v="AMD"/>
    <s v="Picasso"/>
    <n v="625"/>
    <n v="15"/>
    <s v="1920x1080"/>
    <m/>
    <s v="Standard"/>
    <n v="48635"/>
    <s v="9_45-50"/>
    <s v="4_40-50"/>
    <s v="04_40-50"/>
    <s v="_15"/>
    <s v="Q1`21"/>
    <n v="44257850"/>
    <n v="595664"/>
  </r>
  <r>
    <n v="10"/>
    <s v="Acer"/>
    <x v="464"/>
    <s v="Full Size LE (15&quot;&gt;, Int GPU)"/>
    <s v="Consumer"/>
    <s v="Intel"/>
    <s v="Comet Lake"/>
    <s v="Int"/>
    <n v="15"/>
    <s v="1920x1080"/>
    <m/>
    <s v="Standard"/>
    <n v="45647"/>
    <s v="9_45-50"/>
    <s v="4_40-50"/>
    <s v="04_40-50"/>
    <s v="_15"/>
    <s v="Q1`21"/>
    <n v="456470"/>
    <n v="6144"/>
  </r>
  <r>
    <n v="881"/>
    <s v="Acer"/>
    <x v="32"/>
    <s v="Full Size MS (15&quot;&gt;, Mainstream Ex. GPU)"/>
    <s v="Consumer"/>
    <s v="Intel"/>
    <s v="Ice Lake"/>
    <s v="MX330"/>
    <n v="15"/>
    <s v="1920x1080"/>
    <m/>
    <s v="Standard"/>
    <n v="57967"/>
    <s v="11_55-60"/>
    <s v="5_50-60"/>
    <s v="05_50-60"/>
    <s v="_15"/>
    <s v="Q1`21"/>
    <n v="51068927"/>
    <n v="687334"/>
  </r>
  <r>
    <n v="6"/>
    <s v="Acer"/>
    <x v="465"/>
    <s v="Full Size GM (15&quot;&gt; Gamer GPU)"/>
    <s v="Consumer"/>
    <s v="Intel"/>
    <s v="Coffee Lake"/>
    <s v="GTX1660/RTX2060"/>
    <n v="15"/>
    <s v="1920x1080"/>
    <m/>
    <s v="Standard"/>
    <n v="96531"/>
    <s v="19_95-100"/>
    <s v="9_90-100"/>
    <s v="08_80&gt;"/>
    <s v="_15"/>
    <s v="Q1`21"/>
    <n v="579186"/>
    <n v="7795"/>
  </r>
  <r>
    <n v="53"/>
    <s v="Acer"/>
    <x v="33"/>
    <s v="Full Size GM (15&quot;&gt; Gamer GPU)"/>
    <s v="Consumer"/>
    <s v="Intel"/>
    <s v="Comet Lake-H"/>
    <s v="GTX1660/RTX2060/RTX2070"/>
    <n v="15"/>
    <s v="1920x1080"/>
    <m/>
    <s v="Standard"/>
    <n v="107981"/>
    <s v="21_105-110"/>
    <s v="10_100-110"/>
    <s v="08_80&gt;"/>
    <s v="_15"/>
    <s v="Q1`21"/>
    <n v="5722993"/>
    <n v="77025"/>
  </r>
  <r>
    <n v="247"/>
    <s v="Acer"/>
    <x v="466"/>
    <s v="Full Size GM (15&quot;&gt; Gamer GPU)"/>
    <s v="Consumer"/>
    <s v="Intel"/>
    <s v="Coffee Lake"/>
    <s v="GTX1050/GTX1060"/>
    <n v="17"/>
    <s v="1920x1080"/>
    <m/>
    <s v="Standard"/>
    <n v="84000"/>
    <s v="16_80-85"/>
    <s v="8_80-90"/>
    <s v="08_80&gt;"/>
    <s v="_15"/>
    <s v="Q1`21"/>
    <n v="20748000"/>
    <n v="279246"/>
  </r>
  <r>
    <n v="4"/>
    <s v="Acer"/>
    <x v="467"/>
    <s v="Full Size GM (15&quot;&gt; Gamer GPU)"/>
    <s v="Consumer"/>
    <s v="Intel"/>
    <s v="Comet Lake-H"/>
    <s v="RTX2060/RTX2070"/>
    <n v="15"/>
    <s v="1920x1080"/>
    <m/>
    <s v="Standard"/>
    <n v="126502"/>
    <s v="25_125-130"/>
    <s v="12_120-130"/>
    <s v="08_80&gt;"/>
    <s v="_15"/>
    <s v="Q1`21"/>
    <n v="506008"/>
    <n v="6810"/>
  </r>
  <r>
    <n v="834"/>
    <s v="Acer"/>
    <x v="468"/>
    <s v="Mini (&lt;12&quot;)"/>
    <s v="Consumer"/>
    <s v="Intel"/>
    <s v="Gemini Lake"/>
    <s v="Int"/>
    <n v="11"/>
    <s v="1920x1080"/>
    <s v="Touch"/>
    <s v="Budget"/>
    <n v="32660"/>
    <s v="6_30-35"/>
    <s v="3_30-40"/>
    <s v="03_30-40"/>
    <s v="_15"/>
    <s v="Q1`21"/>
    <n v="27238440"/>
    <n v="366601"/>
  </r>
  <r>
    <n v="4"/>
    <s v="Acer"/>
    <x v="469"/>
    <s v="Light (13&quot;-14&quot;)"/>
    <s v="Consumer"/>
    <s v="Intel"/>
    <s v="Ice Lake"/>
    <s v="Int"/>
    <n v="13"/>
    <s v="2256x1504"/>
    <s v="Touch"/>
    <s v="Standard"/>
    <n v="140512"/>
    <s v="28_140-145"/>
    <s v="14_140-150"/>
    <s v="08_80&gt;"/>
    <s v="_15"/>
    <s v="Q1`21"/>
    <n v="562048"/>
    <n v="7565"/>
  </r>
  <r>
    <n v="1332"/>
    <s v="Acer"/>
    <x v="35"/>
    <s v="Light (13&quot;-14&quot;)"/>
    <s v="Consumer"/>
    <s v="Intel"/>
    <s v="Gemini Lake"/>
    <s v="Int"/>
    <n v="14"/>
    <s v="1920x1080"/>
    <m/>
    <s v="Budget"/>
    <n v="35990"/>
    <s v="7_35-40"/>
    <s v="3_30-40"/>
    <s v="03_30-40"/>
    <s v="_15"/>
    <s v="Q1`21"/>
    <n v="47938680"/>
    <n v="645204"/>
  </r>
  <r>
    <n v="2"/>
    <s v="Acer"/>
    <x v="470"/>
    <s v="Light (13&quot;-14&quot;)"/>
    <s v="Consumer"/>
    <s v="Intel"/>
    <s v="Ice Lake"/>
    <s v="Int"/>
    <n v="13"/>
    <s v="2256x1504"/>
    <m/>
    <s v="Standard"/>
    <n v="69428"/>
    <s v="13_65-70"/>
    <s v="6_60-70"/>
    <s v="06_60-70"/>
    <s v="_15"/>
    <s v="Q1`21"/>
    <n v="138856"/>
    <n v="1869"/>
  </r>
  <r>
    <n v="4"/>
    <s v="Acer"/>
    <x v="471"/>
    <s v="Light (13&quot;-14&quot;)"/>
    <s v="Consumer"/>
    <s v="Intel"/>
    <s v="Ice Lake"/>
    <s v="MX350"/>
    <n v="13"/>
    <s v="2256x1504"/>
    <m/>
    <s v="Standard"/>
    <n v="82166"/>
    <s v="16_80-85"/>
    <s v="8_80-90"/>
    <s v="08_80&gt;"/>
    <s v="_15"/>
    <s v="Q1`21"/>
    <n v="328664"/>
    <n v="4423"/>
  </r>
  <r>
    <n v="55"/>
    <s v="Acer"/>
    <x v="472"/>
    <s v="Light (13&quot;-14&quot;)"/>
    <s v="Consumer"/>
    <s v="Intel"/>
    <s v="Tiger Lake"/>
    <s v="Int"/>
    <n v="13"/>
    <s v="2256x1504"/>
    <m/>
    <s v="Standard"/>
    <n v="74290"/>
    <s v="14_70-75"/>
    <s v="7_70-80"/>
    <s v="07_70-80"/>
    <s v="_15"/>
    <s v="Q1`21"/>
    <n v="4085950"/>
    <n v="54993"/>
  </r>
  <r>
    <n v="35"/>
    <s v="Acer"/>
    <x v="36"/>
    <s v="Light (13&quot;-14&quot;)"/>
    <s v="Consumer"/>
    <s v="AMD"/>
    <s v="Renior"/>
    <s v="Int"/>
    <n v="14"/>
    <s v="1920x1080"/>
    <m/>
    <s v="Standard"/>
    <n v="61771"/>
    <s v="12_60-65"/>
    <s v="6_60-70"/>
    <s v="06_60-70"/>
    <s v="_15"/>
    <s v="Q1`21"/>
    <n v="2161985"/>
    <n v="29098"/>
  </r>
  <r>
    <n v="16"/>
    <s v="Acer"/>
    <x v="37"/>
    <s v="Light (13&quot;-14&quot;)"/>
    <s v="Consumer"/>
    <s v="Intel"/>
    <s v="Tiger Lake"/>
    <s v="Xe MAX 11"/>
    <n v="14"/>
    <s v="1920x1080"/>
    <m/>
    <s v="Standard"/>
    <n v="89855"/>
    <s v="17_85-90"/>
    <s v="8_80-90"/>
    <s v="08_80&gt;"/>
    <s v="_15"/>
    <s v="Q1`21"/>
    <n v="1437680"/>
    <n v="19350"/>
  </r>
  <r>
    <n v="2"/>
    <s v="Acer"/>
    <x v="473"/>
    <s v="Light (13&quot;-14&quot;)"/>
    <s v="Consumer"/>
    <s v="Intel"/>
    <s v="Whiskey Lake"/>
    <s v="MX150"/>
    <n v="14"/>
    <s v="1920x1080"/>
    <m/>
    <s v="Standard"/>
    <n v="74022"/>
    <s v="14_70-75"/>
    <s v="7_70-80"/>
    <s v="07_70-80"/>
    <s v="_15"/>
    <s v="Q1`21"/>
    <n v="148044"/>
    <n v="1993"/>
  </r>
  <r>
    <n v="2"/>
    <s v="Acer"/>
    <x v="38"/>
    <s v="Light (13&quot;-14&quot;)"/>
    <s v="Consumer"/>
    <s v="Intel"/>
    <s v="Ice Lake"/>
    <s v="Int/MX250"/>
    <n v="14"/>
    <s v="1920x1080"/>
    <m/>
    <s v="Standard"/>
    <n v="69814"/>
    <s v="13_65-70"/>
    <s v="6_60-70"/>
    <s v="06_60-70"/>
    <s v="_15"/>
    <s v="Q1`21"/>
    <n v="139628"/>
    <n v="1879"/>
  </r>
  <r>
    <n v="4"/>
    <s v="Acer"/>
    <x v="39"/>
    <s v="Light (13&quot;-14&quot;)"/>
    <s v="Consumer"/>
    <s v="Intel"/>
    <s v="Ice Lake"/>
    <s v="MX250"/>
    <n v="14"/>
    <s v="1920x1080"/>
    <m/>
    <s v="Standard"/>
    <n v="80031"/>
    <s v="16_80-85"/>
    <s v="8_80-90"/>
    <s v="08_80&gt;"/>
    <s v="_15"/>
    <s v="Q1`21"/>
    <n v="320124"/>
    <n v="4309"/>
  </r>
  <r>
    <n v="16"/>
    <s v="Acer"/>
    <x v="40"/>
    <s v="Light (13&quot;-14&quot;)"/>
    <s v="Consumer"/>
    <s v="Intel"/>
    <s v="Tiger Lake"/>
    <s v="Int"/>
    <n v="14"/>
    <s v="1920x1080"/>
    <m/>
    <s v="Standard"/>
    <n v="79800"/>
    <s v="15_75-80"/>
    <s v="7_70-80"/>
    <s v="07_70-80"/>
    <s v="_15"/>
    <s v="Q1`21"/>
    <n v="1276800"/>
    <n v="17184"/>
  </r>
  <r>
    <n v="5"/>
    <s v="Acer"/>
    <x v="474"/>
    <s v="Light (13&quot;-14&quot;)"/>
    <s v="Consumer"/>
    <s v="Intel"/>
    <s v="Ice Lake"/>
    <s v="MX250"/>
    <n v="14"/>
    <s v="1920x1080"/>
    <m/>
    <s v="Standard"/>
    <n v="109580"/>
    <s v="21_105-110"/>
    <s v="10_100-110"/>
    <s v="08_80&gt;"/>
    <s v="_15"/>
    <s v="Q1`21"/>
    <n v="547900"/>
    <n v="7374"/>
  </r>
  <r>
    <n v="8"/>
    <s v="Acer"/>
    <x v="475"/>
    <s v="Light (13&quot;-14&quot;)"/>
    <s v="Consumer"/>
    <s v="Intel"/>
    <s v="Tiger Lake"/>
    <s v="MX350"/>
    <n v="14"/>
    <s v="1920x1080"/>
    <m/>
    <s v="Standard"/>
    <n v="121036"/>
    <s v="24_120-125"/>
    <s v="12_120-130"/>
    <s v="08_80&gt;"/>
    <s v="_15"/>
    <s v="Q1`21"/>
    <n v="968288"/>
    <n v="13032"/>
  </r>
  <r>
    <n v="76"/>
    <s v="Acer"/>
    <x v="41"/>
    <s v="Light (13&quot;-14&quot;)"/>
    <s v="Consumer"/>
    <s v="Intel"/>
    <s v="Tiger Lake"/>
    <s v="Int"/>
    <n v="14"/>
    <s v="1920x1080"/>
    <m/>
    <s v="Standard"/>
    <n v="102504"/>
    <s v="20_100-105"/>
    <s v="10_100-110"/>
    <s v="08_80&gt;"/>
    <s v="_15"/>
    <s v="Q1`21"/>
    <n v="7790304"/>
    <n v="104849"/>
  </r>
  <r>
    <n v="8"/>
    <s v="Acer"/>
    <x v="476"/>
    <s v="Light (13&quot;-14&quot;)"/>
    <s v="Consumer"/>
    <s v="Intel"/>
    <s v="Amber Lake-Y"/>
    <s v="Int"/>
    <n v="14"/>
    <s v="1920x1080"/>
    <s v="Touch"/>
    <s v="Extra Mobile"/>
    <n v="126573"/>
    <s v="25_125-130"/>
    <s v="12_120-130"/>
    <s v="08_80&gt;"/>
    <s v="_15"/>
    <s v="Q1`21"/>
    <n v="1012584"/>
    <n v="13628"/>
  </r>
  <r>
    <n v="12"/>
    <s v="Acer"/>
    <x v="43"/>
    <s v="Light (13&quot;-14&quot;)"/>
    <s v="Commercial"/>
    <s v="Intel"/>
    <s v="Comet Lake"/>
    <s v="Int"/>
    <n v="14"/>
    <s v="1920x1080"/>
    <m/>
    <s v="Standard"/>
    <n v="67445"/>
    <s v="13_65-70"/>
    <s v="6_60-70"/>
    <s v="06_60-70"/>
    <s v="_15"/>
    <s v="Q1`21"/>
    <n v="809340"/>
    <n v="10893"/>
  </r>
  <r>
    <n v="232"/>
    <s v="Acer"/>
    <x v="44"/>
    <s v="Full Size LE (15&quot;&gt;, Int GPU)"/>
    <s v="Commercial"/>
    <s v="Intel"/>
    <s v="Tiger Lake"/>
    <s v="Int"/>
    <n v="14"/>
    <s v="1920x1080"/>
    <m/>
    <s v="Standard"/>
    <n v="71700"/>
    <s v="14_70-75"/>
    <s v="7_70-80"/>
    <s v="07_70-80"/>
    <s v="_15"/>
    <s v="Q1`21"/>
    <n v="16634400"/>
    <n v="223882"/>
  </r>
  <r>
    <n v="31"/>
    <s v="Acer"/>
    <x v="46"/>
    <s v="Full Size LE (15&quot;&gt;, Int GPU)"/>
    <s v="Commercial"/>
    <s v="Intel"/>
    <s v="Comet Lake"/>
    <s v="Int"/>
    <n v="15"/>
    <s v="1920x1080"/>
    <m/>
    <s v="Standard"/>
    <n v="73077"/>
    <s v="14_70-75"/>
    <s v="7_70-80"/>
    <s v="07_70-80"/>
    <s v="_15"/>
    <s v="Q1`21"/>
    <n v="2265387"/>
    <n v="30490"/>
  </r>
  <r>
    <n v="6"/>
    <s v="Acer"/>
    <x v="47"/>
    <s v="Full Size LE (15&quot;&gt;, Int GPU)"/>
    <s v="Commercial"/>
    <s v="Intel"/>
    <s v="Tiger Lake"/>
    <s v="Int"/>
    <n v="15"/>
    <s v="1920x1080"/>
    <m/>
    <s v="Standard"/>
    <n v="76925"/>
    <s v="15_75-80"/>
    <s v="7_70-80"/>
    <s v="07_70-80"/>
    <s v="_15"/>
    <s v="Q1`21"/>
    <n v="461550"/>
    <n v="6212"/>
  </r>
  <r>
    <n v="2"/>
    <s v="Acer"/>
    <x v="477"/>
    <s v="Light (13&quot;-14&quot;)"/>
    <s v="Commercial"/>
    <s v="Intel"/>
    <s v="Tiger Lake"/>
    <s v="Int"/>
    <n v="14"/>
    <s v="1920x1080"/>
    <m/>
    <s v="Standard"/>
    <n v="105268"/>
    <s v="21_105-110"/>
    <s v="10_100-110"/>
    <s v="08_80&gt;"/>
    <s v="_15"/>
    <s v="Q1`21"/>
    <n v="210536"/>
    <n v="2834"/>
  </r>
  <r>
    <n v="4"/>
    <s v="Acer"/>
    <x v="48"/>
    <s v="Light (13&quot;-14&quot;)"/>
    <s v="Commercial"/>
    <s v="Intel"/>
    <s v="Comet Lake"/>
    <s v="Int"/>
    <n v="14"/>
    <s v="1920x1080"/>
    <m/>
    <s v="Standard"/>
    <n v="123896"/>
    <s v="24_120-125"/>
    <s v="12_120-130"/>
    <s v="08_80&gt;"/>
    <s v="_15"/>
    <s v="Q1`21"/>
    <n v="495584"/>
    <n v="6670"/>
  </r>
  <r>
    <n v="2"/>
    <s v="Acer"/>
    <x v="478"/>
    <s v="Light (13&quot;-14&quot;)"/>
    <s v="Commercial"/>
    <s v="Intel"/>
    <s v="Comet Lake"/>
    <s v="MX230"/>
    <n v="14"/>
    <s v="1920x1080"/>
    <s v="Touch"/>
    <s v="Standard"/>
    <n v="138990"/>
    <s v="27_135-140"/>
    <s v="13_130-140"/>
    <s v="08_80&gt;"/>
    <s v="_15"/>
    <s v="Q1`21"/>
    <n v="277980"/>
    <n v="3741"/>
  </r>
  <r>
    <n v="82"/>
    <s v="Apple"/>
    <x v="50"/>
    <s v="Light (13&quot;-14&quot;)"/>
    <s v="Consumer"/>
    <s v="Intel"/>
    <s v="Ice Lake"/>
    <s v="Int"/>
    <n v="13"/>
    <s v="2304x1440/2560x1600"/>
    <m/>
    <s v="Standard"/>
    <n v="127542"/>
    <s v="25_125-130"/>
    <s v="12_120-130"/>
    <s v="08_80&gt;"/>
    <s v="_15"/>
    <s v="Q1`21"/>
    <n v="10458444"/>
    <n v="140760"/>
  </r>
  <r>
    <n v="107"/>
    <s v="Apple"/>
    <x v="51"/>
    <s v="Light (13&quot;-14&quot;)"/>
    <s v="Consumer"/>
    <s v="Intel"/>
    <s v="Kaby Lake-Y"/>
    <s v="Int"/>
    <n v="13"/>
    <s v="2304x1440/2560x1600"/>
    <m/>
    <s v="Extra Mobile"/>
    <n v="102323"/>
    <s v="20_100-105"/>
    <s v="10_100-110"/>
    <s v="08_80&gt;"/>
    <s v="_15"/>
    <s v="Q1`21"/>
    <n v="10948561"/>
    <n v="147356"/>
  </r>
  <r>
    <n v="7529"/>
    <s v="Apple"/>
    <x v="52"/>
    <s v="Light (13&quot;-14&quot;)"/>
    <s v="Consumer"/>
    <s v="Apple"/>
    <s v="Apple M1"/>
    <s v="Int"/>
    <n v="13"/>
    <s v="2560x1600"/>
    <m/>
    <s v="ARM"/>
    <n v="144348"/>
    <s v="28_140-145"/>
    <s v="14_140-150"/>
    <s v="08_80&gt;"/>
    <s v="_15"/>
    <s v="Q1`21"/>
    <n v="1086796092"/>
    <n v="14627134"/>
  </r>
  <r>
    <n v="849"/>
    <s v="Apple"/>
    <x v="53"/>
    <s v="Light (13&quot;-14&quot;)"/>
    <s v="Consumer"/>
    <s v="Intel"/>
    <s v="Ice Lake"/>
    <s v="Int"/>
    <n v="13"/>
    <s v="2560x1600"/>
    <m/>
    <s v="Standard"/>
    <n v="210240"/>
    <s v="42_210-215"/>
    <s v="21_210-220"/>
    <s v="08_80&gt;"/>
    <s v="_15"/>
    <s v="Q1`21"/>
    <n v="178493760"/>
    <n v="2402339"/>
  </r>
  <r>
    <n v="2691"/>
    <s v="Apple"/>
    <x v="54"/>
    <s v="Light (13&quot;-14&quot;)"/>
    <s v="Consumer"/>
    <s v="Apple"/>
    <s v="Apple M1"/>
    <s v="Int"/>
    <n v="13"/>
    <s v="2560x1600"/>
    <m/>
    <s v="ARM"/>
    <n v="165865"/>
    <s v="33_165-170"/>
    <s v="16_160-170"/>
    <s v="08_80&gt;"/>
    <s v="_15"/>
    <s v="Q1`21"/>
    <n v="446342715"/>
    <n v="6007304"/>
  </r>
  <r>
    <n v="3062"/>
    <s v="Apple"/>
    <x v="55"/>
    <s v="Full Size GM (15&quot;&gt; Gamer GPU)"/>
    <s v="Consumer"/>
    <s v="Intel"/>
    <s v="Coffee Lake"/>
    <s v="Pro 5300M/5500M"/>
    <n v="16"/>
    <s v="3072x1920"/>
    <m/>
    <s v="Standard"/>
    <n v="367890"/>
    <s v="73_365-370"/>
    <s v="36_360-370"/>
    <s v="08_80&gt;"/>
    <s v="_15"/>
    <s v="Q1`21"/>
    <n v="1126479180"/>
    <n v="15161227"/>
  </r>
  <r>
    <n v="139"/>
    <s v="Asus"/>
    <x v="57"/>
    <s v="Light (13&quot;-14&quot;)"/>
    <s v="Consumer"/>
    <s v="Intel"/>
    <s v="Gemini Lake"/>
    <s v="Int"/>
    <n v="14"/>
    <s v="1920x1080"/>
    <m/>
    <s v="Budget"/>
    <n v="32722"/>
    <s v="6_30-35"/>
    <s v="3_30-40"/>
    <s v="03_30-40"/>
    <s v="_15"/>
    <s v="Q1`21"/>
    <n v="4548358"/>
    <n v="61216"/>
  </r>
  <r>
    <n v="206"/>
    <s v="Asus"/>
    <x v="58"/>
    <s v="Full Size GM (15&quot;&gt; Gamer GPU)"/>
    <s v="Consumer"/>
    <s v="AMD"/>
    <s v="Picasso"/>
    <s v="RX560"/>
    <n v="15"/>
    <s v="1920x1080"/>
    <m/>
    <s v="Standard"/>
    <n v="64527"/>
    <s v="12_60-65"/>
    <s v="6_60-70"/>
    <s v="06_60-70"/>
    <s v="_15"/>
    <s v="Q1`21"/>
    <n v="13292562"/>
    <n v="178904"/>
  </r>
  <r>
    <n v="30"/>
    <s v="Asus"/>
    <x v="59"/>
    <s v="Full Size GM (15&quot;&gt; Gamer GPU)"/>
    <s v="Consumer"/>
    <s v="AMD"/>
    <s v="Renior"/>
    <s v="GTX1650/GTX1660/RTX2060"/>
    <n v="15"/>
    <s v="1920x1080"/>
    <m/>
    <s v="Standard"/>
    <n v="83054"/>
    <s v="16_80-85"/>
    <s v="8_80-90"/>
    <s v="08_80&gt;"/>
    <s v="_15"/>
    <s v="Q1`21"/>
    <n v="2491620"/>
    <n v="33535"/>
  </r>
  <r>
    <n v="2612"/>
    <s v="Asus"/>
    <x v="479"/>
    <s v="Full Size GM (15&quot;&gt; Gamer GPU)"/>
    <s v="Consumer"/>
    <s v="Intel"/>
    <s v="Comet Lake-H"/>
    <s v="GTX1650"/>
    <n v="15"/>
    <s v="1920x1080"/>
    <m/>
    <s v="Standard"/>
    <n v="74716"/>
    <s v="14_70-75"/>
    <s v="7_70-80"/>
    <s v="07_70-80"/>
    <s v="_15"/>
    <s v="Q1`21"/>
    <n v="195158192"/>
    <n v="2626624"/>
  </r>
  <r>
    <n v="162"/>
    <s v="Asus"/>
    <x v="60"/>
    <s v="Full Size GM (15&quot;&gt; Gamer GPU)"/>
    <s v="Consumer"/>
    <s v="Intel"/>
    <s v="Tiger Lake-H"/>
    <s v="RTX3070"/>
    <n v="15"/>
    <s v="1920x1080"/>
    <m/>
    <s v="Standard"/>
    <n v="129662"/>
    <s v="25_125-130"/>
    <s v="12_120-130"/>
    <s v="08_80&gt;"/>
    <s v="_15"/>
    <s v="Q1`21"/>
    <n v="21005244"/>
    <n v="282709"/>
  </r>
  <r>
    <n v="4"/>
    <s v="Asus"/>
    <x v="61"/>
    <s v="Full Size GM (15&quot;&gt; Gamer GPU)"/>
    <s v="Consumer"/>
    <s v="AMD"/>
    <s v="Renior"/>
    <s v="GTX1650/GTX1660"/>
    <n v="17"/>
    <s v="1920x1080"/>
    <m/>
    <s v="Standard"/>
    <n v="91374"/>
    <s v="18_90-95"/>
    <s v="9_90-100"/>
    <s v="08_80&gt;"/>
    <s v="_15"/>
    <s v="Q1`21"/>
    <n v="365496"/>
    <n v="4919"/>
  </r>
  <r>
    <n v="466"/>
    <s v="Asus"/>
    <x v="62"/>
    <s v="Full Size GM (15&quot;&gt; Gamer GPU)"/>
    <s v="Consumer"/>
    <s v="Intel"/>
    <s v="Comet Lake-H"/>
    <s v="GTX1650/GTX1660"/>
    <n v="17"/>
    <s v="1920x1080"/>
    <m/>
    <s v="Standard"/>
    <n v="78801"/>
    <s v="15_75-80"/>
    <s v="7_70-80"/>
    <s v="07_70-80"/>
    <s v="_15"/>
    <s v="Q1`21"/>
    <n v="36721266"/>
    <n v="494230"/>
  </r>
  <r>
    <n v="97"/>
    <s v="Asus"/>
    <x v="63"/>
    <s v="Full Size GM (15&quot;&gt; Gamer GPU)"/>
    <s v="Consumer"/>
    <s v="Intel"/>
    <s v="Comet Lake-H"/>
    <s v="GTX1660"/>
    <n v="15"/>
    <s v="1920x1080"/>
    <m/>
    <s v="Standard"/>
    <n v="119385"/>
    <s v="23_115-120"/>
    <s v="11_110-120"/>
    <s v="08_80&gt;"/>
    <s v="_15"/>
    <s v="Q1`21"/>
    <n v="11580345"/>
    <n v="155859"/>
  </r>
  <r>
    <n v="46"/>
    <s v="Asus"/>
    <x v="65"/>
    <s v="Full Size GM (15&quot;&gt; Gamer GPU)"/>
    <s v="Consumer"/>
    <s v="Intel"/>
    <s v="Comet Lake-H"/>
    <s v="RTX2070"/>
    <n v="15"/>
    <s v="1920x1080"/>
    <m/>
    <s v="Standard"/>
    <n v="153761"/>
    <s v="30_150-155"/>
    <s v="15_150-160"/>
    <s v="08_80&gt;"/>
    <s v="_15"/>
    <s v="Q1`21"/>
    <n v="7073006"/>
    <n v="95195"/>
  </r>
  <r>
    <n v="106"/>
    <s v="Asus"/>
    <x v="67"/>
    <s v="Full Size GM (15&quot;&gt; Gamer GPU)"/>
    <s v="Consumer"/>
    <s v="Intel"/>
    <s v="Comet Lake-H"/>
    <s v="RTX2060"/>
    <n v="17"/>
    <s v="1920x1080"/>
    <m/>
    <s v="Standard"/>
    <n v="133588"/>
    <s v="26_130-135"/>
    <s v="13_130-140"/>
    <s v="08_80&gt;"/>
    <s v="_15"/>
    <s v="Q1`21"/>
    <n v="14160328"/>
    <n v="190583"/>
  </r>
  <r>
    <n v="197"/>
    <s v="Asus"/>
    <x v="70"/>
    <s v="Full Size GM (15&quot;&gt; Gamer GPU)"/>
    <s v="Consumer"/>
    <s v="AMD"/>
    <s v="Cezanne-H"/>
    <s v="RTX3080"/>
    <n v="17"/>
    <s v="1920x1080"/>
    <m/>
    <s v="Standard"/>
    <n v="262490"/>
    <s v="52_260-265"/>
    <s v="26_260-270"/>
    <s v="08_80&gt;"/>
    <s v="_15"/>
    <s v="Q1`21"/>
    <n v="51710530"/>
    <n v="695969"/>
  </r>
  <r>
    <n v="185"/>
    <s v="Asus"/>
    <x v="71"/>
    <s v="Light (13&quot;-14&quot;)"/>
    <s v="Consumer"/>
    <s v="AMD"/>
    <s v="Renior"/>
    <s v="GTX1650/GTX1660"/>
    <n v="14"/>
    <s v="1920x1080/2560x1440"/>
    <m/>
    <s v="Standard"/>
    <n v="114440"/>
    <s v="22_110-115"/>
    <s v="11_110-120"/>
    <s v="08_80&gt;"/>
    <s v="_15"/>
    <s v="Q1`21"/>
    <n v="21171400"/>
    <n v="284945"/>
  </r>
  <r>
    <n v="5"/>
    <s v="Asus"/>
    <x v="72"/>
    <s v="Full Size GM (15&quot;&gt; Gamer GPU)"/>
    <s v="Consumer"/>
    <s v="AMD"/>
    <s v="Renior"/>
    <s v="GTX1660/RTX2060"/>
    <n v="15"/>
    <s v="1920x1080/2560x1440"/>
    <m/>
    <s v="Standard"/>
    <n v="106763"/>
    <s v="21_105-110"/>
    <s v="10_100-110"/>
    <s v="08_80&gt;"/>
    <s v="_15"/>
    <s v="Q1`21"/>
    <n v="533815"/>
    <n v="7185"/>
  </r>
  <r>
    <n v="53"/>
    <s v="Asus"/>
    <x v="73"/>
    <s v="Full Size GM (15&quot;&gt; Gamer GPU)"/>
    <s v="Consumer"/>
    <s v="Intel"/>
    <s v="Comet Lake-H"/>
    <s v="GTX1660"/>
    <n v="17"/>
    <s v="1920x1080"/>
    <m/>
    <s v="Standard"/>
    <n v="105193"/>
    <s v="21_105-110"/>
    <s v="10_100-110"/>
    <s v="08_80&gt;"/>
    <s v="_15"/>
    <s v="Q1`21"/>
    <n v="5575229"/>
    <n v="75037"/>
  </r>
  <r>
    <n v="74"/>
    <s v="Asus"/>
    <x v="74"/>
    <s v="Full Size GM (15&quot;&gt; Gamer GPU)"/>
    <s v="Consumer"/>
    <s v="Intel"/>
    <s v="Comet Lake-H"/>
    <s v="RTX2060"/>
    <n v="15"/>
    <s v="1920x1080"/>
    <m/>
    <s v="Standard"/>
    <n v="158946"/>
    <s v="31_155-160"/>
    <s v="15_150-160"/>
    <s v="08_80&gt;"/>
    <s v="_15"/>
    <s v="Q1`21"/>
    <n v="11762004"/>
    <n v="158304"/>
  </r>
  <r>
    <n v="2"/>
    <s v="Asus"/>
    <x v="480"/>
    <s v="Full Size GM (15&quot;&gt; Gamer GPU)"/>
    <s v="Consumer"/>
    <s v="Intel"/>
    <s v="Comet Lake-H"/>
    <s v="RTX2060/RTX2070/RTX2080"/>
    <n v="17"/>
    <s v="1920x1080"/>
    <m/>
    <s v="Standard"/>
    <n v="201965"/>
    <s v="40_200-205"/>
    <s v="20_200-210"/>
    <s v="08_80&gt;"/>
    <s v="_15"/>
    <s v="Q1`21"/>
    <n v="403930"/>
    <n v="5436"/>
  </r>
  <r>
    <n v="655"/>
    <s v="Asus"/>
    <x v="75"/>
    <s v="Full Size LE (15&quot;&gt;, Int GPU)"/>
    <s v="Consumer"/>
    <s v="AMD"/>
    <s v="Picasso"/>
    <s v="Int"/>
    <n v="15"/>
    <s v="1366x768"/>
    <m/>
    <s v="Standard"/>
    <n v="41055"/>
    <s v="8_40-45"/>
    <s v="4_40-50"/>
    <s v="04_40-50"/>
    <s v="_15"/>
    <s v="Q1`21"/>
    <n v="26891025"/>
    <n v="361925"/>
  </r>
  <r>
    <n v="540"/>
    <s v="Asus"/>
    <x v="76"/>
    <s v="Light (13&quot;-14&quot;)"/>
    <s v="Commercial"/>
    <s v="Intel"/>
    <s v="Comet Lake"/>
    <s v="Int"/>
    <n v="14"/>
    <s v="1920x1080"/>
    <m/>
    <s v="Standard"/>
    <n v="46999"/>
    <s v="9_45-50"/>
    <s v="4_40-50"/>
    <s v="04_40-50"/>
    <s v="_15"/>
    <s v="Q1`21"/>
    <n v="25379460"/>
    <n v="341581"/>
  </r>
  <r>
    <n v="148"/>
    <s v="Asus"/>
    <x v="77"/>
    <s v="Full Size MS (15&quot;&gt;, Mainstream Ex. GPU)"/>
    <s v="Commercial"/>
    <s v="Intel"/>
    <s v="Comet Lake"/>
    <s v="Int/MX110"/>
    <n v="15"/>
    <s v="1920x1080"/>
    <m/>
    <s v="Standard"/>
    <n v="56063"/>
    <s v="11_55-60"/>
    <s v="5_50-60"/>
    <s v="05_50-60"/>
    <s v="_15"/>
    <s v="Q1`21"/>
    <n v="8297324"/>
    <n v="111673"/>
  </r>
  <r>
    <n v="577"/>
    <s v="Asus"/>
    <x v="78"/>
    <s v="Full Size LE (15&quot;&gt;, Int GPU)"/>
    <s v="Commercial"/>
    <s v="Intel"/>
    <s v="Comet Lake"/>
    <s v="Int"/>
    <n v="15"/>
    <s v="1920x1080"/>
    <m/>
    <s v="Standard"/>
    <n v="56229"/>
    <s v="11_55-60"/>
    <s v="5_50-60"/>
    <s v="05_50-60"/>
    <s v="_15"/>
    <s v="Q1`21"/>
    <n v="32444133"/>
    <n v="436664"/>
  </r>
  <r>
    <n v="155"/>
    <s v="Asus"/>
    <x v="79"/>
    <s v="Full Size LE (15&quot;&gt;, Int GPU)"/>
    <s v="Commercial"/>
    <s v="Intel"/>
    <s v="Comet Lake"/>
    <s v="Int"/>
    <n v="15"/>
    <s v="1920x1080"/>
    <m/>
    <s v="Standard"/>
    <n v="60368"/>
    <s v="12_60-65"/>
    <s v="6_60-70"/>
    <s v="06_60-70"/>
    <s v="_15"/>
    <s v="Q1`21"/>
    <n v="9357040"/>
    <n v="125936"/>
  </r>
  <r>
    <n v="351"/>
    <s v="Asus"/>
    <x v="481"/>
    <s v="Light (13&quot;-14&quot;)"/>
    <s v="Consumer"/>
    <s v="Intel"/>
    <s v="Gemini Lake"/>
    <s v="Int"/>
    <n v="14"/>
    <s v="1920x1080"/>
    <m/>
    <s v="Budget"/>
    <n v="29990"/>
    <s v="5_25-30"/>
    <s v="2_20-30"/>
    <s v="02_20-30"/>
    <s v="_15"/>
    <s v="Q1`21"/>
    <n v="10526490"/>
    <n v="141676"/>
  </r>
  <r>
    <n v="623"/>
    <s v="Asus"/>
    <x v="80"/>
    <s v="Full Size MS (15&quot;&gt;, Mainstream Ex. GPU)"/>
    <s v="Consumer"/>
    <s v="AMD"/>
    <s v="Picasso"/>
    <s v="Int/MX230"/>
    <n v="15"/>
    <s v="1920x1080"/>
    <m/>
    <s v="Standard"/>
    <n v="44550"/>
    <s v="8_40-45"/>
    <s v="4_40-50"/>
    <s v="04_40-50"/>
    <s v="_15"/>
    <s v="Q1`21"/>
    <n v="27754650"/>
    <n v="373548"/>
  </r>
  <r>
    <n v="55"/>
    <s v="Asus"/>
    <x v="83"/>
    <s v="Full Size MS (15&quot;&gt;, Mainstream Ex. GPU)"/>
    <s v="Consumer"/>
    <s v="Intel"/>
    <s v="Ice Lake"/>
    <s v="MX130"/>
    <n v="15"/>
    <s v="1920x1080"/>
    <m/>
    <s v="Standard"/>
    <n v="52276"/>
    <s v="10_50-55"/>
    <s v="5_50-60"/>
    <s v="05_50-60"/>
    <s v="_15"/>
    <s v="Q1`21"/>
    <n v="2875180"/>
    <n v="38697"/>
  </r>
  <r>
    <n v="2"/>
    <s v="Asus"/>
    <x v="84"/>
    <s v="Full Size LE (15&quot;&gt;, Int GPU)"/>
    <s v="Consumer"/>
    <s v="AMD"/>
    <s v="Stoney Ridge"/>
    <s v="Int"/>
    <n v="15"/>
    <s v="1920x1080"/>
    <m/>
    <s v="Standard"/>
    <n v="32965"/>
    <s v="6_30-35"/>
    <s v="3_30-40"/>
    <s v="03_30-40"/>
    <s v="_15"/>
    <s v="Q1`21"/>
    <n v="65930"/>
    <n v="887"/>
  </r>
  <r>
    <n v="62"/>
    <s v="Asus"/>
    <x v="85"/>
    <s v="Full Size GM (15&quot;&gt; Gamer GPU)"/>
    <s v="Consumer"/>
    <s v="AMD"/>
    <s v="Picasso"/>
    <s v="GTX1050"/>
    <n v="15"/>
    <s v="1920x1080"/>
    <m/>
    <s v="Standard"/>
    <n v="57832"/>
    <s v="11_55-60"/>
    <s v="5_50-60"/>
    <s v="05_50-60"/>
    <s v="_15"/>
    <s v="Q1`21"/>
    <n v="3585584"/>
    <n v="48258"/>
  </r>
  <r>
    <n v="143"/>
    <s v="Asus"/>
    <x v="86"/>
    <s v="Light (13&quot;-14&quot;)"/>
    <s v="Commercial"/>
    <s v="Intel"/>
    <s v="Tiger Lake"/>
    <s v="Int"/>
    <n v="14"/>
    <s v="1920x1080"/>
    <m/>
    <s v="Standard"/>
    <n v="122639"/>
    <s v="24_120-125"/>
    <s v="12_120-130"/>
    <s v="08_80&gt;"/>
    <s v="_15"/>
    <s v="Q1`21"/>
    <n v="17537377"/>
    <n v="236035"/>
  </r>
  <r>
    <n v="125"/>
    <s v="Asus"/>
    <x v="87"/>
    <s v="Light (13&quot;-14&quot;)"/>
    <s v="Commercial"/>
    <s v="Intel"/>
    <s v="Comet Lake"/>
    <s v="Int"/>
    <n v="14"/>
    <s v="1920x1080"/>
    <m/>
    <s v="Standard"/>
    <n v="96024"/>
    <s v="19_95-100"/>
    <s v="9_90-100"/>
    <s v="08_80&gt;"/>
    <s v="_15"/>
    <s v="Q1`21"/>
    <n v="12003000"/>
    <n v="161548"/>
  </r>
  <r>
    <n v="480"/>
    <s v="Asus"/>
    <x v="88"/>
    <s v="Full Size LE (15&quot;&gt;, Int GPU)"/>
    <s v="Commercial"/>
    <s v="AMD"/>
    <s v="Picasso"/>
    <s v="Int"/>
    <n v="15"/>
    <s v="1920x1080"/>
    <m/>
    <s v="Standard"/>
    <n v="57990"/>
    <s v="11_55-60"/>
    <s v="5_50-60"/>
    <s v="05_50-60"/>
    <s v="_15"/>
    <s v="Q1`21"/>
    <n v="27835200"/>
    <n v="374633"/>
  </r>
  <r>
    <n v="88"/>
    <s v="Asus"/>
    <x v="89"/>
    <s v="Light (13&quot;-14&quot;)"/>
    <s v="Commercial"/>
    <s v="Intel"/>
    <s v="Comet Lake"/>
    <s v="Int"/>
    <n v="14"/>
    <s v="1920x1080"/>
    <m/>
    <s v="Standard"/>
    <n v="47995"/>
    <s v="9_45-50"/>
    <s v="4_40-50"/>
    <s v="04_40-50"/>
    <s v="_15"/>
    <s v="Q1`21"/>
    <n v="4223560"/>
    <n v="56845"/>
  </r>
  <r>
    <n v="95"/>
    <s v="Asus"/>
    <x v="90"/>
    <s v="Light (13&quot;-14&quot;)"/>
    <s v="Consumer"/>
    <s v="AMD"/>
    <s v="Cezanne-H"/>
    <s v="GTX1650"/>
    <n v="13"/>
    <s v="1920x1200"/>
    <s v="Touch"/>
    <s v="Standard"/>
    <n v="191995"/>
    <s v="38_190-195"/>
    <s v="19_190-200"/>
    <s v="08_80&gt;"/>
    <s v="_15"/>
    <s v="Q1`21"/>
    <n v="18239525"/>
    <n v="245485"/>
  </r>
  <r>
    <n v="44"/>
    <s v="Asus"/>
    <x v="91"/>
    <s v="Prof. Workstation (Prof. GPU)"/>
    <s v="Commercial"/>
    <s v="Intel"/>
    <s v="Coffee Lake"/>
    <s v="RTX2060"/>
    <n v="15"/>
    <s v="3840x2160"/>
    <m/>
    <s v="Standard"/>
    <n v="155352"/>
    <s v="31_155-160"/>
    <s v="15_150-160"/>
    <s v="08_80&gt;"/>
    <s v="_15"/>
    <s v="Q1`21"/>
    <n v="6835488"/>
    <n v="91998"/>
  </r>
  <r>
    <n v="32"/>
    <s v="Asus"/>
    <x v="92"/>
    <s v="Prof. Workstation (Prof. GPU)"/>
    <s v="Commercial"/>
    <s v="Intel"/>
    <s v="Coffee Lake"/>
    <s v="RTX2060"/>
    <n v="17"/>
    <s v="1920x1200"/>
    <m/>
    <s v="Standard"/>
    <n v="145990"/>
    <s v="29_145-150"/>
    <s v="14_140-150"/>
    <s v="08_80&gt;"/>
    <s v="_15"/>
    <s v="Q1`21"/>
    <n v="4671680"/>
    <n v="62876"/>
  </r>
  <r>
    <n v="5"/>
    <s v="Asus"/>
    <x v="93"/>
    <s v="Prof. Workstation (Prof. GPU)"/>
    <s v="Commercial"/>
    <s v="Intel"/>
    <s v="Coffee Lake"/>
    <s v="Quadro RTX5000"/>
    <n v="17"/>
    <s v="1920x1200"/>
    <m/>
    <s v="Standard"/>
    <n v="379260"/>
    <s v="75_375-380"/>
    <s v="37_370-380"/>
    <s v="08_80&gt;"/>
    <s v="_15"/>
    <s v="Q1`21"/>
    <n v="1896300"/>
    <n v="25522"/>
  </r>
  <r>
    <n v="157"/>
    <s v="Asus"/>
    <x v="482"/>
    <s v="Light (13&quot;-14&quot;)"/>
    <s v="Consumer"/>
    <s v="Intel"/>
    <s v="Gemini Lake"/>
    <s v="Int"/>
    <n v="14"/>
    <s v="1920x1080"/>
    <s v="Touch"/>
    <s v="Budget"/>
    <n v="36930"/>
    <s v="7_35-40"/>
    <s v="3_30-40"/>
    <s v="03_30-40"/>
    <s v="_15"/>
    <s v="Q1`21"/>
    <n v="5798010"/>
    <n v="78035"/>
  </r>
  <r>
    <n v="23"/>
    <s v="Asus"/>
    <x v="94"/>
    <s v="Light (13&quot;-14&quot;)"/>
    <s v="Consumer"/>
    <s v="Intel"/>
    <s v="Tiger Lake"/>
    <s v="Xe MAX 11"/>
    <n v="14"/>
    <s v="1920x1080"/>
    <s v="Touch"/>
    <s v="Standard"/>
    <n v="88100"/>
    <s v="17_85-90"/>
    <s v="8_80-90"/>
    <s v="08_80&gt;"/>
    <s v="_15"/>
    <s v="Q1`21"/>
    <n v="2026300"/>
    <n v="27272"/>
  </r>
  <r>
    <n v="190"/>
    <s v="Asus"/>
    <x v="95"/>
    <s v="Light (13&quot;-14&quot;)"/>
    <s v="Consumer"/>
    <s v="Intel"/>
    <s v="Ice Lake"/>
    <s v="Int"/>
    <n v="14"/>
    <s v="1920x1080"/>
    <m/>
    <s v="Standard"/>
    <n v="46248"/>
    <s v="9_45-50"/>
    <s v="4_40-50"/>
    <s v="04_40-50"/>
    <s v="_15"/>
    <s v="Q1`21"/>
    <n v="8787120"/>
    <n v="118265"/>
  </r>
  <r>
    <n v="3614"/>
    <s v="Asus"/>
    <x v="96"/>
    <s v="Light (13&quot;-14&quot;)"/>
    <s v="Consumer"/>
    <s v="AMD"/>
    <s v="Renior"/>
    <s v="Int"/>
    <n v="14"/>
    <s v="1920x1080"/>
    <m/>
    <s v="Standard"/>
    <n v="53249"/>
    <s v="10_50-55"/>
    <s v="5_50-60"/>
    <s v="05_50-60"/>
    <s v="_15"/>
    <s v="Q1`21"/>
    <n v="192441886"/>
    <n v="2590066"/>
  </r>
  <r>
    <n v="586"/>
    <s v="Asus"/>
    <x v="97"/>
    <s v="Full Size LE (15&quot;&gt;, Int GPU)"/>
    <s v="Consumer"/>
    <s v="AMD"/>
    <s v="Renior"/>
    <s v="Int"/>
    <n v="15"/>
    <s v="1920x1080"/>
    <m/>
    <s v="Standard"/>
    <n v="58495"/>
    <s v="11_55-60"/>
    <s v="5_50-60"/>
    <s v="05_50-60"/>
    <s v="_15"/>
    <s v="Q1`21"/>
    <n v="34278070"/>
    <n v="461347"/>
  </r>
  <r>
    <n v="9"/>
    <s v="Asus"/>
    <x v="98"/>
    <s v="Full Size MS (15&quot;&gt;, Mainstream Ex. GPU)"/>
    <s v="Consumer"/>
    <s v="Intel"/>
    <s v="Ice Lake"/>
    <s v="MX330"/>
    <n v="15"/>
    <s v="1920x1080"/>
    <m/>
    <s v="Standard"/>
    <n v="47993"/>
    <s v="9_45-50"/>
    <s v="4_40-50"/>
    <s v="04_40-50"/>
    <s v="_15"/>
    <s v="Q1`21"/>
    <n v="431937"/>
    <n v="5813"/>
  </r>
  <r>
    <n v="1662"/>
    <s v="Asus"/>
    <x v="99"/>
    <s v="Full Size LE (15&quot;&gt;, Int GPU)"/>
    <s v="Consumer"/>
    <s v="AMD"/>
    <s v="Renior"/>
    <s v="Int"/>
    <n v="15"/>
    <s v="1920x1080"/>
    <m/>
    <s v="Standard"/>
    <n v="61311"/>
    <s v="12_60-65"/>
    <s v="6_60-70"/>
    <s v="06_60-70"/>
    <s v="_15"/>
    <s v="Q1`21"/>
    <n v="101898882"/>
    <n v="1371452"/>
  </r>
  <r>
    <n v="1004"/>
    <s v="Asus"/>
    <x v="100"/>
    <s v="Full Size LE (15&quot;&gt;, Int GPU)"/>
    <s v="Consumer"/>
    <s v="Intel"/>
    <s v="Tiger Lake"/>
    <s v="Int"/>
    <n v="15"/>
    <s v="1920x1080"/>
    <m/>
    <s v="Standard"/>
    <n v="85321"/>
    <s v="17_85-90"/>
    <s v="8_80-90"/>
    <s v="08_80&gt;"/>
    <s v="_15"/>
    <s v="Q1`21"/>
    <n v="85662284"/>
    <n v="1152924"/>
  </r>
  <r>
    <n v="35"/>
    <s v="Asus"/>
    <x v="101"/>
    <s v="Light (13&quot;-14&quot;)"/>
    <s v="Consumer"/>
    <s v="Intel"/>
    <s v="Ice Lake"/>
    <s v="Int"/>
    <n v="13"/>
    <s v="1920x1080"/>
    <m/>
    <s v="Standard"/>
    <n v="64714"/>
    <s v="12_60-65"/>
    <s v="6_60-70"/>
    <s v="06_60-70"/>
    <s v="_15"/>
    <s v="Q1`21"/>
    <n v="2264990"/>
    <n v="30484"/>
  </r>
  <r>
    <n v="512"/>
    <s v="Asus"/>
    <x v="102"/>
    <s v="Light (13&quot;-14&quot;)"/>
    <s v="Consumer"/>
    <s v="Intel"/>
    <s v="Tiger Lake"/>
    <s v="Int"/>
    <n v="14"/>
    <s v="1920x1080"/>
    <m/>
    <s v="Standard"/>
    <n v="73990"/>
    <s v="14_70-75"/>
    <s v="7_70-80"/>
    <s v="07_70-80"/>
    <s v="_15"/>
    <s v="Q1`21"/>
    <n v="37882880"/>
    <n v="509864"/>
  </r>
  <r>
    <n v="60"/>
    <s v="Asus"/>
    <x v="103"/>
    <s v="Full Size MS (15&quot;&gt;, Mainstream Ex. GPU)"/>
    <s v="Consumer"/>
    <s v="Intel"/>
    <s v="Comet Lake"/>
    <s v="MX250"/>
    <n v="15"/>
    <s v="1920x1080"/>
    <m/>
    <s v="Standard"/>
    <n v="76000"/>
    <s v="15_75-80"/>
    <s v="7_70-80"/>
    <s v="07_70-80"/>
    <s v="_15"/>
    <s v="Q1`21"/>
    <n v="4560000"/>
    <n v="61373"/>
  </r>
  <r>
    <n v="185"/>
    <s v="Asus"/>
    <x v="104"/>
    <s v="Light (13&quot;-14&quot;)"/>
    <s v="Consumer"/>
    <s v="Intel"/>
    <s v="Tiger Lake"/>
    <s v="Int"/>
    <n v="14"/>
    <s v="1920x1080"/>
    <m/>
    <s v="Standard"/>
    <n v="64887"/>
    <s v="12_60-65"/>
    <s v="6_60-70"/>
    <s v="06_60-70"/>
    <s v="_15"/>
    <s v="Q1`21"/>
    <n v="12004095"/>
    <n v="161563"/>
  </r>
  <r>
    <n v="685"/>
    <s v="Asus"/>
    <x v="105"/>
    <s v="Full Size MS (15&quot;&gt;, Mainstream Ex. GPU)"/>
    <s v="Consumer"/>
    <s v="AMD"/>
    <s v="Picasso"/>
    <s v="RX540"/>
    <n v="15"/>
    <s v="1366x768"/>
    <m/>
    <s v="Standard"/>
    <n v="44460"/>
    <s v="8_40-45"/>
    <s v="4_40-50"/>
    <s v="04_40-50"/>
    <s v="_15"/>
    <s v="Q1`21"/>
    <n v="30455100"/>
    <n v="409894"/>
  </r>
  <r>
    <n v="99"/>
    <s v="Asus"/>
    <x v="106"/>
    <s v="Full Size MS (15&quot;&gt;, Mainstream Ex. GPU)"/>
    <s v="Consumer"/>
    <s v="Intel"/>
    <s v="Whiskey Lake"/>
    <s v="MX250"/>
    <n v="15"/>
    <s v="1920x1080"/>
    <m/>
    <s v="Standard"/>
    <n v="54762"/>
    <s v="10_50-55"/>
    <s v="5_50-60"/>
    <s v="05_50-60"/>
    <s v="_15"/>
    <s v="Q1`21"/>
    <n v="5421438"/>
    <n v="72967"/>
  </r>
  <r>
    <n v="183"/>
    <s v="Asus"/>
    <x v="107"/>
    <s v="Full Size MS (15&quot;&gt;, Mainstream Ex. GPU)"/>
    <s v="Consumer"/>
    <s v="Intel"/>
    <s v="Ice Lake"/>
    <s v="MX330"/>
    <n v="15"/>
    <s v="1920x1080"/>
    <m/>
    <s v="Standard"/>
    <n v="54154"/>
    <s v="10_50-55"/>
    <s v="5_50-60"/>
    <s v="05_50-60"/>
    <s v="_15"/>
    <s v="Q1`21"/>
    <n v="9910182"/>
    <n v="133381"/>
  </r>
  <r>
    <n v="882"/>
    <s v="Asus"/>
    <x v="108"/>
    <s v="Full Size LE (15&quot;&gt;, Int GPU)"/>
    <s v="Consumer"/>
    <s v="Intel"/>
    <s v="Gemini Lake"/>
    <s v="Int"/>
    <n v="15"/>
    <s v="1920x1080"/>
    <m/>
    <s v="Budget"/>
    <n v="36945"/>
    <s v="7_35-40"/>
    <s v="3_30-40"/>
    <s v="03_30-40"/>
    <s v="_15"/>
    <s v="Q1`21"/>
    <n v="32585490"/>
    <n v="438566"/>
  </r>
  <r>
    <n v="7"/>
    <s v="Asus"/>
    <x v="483"/>
    <s v="Full Size MS (15&quot;&gt;, Mainstream Ex. GPU)"/>
    <s v="Consumer"/>
    <s v="Intel"/>
    <s v="Gemini Lake"/>
    <s v="MX110"/>
    <n v="15"/>
    <s v="1366x768"/>
    <m/>
    <s v="Budget"/>
    <n v="32544"/>
    <s v="6_30-35"/>
    <s v="3_30-40"/>
    <s v="03_30-40"/>
    <s v="_15"/>
    <s v="Q1`21"/>
    <n v="227808"/>
    <n v="3066"/>
  </r>
  <r>
    <n v="1144"/>
    <s v="Asus"/>
    <x v="109"/>
    <s v="Full Size LE (15&quot;&gt;, Int GPU)"/>
    <s v="Consumer"/>
    <s v="Intel"/>
    <s v="Gemini Lake"/>
    <s v="Int"/>
    <n v="15"/>
    <s v="1920x1080"/>
    <m/>
    <s v="Budget"/>
    <n v="34762"/>
    <s v="6_30-35"/>
    <s v="3_30-40"/>
    <s v="03_30-40"/>
    <s v="_15"/>
    <s v="Q1`21"/>
    <n v="39767728"/>
    <n v="535232"/>
  </r>
  <r>
    <n v="224"/>
    <s v="Asus"/>
    <x v="112"/>
    <s v="Full Size MS (15&quot;&gt;, Mainstream Ex. GPU)"/>
    <s v="Consumer"/>
    <s v="AMD"/>
    <s v="Picasso"/>
    <s v="Int/R540X"/>
    <n v="17"/>
    <s v="1600x900/1920x1080"/>
    <m/>
    <s v="Standard"/>
    <n v="53622"/>
    <s v="10_50-55"/>
    <s v="5_50-60"/>
    <s v="05_50-60"/>
    <s v="_15"/>
    <s v="Q1`21"/>
    <n v="12011328"/>
    <n v="161660"/>
  </r>
  <r>
    <n v="277"/>
    <s v="Asus"/>
    <x v="113"/>
    <s v="Light (13&quot;-14&quot;)"/>
    <s v="Consumer"/>
    <s v="Intel"/>
    <s v="Tiger Lake"/>
    <s v="Int/MX450"/>
    <n v="14"/>
    <s v="1920x1080+ScreenPad"/>
    <s v="Touch"/>
    <s v="Standard"/>
    <n v="125257"/>
    <s v="25_125-130"/>
    <s v="12_120-130"/>
    <s v="08_80&gt;"/>
    <s v="_15"/>
    <s v="Q1`21"/>
    <n v="34696189"/>
    <n v="466974"/>
  </r>
  <r>
    <n v="164"/>
    <s v="Asus"/>
    <x v="114"/>
    <s v="Light (13&quot;-14&quot;)"/>
    <s v="Consumer"/>
    <s v="Intel"/>
    <s v="Tiger Lake"/>
    <s v="Int"/>
    <n v="13"/>
    <s v="3840х2160"/>
    <s v="Touch"/>
    <s v="Standard"/>
    <n v="139456"/>
    <s v="27_135-140"/>
    <s v="13_130-140"/>
    <s v="08_80&gt;"/>
    <s v="_15"/>
    <s v="Q1`21"/>
    <n v="22870784"/>
    <n v="307817"/>
  </r>
  <r>
    <n v="74"/>
    <s v="Asus"/>
    <x v="116"/>
    <s v="Light (13&quot;-14&quot;)"/>
    <s v="Consumer"/>
    <s v="Intel"/>
    <s v="Tiger Lake"/>
    <s v="Int"/>
    <n v="13"/>
    <s v="1920x1080"/>
    <s v="Touch"/>
    <s v="Standard"/>
    <n v="99450"/>
    <s v="19_95-100"/>
    <s v="9_90-100"/>
    <s v="08_80&gt;"/>
    <s v="_15"/>
    <s v="Q1`21"/>
    <n v="7359300"/>
    <n v="99048"/>
  </r>
  <r>
    <n v="23"/>
    <s v="Asus"/>
    <x v="117"/>
    <s v="Light (13&quot;-14&quot;)"/>
    <s v="Consumer"/>
    <s v="Intel"/>
    <s v="Ice Lake"/>
    <s v="Int"/>
    <n v="13"/>
    <s v="1920x1080"/>
    <s v="Touch"/>
    <s v="Standard"/>
    <n v="92374"/>
    <s v="18_90-95"/>
    <s v="9_90-100"/>
    <s v="08_80&gt;"/>
    <s v="_15"/>
    <s v="Q1`21"/>
    <n v="2124602"/>
    <n v="28595"/>
  </r>
  <r>
    <n v="16"/>
    <s v="Asus"/>
    <x v="118"/>
    <s v="Light (13&quot;-14&quot;)"/>
    <s v="Consumer"/>
    <s v="Intel"/>
    <s v="Whiskey Lake"/>
    <s v="Int"/>
    <n v="14"/>
    <s v="1920x1080"/>
    <s v="Touch"/>
    <s v="Standard"/>
    <n v="76543"/>
    <s v="15_75-80"/>
    <s v="7_70-80"/>
    <s v="07_70-80"/>
    <s v="_15"/>
    <s v="Q1`21"/>
    <n v="1224688"/>
    <n v="16483"/>
  </r>
  <r>
    <n v="16"/>
    <s v="Asus"/>
    <x v="119"/>
    <s v="Full Size GM (15&quot;&gt; Gamer GPU)"/>
    <s v="Consumer"/>
    <s v="Intel"/>
    <s v="Comet Lake-H"/>
    <s v="RTX2060"/>
    <n v="14"/>
    <s v="3840x2160+ScreenPad"/>
    <s v="Touch"/>
    <s v="Standard"/>
    <n v="266335"/>
    <s v="53_265-270"/>
    <s v="26_260-270"/>
    <s v="08_80&gt;"/>
    <s v="_15"/>
    <s v="Q1`21"/>
    <n v="4261360"/>
    <n v="57353"/>
  </r>
  <r>
    <n v="903"/>
    <s v="Asus"/>
    <x v="484"/>
    <s v="Light (13&quot;-14&quot;)"/>
    <s v="Consumer"/>
    <s v="AMD"/>
    <s v="Lucienne"/>
    <s v="Int"/>
    <n v="13"/>
    <s v="1920x1080"/>
    <m/>
    <s v="Standard"/>
    <n v="79990"/>
    <s v="15_75-80"/>
    <s v="7_70-80"/>
    <s v="07_70-80"/>
    <s v="_15"/>
    <s v="Q1`21"/>
    <n v="72230970"/>
    <n v="972153"/>
  </r>
  <r>
    <n v="74"/>
    <s v="Asus"/>
    <x v="120"/>
    <s v="Light (13&quot;-14&quot;)"/>
    <s v="Consumer"/>
    <s v="Intel"/>
    <s v="Tiger Lake"/>
    <s v="Int"/>
    <n v="13"/>
    <s v="1920x1080"/>
    <m/>
    <s v="Standard"/>
    <n v="75104"/>
    <s v="15_75-80"/>
    <s v="7_70-80"/>
    <s v="07_70-80"/>
    <s v="_15"/>
    <s v="Q1`21"/>
    <n v="5557696"/>
    <n v="74801"/>
  </r>
  <r>
    <n v="49"/>
    <s v="Asus"/>
    <x v="121"/>
    <s v="Light (13&quot;-14&quot;)"/>
    <s v="Consumer"/>
    <s v="Intel"/>
    <s v="Ice Lake"/>
    <s v="Int"/>
    <n v="13"/>
    <s v="1920x1080"/>
    <m/>
    <s v="Standard"/>
    <n v="70279"/>
    <s v="14_70-75"/>
    <s v="7_70-80"/>
    <s v="07_70-80"/>
    <s v="_15"/>
    <s v="Q1`21"/>
    <n v="3443671"/>
    <n v="46348"/>
  </r>
  <r>
    <n v="78"/>
    <s v="Asus"/>
    <x v="122"/>
    <s v="Light (13&quot;-14&quot;)"/>
    <s v="Consumer"/>
    <s v="Intel"/>
    <s v="Tiger Lake"/>
    <s v="Int"/>
    <n v="14"/>
    <s v="1920x1080"/>
    <s v="Touch"/>
    <s v="Standard"/>
    <n v="132516"/>
    <s v="26_130-135"/>
    <s v="13_130-140"/>
    <s v="08_80&gt;"/>
    <s v="_15"/>
    <s v="Q1`21"/>
    <n v="10336248"/>
    <n v="139115"/>
  </r>
  <r>
    <n v="231"/>
    <s v="Asus"/>
    <x v="123"/>
    <s v="Light (13&quot;-14&quot;)"/>
    <s v="Consumer"/>
    <s v="Intel"/>
    <s v="Tiger Lake"/>
    <s v="Int"/>
    <n v="14"/>
    <s v="1920x1080"/>
    <m/>
    <s v="Standard"/>
    <n v="76554"/>
    <s v="15_75-80"/>
    <s v="7_70-80"/>
    <s v="07_70-80"/>
    <s v="_15"/>
    <s v="Q1`21"/>
    <n v="17683974"/>
    <n v="238008"/>
  </r>
  <r>
    <n v="113"/>
    <s v="Asus"/>
    <x v="124"/>
    <s v="Light (13&quot;-14&quot;)"/>
    <s v="Consumer"/>
    <s v="Intel"/>
    <s v="Ice Lake"/>
    <s v="Int"/>
    <n v="14"/>
    <s v="1920x1080"/>
    <m/>
    <s v="Standard"/>
    <n v="86068"/>
    <s v="17_85-90"/>
    <s v="8_80-90"/>
    <s v="08_80&gt;"/>
    <s v="_15"/>
    <s v="Q1`21"/>
    <n v="9725684"/>
    <n v="130897"/>
  </r>
  <r>
    <n v="160"/>
    <s v="Asus"/>
    <x v="126"/>
    <s v="Light (13&quot;-14&quot;)"/>
    <s v="Consumer"/>
    <s v="Intel"/>
    <s v="Comet Lake"/>
    <s v="MX250"/>
    <n v="14"/>
    <s v="1920x1080"/>
    <m/>
    <s v="Standard"/>
    <n v="91922"/>
    <s v="18_90-95"/>
    <s v="9_90-100"/>
    <s v="08_80&gt;"/>
    <s v="_15"/>
    <s v="Q1`21"/>
    <n v="14707520"/>
    <n v="197948"/>
  </r>
  <r>
    <n v="510"/>
    <s v="Asus"/>
    <x v="127"/>
    <s v="Light (13&quot;-14&quot;)"/>
    <s v="Consumer"/>
    <s v="Intel"/>
    <s v="Tiger Lake"/>
    <s v="Int"/>
    <n v="14"/>
    <s v="1920x1080"/>
    <m/>
    <s v="Standard"/>
    <n v="99161"/>
    <s v="19_95-100"/>
    <s v="9_90-100"/>
    <s v="08_80&gt;"/>
    <s v="_15"/>
    <s v="Q1`21"/>
    <n v="50572110"/>
    <n v="680648"/>
  </r>
  <r>
    <n v="197"/>
    <s v="Asus"/>
    <x v="485"/>
    <s v="Full Size GM (15&quot;&gt; Gamer GPU)"/>
    <s v="Consumer"/>
    <s v="AMD"/>
    <s v="Cezanne-H"/>
    <s v="RTX3080"/>
    <n v="15"/>
    <s v="1920x1080+ScreenPad"/>
    <s v="Touch"/>
    <s v="Standard"/>
    <n v="278523"/>
    <s v="55_275-280"/>
    <s v="27_270-280"/>
    <s v="08_80&gt;"/>
    <s v="_15"/>
    <s v="Q1`21"/>
    <n v="54869031"/>
    <n v="738480"/>
  </r>
  <r>
    <n v="13"/>
    <s v="Dell"/>
    <x v="129"/>
    <s v="Full Size GM (15&quot;&gt; Gamer GPU)"/>
    <s v="Consumer"/>
    <s v="Intel"/>
    <s v="Comet Lake-H"/>
    <s v="RTX2060/RTX2070/RTX2080"/>
    <n v="15"/>
    <s v="1920x1080/3840x2160"/>
    <m/>
    <s v="Standard"/>
    <n v="206566"/>
    <s v="41_205-210"/>
    <s v="20_200-210"/>
    <s v="08_80&gt;"/>
    <s v="_15"/>
    <s v="Q1`21"/>
    <n v="2685358"/>
    <n v="36142"/>
  </r>
  <r>
    <n v="933"/>
    <s v="Dell"/>
    <x v="130"/>
    <s v="Full Size LE (15&quot;&gt;, Int GPU)"/>
    <s v="Consumer"/>
    <s v="Intel"/>
    <s v="Ice Lake"/>
    <s v="Int"/>
    <n v="15"/>
    <s v="1920x1080"/>
    <m/>
    <s v="Standard"/>
    <n v="37461"/>
    <s v="7_35-40"/>
    <s v="3_30-40"/>
    <s v="03_30-40"/>
    <s v="_15"/>
    <s v="Q1`21"/>
    <n v="34951113"/>
    <n v="470405"/>
  </r>
  <r>
    <n v="314"/>
    <s v="Dell"/>
    <x v="486"/>
    <s v="Full Size LE (15&quot;&gt;, Int GPU)"/>
    <s v="Consumer"/>
    <s v="AMD"/>
    <s v="Picasso"/>
    <s v="Int"/>
    <n v="15"/>
    <s v="1920x1080"/>
    <m/>
    <s v="Standard"/>
    <n v="58240"/>
    <s v="11_55-60"/>
    <s v="5_50-60"/>
    <s v="05_50-60"/>
    <s v="_15"/>
    <s v="Q1`21"/>
    <n v="18287360"/>
    <n v="246129"/>
  </r>
  <r>
    <n v="900"/>
    <s v="Dell"/>
    <x v="131"/>
    <s v="Full Size MS (15&quot;&gt;, Mainstream Ex. GPU)"/>
    <s v="Consumer"/>
    <s v="Intel"/>
    <s v="Whiskey Lake"/>
    <s v="Int/520"/>
    <n v="15"/>
    <s v="1920x1080"/>
    <m/>
    <s v="Standard"/>
    <n v="31914"/>
    <s v="6_30-35"/>
    <s v="3_30-40"/>
    <s v="03_30-40"/>
    <s v="_15"/>
    <s v="Q1`21"/>
    <n v="28722600"/>
    <n v="386576"/>
  </r>
  <r>
    <n v="408"/>
    <s v="Dell"/>
    <x v="132"/>
    <s v="Full Size MS (15&quot;&gt;, Mainstream Ex. GPU)"/>
    <s v="Consumer"/>
    <s v="Intel"/>
    <s v="Ice Lake"/>
    <s v="Int/MX230/MX250"/>
    <n v="17"/>
    <s v="1920x1080"/>
    <m/>
    <s v="Standard"/>
    <n v="61123"/>
    <s v="12_60-65"/>
    <s v="6_60-70"/>
    <s v="06_60-70"/>
    <s v="_15"/>
    <s v="Q1`21"/>
    <n v="24938184"/>
    <n v="335642"/>
  </r>
  <r>
    <n v="65"/>
    <s v="Dell"/>
    <x v="134"/>
    <s v="Light (13&quot;-14&quot;)"/>
    <s v="Consumer"/>
    <s v="Intel"/>
    <s v="Tiger Lake"/>
    <s v="Int/MX350"/>
    <n v="14"/>
    <s v="2560x1600"/>
    <m/>
    <s v="Standard"/>
    <n v="97200"/>
    <s v="19_95-100"/>
    <s v="9_90-100"/>
    <s v="08_80&gt;"/>
    <s v="_15"/>
    <s v="Q1`21"/>
    <n v="6318000"/>
    <n v="85034"/>
  </r>
  <r>
    <n v="282"/>
    <s v="Dell"/>
    <x v="135"/>
    <s v="Full Size GM (15&quot;&gt; Gamer GPU)"/>
    <s v="Consumer"/>
    <s v="Intel"/>
    <s v="Comet Lake-H"/>
    <s v="GTX1650/GTX1650/RTX2060"/>
    <n v="15"/>
    <s v="1920x1080"/>
    <m/>
    <s v="Standard"/>
    <n v="83835"/>
    <s v="16_80-85"/>
    <s v="8_80-90"/>
    <s v="08_80&gt;"/>
    <s v="_15"/>
    <s v="Q1`21"/>
    <n v="23641470"/>
    <n v="318189"/>
  </r>
  <r>
    <n v="6"/>
    <s v="Dell"/>
    <x v="487"/>
    <s v="Full Size GM (15&quot;&gt; Gamer GPU)"/>
    <s v="Consumer"/>
    <s v="Intel"/>
    <s v="Comet Lake-H"/>
    <s v="RTX2060"/>
    <n v="15"/>
    <s v="1920x1080"/>
    <m/>
    <s v="Standard"/>
    <n v="103192"/>
    <s v="20_100-105"/>
    <s v="10_100-110"/>
    <s v="08_80&gt;"/>
    <s v="_15"/>
    <s v="Q1`21"/>
    <n v="619152"/>
    <n v="8333"/>
  </r>
  <r>
    <n v="262"/>
    <s v="Dell"/>
    <x v="137"/>
    <s v="Full Size GM (15&quot;&gt; Gamer GPU)"/>
    <s v="Consumer"/>
    <s v="Intel"/>
    <s v="Comet Lake-H"/>
    <s v="GTX1650/RTX2060/RTX2070"/>
    <n v="15"/>
    <s v="1920x1080"/>
    <m/>
    <s v="Standard"/>
    <n v="100229"/>
    <s v="20_100-105"/>
    <s v="10_100-110"/>
    <s v="08_80&gt;"/>
    <s v="_15"/>
    <s v="Q1`21"/>
    <n v="26259998"/>
    <n v="353432"/>
  </r>
  <r>
    <n v="13"/>
    <s v="Dell"/>
    <x v="488"/>
    <s v="Full Size GM (15&quot;&gt; Gamer GPU)"/>
    <s v="Consumer"/>
    <s v="AMD"/>
    <s v="Ryzen"/>
    <s v="RX 5600M"/>
    <n v="15"/>
    <s v="1920x1080"/>
    <m/>
    <s v="Standard"/>
    <n v="84980"/>
    <s v="16_80-85"/>
    <s v="8_80-90"/>
    <s v="08_80&gt;"/>
    <s v="_15"/>
    <s v="Q1`21"/>
    <n v="1104740"/>
    <n v="14869"/>
  </r>
  <r>
    <n v="6"/>
    <s v="Dell"/>
    <x v="138"/>
    <s v="Full Size GM (15&quot;&gt; Gamer GPU)"/>
    <s v="Consumer"/>
    <s v="Intel"/>
    <s v="Coffee Lake"/>
    <s v="GTX1660/RTX2060/RTX2070"/>
    <n v="15"/>
    <s v="1920x1080"/>
    <m/>
    <s v="Standard"/>
    <n v="97308"/>
    <s v="19_95-100"/>
    <s v="9_90-100"/>
    <s v="08_80&gt;"/>
    <s v="_15"/>
    <s v="Q1`21"/>
    <n v="583848"/>
    <n v="7858"/>
  </r>
  <r>
    <n v="191"/>
    <s v="Dell"/>
    <x v="140"/>
    <s v="Full Size GM (15&quot;&gt; Gamer GPU)"/>
    <s v="Consumer"/>
    <s v="Intel"/>
    <s v="Comet Lake-H"/>
    <s v="GTX1660/RTX2060/RTX2070"/>
    <n v="17"/>
    <s v="1920x1080"/>
    <m/>
    <s v="Standard"/>
    <n v="145716"/>
    <s v="29_145-150"/>
    <s v="14_140-150"/>
    <s v="08_80&gt;"/>
    <s v="_15"/>
    <s v="Q1`21"/>
    <n v="27831756"/>
    <n v="374586"/>
  </r>
  <r>
    <n v="17"/>
    <s v="Dell"/>
    <x v="142"/>
    <s v="Light (13&quot;-14&quot;)"/>
    <s v="Commercial"/>
    <s v="Intel"/>
    <s v="Whiskey Lake"/>
    <s v="Int"/>
    <n v="13"/>
    <s v="1920x1080"/>
    <m/>
    <s v="Standard"/>
    <n v="69990"/>
    <s v="13_65-70"/>
    <s v="6_60-70"/>
    <s v="06_60-70"/>
    <s v="_15"/>
    <s v="Q1`21"/>
    <n v="1189830"/>
    <n v="16014"/>
  </r>
  <r>
    <n v="291"/>
    <s v="Dell"/>
    <x v="143"/>
    <s v="Light (13&quot;-14&quot;)"/>
    <s v="Commercial"/>
    <s v="Intel"/>
    <s v="Comet Lake"/>
    <s v="Int"/>
    <n v="14"/>
    <s v="1920x1080"/>
    <m/>
    <s v="Standard"/>
    <n v="63245"/>
    <s v="12_60-65"/>
    <s v="6_60-70"/>
    <s v="06_60-70"/>
    <s v="_15"/>
    <s v="Q1`21"/>
    <n v="18404295"/>
    <n v="247702"/>
  </r>
  <r>
    <n v="1"/>
    <s v="Dell"/>
    <x v="489"/>
    <s v="Light (13&quot;-14&quot;)"/>
    <s v="Commercial"/>
    <s v="Intel"/>
    <s v="Kaby Lake Refresh"/>
    <s v="Int"/>
    <n v="14"/>
    <s v="1366x768"/>
    <m/>
    <s v="Standard"/>
    <n v="62990"/>
    <s v="12_60-65"/>
    <s v="6_60-70"/>
    <s v="06_60-70"/>
    <s v="_15"/>
    <s v="Q1`21"/>
    <n v="62990"/>
    <n v="848"/>
  </r>
  <r>
    <n v="531"/>
    <s v="Dell"/>
    <x v="144"/>
    <s v="Full Size MS (15&quot;&gt;, Mainstream Ex. GPU)"/>
    <s v="Commercial"/>
    <s v="Intel"/>
    <s v="Comet Lake"/>
    <s v="Int/RX640"/>
    <n v="15"/>
    <s v="1920x1080"/>
    <m/>
    <s v="Standard"/>
    <n v="61726"/>
    <s v="12_60-65"/>
    <s v="6_60-70"/>
    <s v="06_60-70"/>
    <s v="_15"/>
    <s v="Q1`21"/>
    <n v="32776506"/>
    <n v="441137"/>
  </r>
  <r>
    <n v="82"/>
    <s v="Dell"/>
    <x v="145"/>
    <s v="Light (13&quot;-14&quot;)"/>
    <s v="Commercial"/>
    <s v="Intel"/>
    <s v="Comet Lake"/>
    <s v="Int"/>
    <n v="13"/>
    <s v="1920x1080"/>
    <m/>
    <s v="Standard"/>
    <n v="90000"/>
    <s v="18_90-95"/>
    <s v="9_90-100"/>
    <s v="08_80&gt;"/>
    <s v="_15"/>
    <s v="Q1`21"/>
    <n v="7380000"/>
    <n v="99327"/>
  </r>
  <r>
    <n v="38"/>
    <s v="Dell"/>
    <x v="147"/>
    <s v="Light (13&quot;-14&quot;)"/>
    <s v="Commercial"/>
    <s v="Intel"/>
    <s v="Tiger Lake"/>
    <s v="Int"/>
    <n v="13"/>
    <s v="1920x1080"/>
    <m/>
    <s v="Standard"/>
    <n v="64340"/>
    <s v="12_60-65"/>
    <s v="6_60-70"/>
    <s v="06_60-70"/>
    <s v="_15"/>
    <s v="Q1`21"/>
    <n v="2444920"/>
    <n v="32906"/>
  </r>
  <r>
    <n v="1"/>
    <s v="Dell"/>
    <x v="490"/>
    <s v="Light (13&quot;-14&quot;)"/>
    <s v="Commercial"/>
    <s v="Intel"/>
    <s v="Whiskey Lake"/>
    <s v="Int"/>
    <n v="14"/>
    <s v="1920x1080"/>
    <m/>
    <s v="Standard"/>
    <n v="75955"/>
    <s v="15_75-80"/>
    <s v="7_70-80"/>
    <s v="07_70-80"/>
    <s v="_15"/>
    <s v="Q1`21"/>
    <n v="75955"/>
    <n v="1022"/>
  </r>
  <r>
    <n v="1"/>
    <s v="Dell"/>
    <x v="148"/>
    <s v="Light (13&quot;-14&quot;)"/>
    <s v="Commercial"/>
    <s v="Intel"/>
    <s v="Coffee Lake"/>
    <s v="Int/MX150"/>
    <n v="14"/>
    <s v="1920x1080"/>
    <m/>
    <s v="Standard"/>
    <n v="112909"/>
    <s v="22_110-115"/>
    <s v="11_110-120"/>
    <s v="08_80&gt;"/>
    <s v="_15"/>
    <s v="Q1`21"/>
    <n v="112909"/>
    <n v="1520"/>
  </r>
  <r>
    <n v="248"/>
    <s v="Dell"/>
    <x v="149"/>
    <s v="Light (13&quot;-14&quot;)"/>
    <s v="Commercial"/>
    <s v="Intel"/>
    <s v="Comet Lake"/>
    <s v="Int"/>
    <n v="14"/>
    <s v="1920x1080"/>
    <m/>
    <s v="Standard"/>
    <n v="82322"/>
    <s v="16_80-85"/>
    <s v="8_80-90"/>
    <s v="08_80&gt;"/>
    <s v="_15"/>
    <s v="Q1`21"/>
    <n v="20415856"/>
    <n v="274776"/>
  </r>
  <r>
    <n v="44"/>
    <s v="Dell"/>
    <x v="150"/>
    <s v="Light (13&quot;-14&quot;)"/>
    <s v="Commercial"/>
    <s v="Intel"/>
    <s v="Comet Lake-H"/>
    <s v="Int/MX250"/>
    <n v="14"/>
    <s v="1920x1080"/>
    <m/>
    <s v="Standard"/>
    <n v="92811"/>
    <s v="18_90-95"/>
    <s v="9_90-100"/>
    <s v="08_80&gt;"/>
    <s v="_15"/>
    <s v="Q1`21"/>
    <n v="4083684"/>
    <n v="54962"/>
  </r>
  <r>
    <n v="166"/>
    <s v="Dell"/>
    <x v="491"/>
    <s v="Light (13&quot;-14&quot;)"/>
    <s v="Commercial"/>
    <s v="Intel"/>
    <s v="Tiger Lake"/>
    <s v="Int"/>
    <n v="14"/>
    <s v="1920x1080"/>
    <m/>
    <s v="Standard"/>
    <n v="81148"/>
    <s v="16_80-85"/>
    <s v="8_80-90"/>
    <s v="08_80&gt;"/>
    <s v="_15"/>
    <s v="Q1`21"/>
    <n v="13470568"/>
    <n v="181300"/>
  </r>
  <r>
    <n v="4"/>
    <s v="Dell"/>
    <x v="151"/>
    <s v="Full Size LE (15&quot;&gt;, Int GPU)"/>
    <s v="Commercial"/>
    <s v="Intel"/>
    <s v="Coffee Lake"/>
    <s v="Int"/>
    <n v="15"/>
    <s v="1920x1080"/>
    <m/>
    <s v="Standard"/>
    <n v="77590"/>
    <s v="15_75-80"/>
    <s v="7_70-80"/>
    <s v="07_70-80"/>
    <s v="_15"/>
    <s v="Q1`21"/>
    <n v="310360"/>
    <n v="4177"/>
  </r>
  <r>
    <n v="112"/>
    <s v="Dell"/>
    <x v="152"/>
    <s v="Full Size LE (15&quot;&gt;, Int GPU)"/>
    <s v="Commercial"/>
    <s v="Intel"/>
    <s v="Comet Lake"/>
    <s v="Int"/>
    <n v="15"/>
    <s v="1920x1080"/>
    <m/>
    <s v="Standard"/>
    <n v="89578"/>
    <s v="17_85-90"/>
    <s v="8_80-90"/>
    <s v="08_80&gt;"/>
    <s v="_15"/>
    <s v="Q1`21"/>
    <n v="10032736"/>
    <n v="135030"/>
  </r>
  <r>
    <n v="417"/>
    <s v="Dell"/>
    <x v="153"/>
    <s v="Full Size LE (15&quot;&gt;, Int GPU)"/>
    <s v="Commercial"/>
    <s v="Intel"/>
    <s v="Comet Lake"/>
    <s v="Int"/>
    <n v="15"/>
    <s v="1920x1080"/>
    <m/>
    <s v="Standard"/>
    <n v="88122"/>
    <s v="17_85-90"/>
    <s v="8_80-90"/>
    <s v="08_80&gt;"/>
    <s v="_15"/>
    <s v="Q1`21"/>
    <n v="36746874"/>
    <n v="494574"/>
  </r>
  <r>
    <n v="52"/>
    <s v="Dell"/>
    <x v="154"/>
    <s v="Full Size MS (15&quot;&gt;, Mainstream Ex. GPU)"/>
    <s v="Commercial"/>
    <s v="Intel"/>
    <s v="Tiger Lake"/>
    <s v="MX450"/>
    <n v="15"/>
    <s v="1920x1080"/>
    <m/>
    <s v="Standard"/>
    <n v="122700"/>
    <s v="24_120-125"/>
    <s v="12_120-130"/>
    <s v="08_80&gt;"/>
    <s v="_15"/>
    <s v="Q1`21"/>
    <n v="6380400"/>
    <n v="85873"/>
  </r>
  <r>
    <n v="1"/>
    <s v="Dell"/>
    <x v="492"/>
    <s v="Mini (&lt;12&quot;)"/>
    <s v="Commercial"/>
    <s v="Intel"/>
    <s v="Whiskey Lake"/>
    <s v="Int"/>
    <n v="12"/>
    <s v="1920x1080"/>
    <s v="Touch"/>
    <s v="Standard"/>
    <n v="120000"/>
    <s v="24_120-125"/>
    <s v="12_120-130"/>
    <s v="08_80&gt;"/>
    <s v="_15"/>
    <s v="Q1`21"/>
    <n v="120000"/>
    <n v="1615"/>
  </r>
  <r>
    <n v="9"/>
    <s v="Dell"/>
    <x v="493"/>
    <s v="Mini (&lt;12&quot;)"/>
    <s v="Commercial"/>
    <s v="Intel"/>
    <s v="Whiskey Lake"/>
    <s v="Int"/>
    <n v="11"/>
    <s v="1920x1080"/>
    <m/>
    <s v="Standard"/>
    <n v="185000"/>
    <s v="37_185-190"/>
    <s v="18_180-190"/>
    <s v="08_80&gt;"/>
    <s v="_15"/>
    <s v="Q1`21"/>
    <n v="1665000"/>
    <n v="22409"/>
  </r>
  <r>
    <n v="65"/>
    <s v="Dell"/>
    <x v="155"/>
    <s v="Light (13&quot;-14&quot;)"/>
    <s v="Commercial"/>
    <s v="Intel"/>
    <s v="Comet Lake"/>
    <s v="Int"/>
    <n v="13"/>
    <s v="1920x1080"/>
    <m/>
    <s v="Standard"/>
    <n v="101106"/>
    <s v="20_100-105"/>
    <s v="10_100-110"/>
    <s v="08_80&gt;"/>
    <s v="_15"/>
    <s v="Q1`21"/>
    <n v="6571890"/>
    <n v="88451"/>
  </r>
  <r>
    <n v="1"/>
    <s v="Dell"/>
    <x v="494"/>
    <s v="Light (13&quot;-14&quot;)"/>
    <s v="Commercial"/>
    <s v="Intel"/>
    <s v="Comet Lake"/>
    <s v="Int"/>
    <n v="13"/>
    <s v="1920x1080"/>
    <s v="Touch"/>
    <s v="Standard"/>
    <n v="124990"/>
    <s v="24_120-125"/>
    <s v="12_120-130"/>
    <s v="08_80&gt;"/>
    <s v="_15"/>
    <s v="Q1`21"/>
    <n v="124990"/>
    <n v="1682"/>
  </r>
  <r>
    <n v="398"/>
    <s v="Dell"/>
    <x v="156"/>
    <s v="Light (13&quot;-14&quot;)"/>
    <s v="Commercial"/>
    <s v="Intel"/>
    <s v="Comet Lake"/>
    <s v="Int"/>
    <n v="14"/>
    <s v="1920x1080/3840x2160"/>
    <m/>
    <s v="Standard"/>
    <n v="96625"/>
    <s v="19_95-100"/>
    <s v="9_90-100"/>
    <s v="08_80&gt;"/>
    <s v="_15"/>
    <s v="Q1`21"/>
    <n v="38456750"/>
    <n v="517587"/>
  </r>
  <r>
    <n v="1"/>
    <s v="Dell"/>
    <x v="495"/>
    <s v="Light (13&quot;-14&quot;)"/>
    <s v="Commercial"/>
    <s v="Intel"/>
    <s v="Kaby Lake Refresh"/>
    <s v="Int"/>
    <n v="14"/>
    <s v="1920x1080"/>
    <m/>
    <s v="Standard"/>
    <n v="106364"/>
    <s v="21_105-110"/>
    <s v="10_100-110"/>
    <s v="08_80&gt;"/>
    <s v="_15"/>
    <s v="Q1`21"/>
    <n v="106364"/>
    <n v="1432"/>
  </r>
  <r>
    <n v="49"/>
    <s v="Dell"/>
    <x v="496"/>
    <s v="Light (13&quot;-14&quot;)"/>
    <s v="Commercial"/>
    <s v="Intel"/>
    <s v="Comet Lake"/>
    <s v="Int"/>
    <n v="14"/>
    <s v="1920x1080"/>
    <s v="Touch"/>
    <s v="Standard"/>
    <n v="150803"/>
    <s v="30_150-155"/>
    <s v="15_150-160"/>
    <s v="08_80&gt;"/>
    <s v="_15"/>
    <s v="Q1`21"/>
    <n v="7389347"/>
    <n v="99453"/>
  </r>
  <r>
    <n v="4"/>
    <s v="Dell"/>
    <x v="158"/>
    <s v="Full Size LE (15&quot;&gt;, Int GPU)"/>
    <s v="Commercial"/>
    <s v="Intel"/>
    <s v="Comet Lake"/>
    <s v="Int"/>
    <n v="15"/>
    <s v="1920x1080"/>
    <s v="Touch"/>
    <s v="Standard"/>
    <n v="165714"/>
    <s v="33_165-170"/>
    <s v="16_160-170"/>
    <s v="08_80&gt;"/>
    <s v="_15"/>
    <s v="Q1`21"/>
    <n v="662856"/>
    <n v="8921"/>
  </r>
  <r>
    <n v="4"/>
    <s v="Dell"/>
    <x v="497"/>
    <s v="Light (13&quot;-14&quot;)"/>
    <s v="Commercial"/>
    <s v="Intel"/>
    <s v="Kaby Lake"/>
    <s v="Int"/>
    <n v="14"/>
    <s v="1920x1080"/>
    <m/>
    <s v="Standard"/>
    <n v="214000"/>
    <s v="42_210-215"/>
    <s v="21_210-220"/>
    <s v="08_80&gt;"/>
    <s v="_15"/>
    <s v="Q1`21"/>
    <n v="856000"/>
    <n v="11521"/>
  </r>
  <r>
    <n v="21"/>
    <s v="Dell"/>
    <x v="159"/>
    <s v="Light (13&quot;-14&quot;)"/>
    <s v="Commercial"/>
    <s v="Intel"/>
    <s v="Kaby Lake Refresh"/>
    <s v="Int"/>
    <n v="14"/>
    <s v="1920x1080"/>
    <s v="Touch"/>
    <s v="Standard"/>
    <n v="326000"/>
    <s v="65_325-330"/>
    <s v="32_320-330"/>
    <s v="08_80&gt;"/>
    <s v="_15"/>
    <s v="Q1`21"/>
    <n v="6846000"/>
    <n v="92140"/>
  </r>
  <r>
    <n v="4"/>
    <s v="Dell"/>
    <x v="160"/>
    <s v="Prof. Workstation (Prof. GPU)"/>
    <s v="Commercial"/>
    <s v="Intel"/>
    <s v="Comet Lake-H"/>
    <s v="Quadro P520"/>
    <n v="15"/>
    <s v="1920x1080"/>
    <m/>
    <s v="Standard"/>
    <n v="110385"/>
    <s v="22_110-115"/>
    <s v="11_110-120"/>
    <s v="08_80&gt;"/>
    <s v="_15"/>
    <s v="Q1`21"/>
    <n v="441540"/>
    <n v="5943"/>
  </r>
  <r>
    <n v="9"/>
    <s v="Dell"/>
    <x v="161"/>
    <s v="Prof. Workstation (Prof. GPU)"/>
    <s v="Commercial"/>
    <s v="Intel"/>
    <s v="Comet Lake-H"/>
    <s v="Quadro P620"/>
    <n v="15"/>
    <s v="1920x1080"/>
    <m/>
    <s v="Standard"/>
    <n v="127219"/>
    <s v="25_125-130"/>
    <s v="12_120-130"/>
    <s v="08_80&gt;"/>
    <s v="_15"/>
    <s v="Q1`21"/>
    <n v="1144971"/>
    <n v="15410"/>
  </r>
  <r>
    <n v="9"/>
    <s v="Dell"/>
    <x v="498"/>
    <s v="Prof. Workstation (Prof. GPU)"/>
    <s v="Commercial"/>
    <s v="Intel"/>
    <s v="Tiger Lake"/>
    <s v="Int"/>
    <n v="15"/>
    <s v="1920x1080"/>
    <m/>
    <s v="Standard"/>
    <n v="115319"/>
    <s v="23_115-120"/>
    <s v="11_110-120"/>
    <s v="08_80&gt;"/>
    <s v="_15"/>
    <s v="Q1`21"/>
    <n v="1037871"/>
    <n v="13969"/>
  </r>
  <r>
    <n v="1"/>
    <s v="Dell"/>
    <x v="162"/>
    <s v="Prof. Workstation (Prof. GPU)"/>
    <s v="Commercial"/>
    <s v="Intel"/>
    <s v="Coffee Lake"/>
    <s v="Quadro T1000/T2000"/>
    <n v="15"/>
    <s v="1920x1080/3840x2160"/>
    <m/>
    <s v="Standard"/>
    <n v="220113"/>
    <s v="44_220-225"/>
    <s v="22_220-230"/>
    <s v="08_80&gt;"/>
    <s v="_15"/>
    <s v="Q1`21"/>
    <n v="220113"/>
    <n v="2962"/>
  </r>
  <r>
    <n v="4"/>
    <s v="Dell"/>
    <x v="163"/>
    <s v="Prof. Workstation (Prof. GPU)"/>
    <s v="Commercial"/>
    <s v="Intel"/>
    <s v="Comet Lake-H"/>
    <s v="Quadro T1000/T2000"/>
    <n v="15"/>
    <s v="1920x1280"/>
    <m/>
    <s v="Standard"/>
    <n v="232566"/>
    <s v="46_230-235"/>
    <s v="23_230-240"/>
    <s v="08_80&gt;"/>
    <s v="_15"/>
    <s v="Q1`21"/>
    <n v="930264"/>
    <n v="12520"/>
  </r>
  <r>
    <n v="4"/>
    <s v="Dell"/>
    <x v="164"/>
    <s v="Prof. Workstation (Prof. GPU)"/>
    <s v="Commercial"/>
    <s v="Intel"/>
    <s v="Comet Lake-H"/>
    <s v="Quadro RTX3000"/>
    <n v="15"/>
    <s v="1920x1280/3840x2400"/>
    <m/>
    <s v="Standard"/>
    <n v="264378"/>
    <s v="52_260-265"/>
    <s v="26_260-270"/>
    <s v="08_80&gt;"/>
    <s v="_15"/>
    <s v="Q1`21"/>
    <n v="1057512"/>
    <n v="14233"/>
  </r>
  <r>
    <n v="10"/>
    <s v="Dell"/>
    <x v="165"/>
    <s v="Prof. Workstation (Prof. GPU)"/>
    <s v="Commercial"/>
    <s v="Intel"/>
    <s v="Comet Lake-H"/>
    <s v="Quadro RTX4000/RTX5000"/>
    <n v="15"/>
    <s v="1920x1080/3840x2160"/>
    <m/>
    <s v="Standard"/>
    <n v="253587"/>
    <s v="50_250-255"/>
    <s v="25_250-260"/>
    <s v="08_80&gt;"/>
    <s v="_15"/>
    <s v="Q1`21"/>
    <n v="2535870"/>
    <n v="34130"/>
  </r>
  <r>
    <n v="208"/>
    <s v="Dell"/>
    <x v="166"/>
    <s v="Prof. Workstation (Prof. GPU)"/>
    <s v="Commercial"/>
    <s v="Intel"/>
    <s v="Comet Lake-H"/>
    <s v="RTX3000/RTX4000"/>
    <n v="17"/>
    <s v="3840x2160"/>
    <m/>
    <s v="Standard"/>
    <n v="283408"/>
    <s v="56_280-285"/>
    <s v="28_280-290"/>
    <s v="08_80&gt;"/>
    <s v="_15"/>
    <s v="Q1`21"/>
    <n v="58948864"/>
    <n v="793390"/>
  </r>
  <r>
    <n v="70"/>
    <s v="Dell"/>
    <x v="499"/>
    <s v="Light (13&quot;-14&quot;)"/>
    <s v="Commercial"/>
    <s v="Intel"/>
    <s v="Tiger Lake"/>
    <s v="Int"/>
    <n v="14"/>
    <s v="1920x1080"/>
    <m/>
    <s v="Standard"/>
    <n v="62235"/>
    <s v="12_60-65"/>
    <s v="6_60-70"/>
    <s v="06_60-70"/>
    <s v="_15"/>
    <s v="Q1`21"/>
    <n v="4356450"/>
    <n v="58633"/>
  </r>
  <r>
    <n v="47"/>
    <s v="Dell"/>
    <x v="167"/>
    <s v="Light (13&quot;-14&quot;)"/>
    <s v="Commercial"/>
    <s v="Intel"/>
    <s v="Ice Lake"/>
    <s v="Int"/>
    <n v="14"/>
    <s v="1920x1080"/>
    <m/>
    <s v="Standard"/>
    <n v="51852"/>
    <s v="10_50-55"/>
    <s v="5_50-60"/>
    <s v="05_50-60"/>
    <s v="_15"/>
    <s v="Q1`21"/>
    <n v="2437044"/>
    <n v="32800"/>
  </r>
  <r>
    <n v="1083"/>
    <s v="Dell"/>
    <x v="500"/>
    <s v="Full Size MS (15&quot;&gt;, Mainstream Ex. GPU)"/>
    <s v="Commercial"/>
    <s v="Intel"/>
    <s v="Tiger Lake"/>
    <s v="Int/MX330"/>
    <n v="15"/>
    <s v="1920x1080"/>
    <m/>
    <s v="Standard"/>
    <n v="62197"/>
    <s v="12_60-65"/>
    <s v="6_60-70"/>
    <s v="06_60-70"/>
    <s v="_15"/>
    <s v="Q1`21"/>
    <n v="67359351"/>
    <n v="906586"/>
  </r>
  <r>
    <n v="49"/>
    <s v="Dell"/>
    <x v="168"/>
    <s v="Full Size LE (15&quot;&gt;, Int GPU)"/>
    <s v="Commercial"/>
    <s v="Intel"/>
    <s v="Ice Lake"/>
    <s v="Int"/>
    <n v="15"/>
    <s v="1920x1080"/>
    <m/>
    <s v="Standard"/>
    <n v="51961"/>
    <s v="10_50-55"/>
    <s v="5_50-60"/>
    <s v="05_50-60"/>
    <s v="_15"/>
    <s v="Q1`21"/>
    <n v="2546089"/>
    <n v="34268"/>
  </r>
  <r>
    <n v="6"/>
    <s v="Dell"/>
    <x v="170"/>
    <s v="Full Size LE (15&quot;&gt;, Int GPU)"/>
    <s v="Commercial"/>
    <s v="Intel"/>
    <s v="Ice Lake"/>
    <s v="Int"/>
    <n v="15"/>
    <s v="1920x1080"/>
    <m/>
    <s v="Standard"/>
    <n v="50430"/>
    <s v="10_50-55"/>
    <s v="5_50-60"/>
    <s v="05_50-60"/>
    <s v="_15"/>
    <s v="Q1`21"/>
    <n v="302580"/>
    <n v="4072"/>
  </r>
  <r>
    <n v="87"/>
    <s v="Dell"/>
    <x v="171"/>
    <s v="Light (13&quot;-14&quot;)"/>
    <s v="Commercial"/>
    <s v="Intel"/>
    <s v="Tiger Lake"/>
    <s v="Int"/>
    <n v="13"/>
    <s v="1920x1080"/>
    <m/>
    <s v="Standard"/>
    <n v="72160"/>
    <s v="14_70-75"/>
    <s v="7_70-80"/>
    <s v="07_70-80"/>
    <s v="_15"/>
    <s v="Q1`21"/>
    <n v="6277920"/>
    <n v="84494"/>
  </r>
  <r>
    <n v="9"/>
    <s v="Dell"/>
    <x v="172"/>
    <s v="Light (13&quot;-14&quot;)"/>
    <s v="Commercial"/>
    <s v="Intel"/>
    <s v="Comet Lake"/>
    <s v="Int/MX230"/>
    <n v="13"/>
    <s v="1920x1080"/>
    <m/>
    <s v="Standard"/>
    <n v="61224"/>
    <s v="12_60-65"/>
    <s v="6_60-70"/>
    <s v="06_60-70"/>
    <s v="_15"/>
    <s v="Q1`21"/>
    <n v="551016"/>
    <n v="7416"/>
  </r>
  <r>
    <n v="70"/>
    <s v="Dell"/>
    <x v="173"/>
    <s v="Light (13&quot;-14&quot;)"/>
    <s v="Commercial"/>
    <s v="Intel"/>
    <s v="Ice Lake"/>
    <s v="Int"/>
    <n v="14"/>
    <s v="1920x1080"/>
    <m/>
    <s v="Standard"/>
    <n v="66297"/>
    <s v="13_65-70"/>
    <s v="6_60-70"/>
    <s v="06_60-70"/>
    <s v="_15"/>
    <s v="Q1`21"/>
    <n v="4640790"/>
    <n v="62460"/>
  </r>
  <r>
    <n v="6"/>
    <s v="Dell"/>
    <x v="501"/>
    <s v="Light (13&quot;-14&quot;)"/>
    <s v="Commercial"/>
    <s v="Intel"/>
    <s v="Tiger Lake"/>
    <s v="Int/MX330"/>
    <n v="14"/>
    <s v="1920x1080"/>
    <m/>
    <s v="Standard"/>
    <n v="63700"/>
    <s v="12_60-65"/>
    <s v="6_60-70"/>
    <s v="06_60-70"/>
    <s v="_15"/>
    <s v="Q1`21"/>
    <n v="382200"/>
    <n v="5144"/>
  </r>
  <r>
    <n v="6"/>
    <s v="Dell"/>
    <x v="174"/>
    <s v="Full Size LE (15&quot;&gt;, Int GPU)"/>
    <s v="Commercial"/>
    <s v="Intel"/>
    <s v="Ice Lake"/>
    <s v="Int"/>
    <n v="15"/>
    <s v="1920x1080"/>
    <m/>
    <s v="Standard"/>
    <n v="72060"/>
    <s v="14_70-75"/>
    <s v="7_70-80"/>
    <s v="07_70-80"/>
    <s v="_15"/>
    <s v="Q1`21"/>
    <n v="432360"/>
    <n v="5819"/>
  </r>
  <r>
    <n v="22"/>
    <s v="Dell"/>
    <x v="175"/>
    <s v="Full Size GM (15&quot;&gt; Gamer GPU)"/>
    <s v="Commercial"/>
    <s v="Intel"/>
    <s v="Comet Lake-H"/>
    <s v="GTX1650"/>
    <n v="15"/>
    <s v="1920x1080"/>
    <m/>
    <s v="Standard"/>
    <n v="118034"/>
    <s v="23_115-120"/>
    <s v="11_110-120"/>
    <s v="08_80&gt;"/>
    <s v="_15"/>
    <s v="Q1`21"/>
    <n v="2596748"/>
    <n v="34950"/>
  </r>
  <r>
    <n v="9"/>
    <s v="Dell"/>
    <x v="177"/>
    <s v="Light (13&quot;-14&quot;)"/>
    <s v="Consumer"/>
    <s v="Intel"/>
    <s v="Comet Lake"/>
    <s v="Int"/>
    <n v="13"/>
    <s v="1920x1080/3840x2160"/>
    <s v="Touch"/>
    <s v="Standard"/>
    <n v="120246"/>
    <s v="24_120-125"/>
    <s v="12_120-130"/>
    <s v="08_80&gt;"/>
    <s v="_15"/>
    <s v="Q1`21"/>
    <n v="1082214"/>
    <n v="14565"/>
  </r>
  <r>
    <n v="35"/>
    <s v="Dell"/>
    <x v="178"/>
    <s v="Light (13&quot;-14&quot;)"/>
    <s v="Consumer"/>
    <s v="Intel"/>
    <s v="Ice Lake"/>
    <s v="Int"/>
    <n v="13"/>
    <s v="1920x1080/1920x1200/3840x2160/3840x2400"/>
    <s v="Touch"/>
    <s v="Standard"/>
    <n v="152568"/>
    <s v="30_150-155"/>
    <s v="15_150-160"/>
    <s v="08_80&gt;"/>
    <s v="_15"/>
    <s v="Q1`21"/>
    <n v="5339880"/>
    <n v="71869"/>
  </r>
  <r>
    <n v="3"/>
    <s v="Dell"/>
    <x v="179"/>
    <s v="Light (13&quot;-14&quot;)"/>
    <s v="Consumer"/>
    <s v="Intel"/>
    <s v="Comet Lake"/>
    <s v="Int"/>
    <n v="13"/>
    <s v="1920x1080/3840x2160"/>
    <s v="Touch"/>
    <s v="Standard"/>
    <n v="127680"/>
    <s v="25_125-130"/>
    <s v="12_120-130"/>
    <s v="08_80&gt;"/>
    <s v="_15"/>
    <s v="Q1`21"/>
    <n v="383040"/>
    <n v="5155"/>
  </r>
  <r>
    <n v="3"/>
    <s v="Dell"/>
    <x v="180"/>
    <s v="Light (13&quot;-14&quot;)"/>
    <s v="Consumer"/>
    <s v="Intel"/>
    <s v="Ice Lake"/>
    <s v="Int"/>
    <n v="13"/>
    <s v="1920x1080/1920x1200/3840x2400"/>
    <s v="Touch"/>
    <s v="Standard"/>
    <n v="136970"/>
    <s v="27_135-140"/>
    <s v="13_130-140"/>
    <s v="08_80&gt;"/>
    <s v="_15"/>
    <s v="Q1`21"/>
    <n v="410910"/>
    <n v="5530"/>
  </r>
  <r>
    <n v="22"/>
    <s v="Dell"/>
    <x v="502"/>
    <s v="Light (13&quot;-14&quot;)"/>
    <s v="Consumer"/>
    <s v="Intel"/>
    <s v="Tiger Lake"/>
    <s v="Int"/>
    <n v="13"/>
    <s v="1920x1080/1920x1200/3840x2400"/>
    <m/>
    <s v="Standard"/>
    <n v="122100"/>
    <s v="24_120-125"/>
    <s v="12_120-130"/>
    <s v="08_80&gt;"/>
    <s v="_15"/>
    <s v="Q1`21"/>
    <n v="2686200"/>
    <n v="36153"/>
  </r>
  <r>
    <n v="26"/>
    <s v="Dell"/>
    <x v="181"/>
    <s v="Light (13&quot;-14&quot;)"/>
    <s v="Consumer"/>
    <s v="Intel"/>
    <s v="Tiger Lake"/>
    <s v="Int"/>
    <n v="13"/>
    <s v="1920x1080/1920x1200/3840x2400"/>
    <m/>
    <s v="Standard"/>
    <n v="151896"/>
    <s v="30_150-155"/>
    <s v="15_150-160"/>
    <s v="08_80&gt;"/>
    <s v="_15"/>
    <s v="Q1`21"/>
    <n v="3949296"/>
    <n v="53153"/>
  </r>
  <r>
    <n v="78"/>
    <s v="Dell"/>
    <x v="182"/>
    <s v="Light (13&quot;-14&quot;)"/>
    <s v="Consumer"/>
    <s v="Intel"/>
    <s v="Tiger Lake"/>
    <s v="Int"/>
    <n v="13"/>
    <s v="1920x1200/3840x2400"/>
    <s v="Touch"/>
    <s v="Standard"/>
    <n v="167577"/>
    <s v="33_165-170"/>
    <s v="16_160-170"/>
    <s v="08_80&gt;"/>
    <s v="_15"/>
    <s v="Q1`21"/>
    <n v="13071006"/>
    <n v="175922"/>
  </r>
  <r>
    <n v="3"/>
    <s v="Dell"/>
    <x v="183"/>
    <s v="Full Size GM (15&quot;&gt; Gamer GPU)"/>
    <s v="Consumer"/>
    <s v="Intel"/>
    <s v="Coffee Lake"/>
    <s v="GTX1050/GTX1650"/>
    <n v="15"/>
    <s v="1920x1080/3840x2160"/>
    <m/>
    <s v="Standard"/>
    <n v="139190"/>
    <s v="27_135-140"/>
    <s v="13_130-140"/>
    <s v="08_80&gt;"/>
    <s v="_15"/>
    <s v="Q1`21"/>
    <n v="417570"/>
    <n v="5620"/>
  </r>
  <r>
    <n v="84"/>
    <s v="Dell"/>
    <x v="184"/>
    <s v="Full Size GM (15&quot;&gt; Gamer GPU)"/>
    <s v="Consumer"/>
    <s v="Intel"/>
    <s v="Comet Lake-H"/>
    <s v="GTX1650"/>
    <n v="15"/>
    <s v="1920x1080/3840x2400"/>
    <s v="Touch"/>
    <s v="Standard"/>
    <n v="197793"/>
    <s v="39_195-200"/>
    <s v="19_190-200"/>
    <s v="08_80&gt;"/>
    <s v="_15"/>
    <s v="Q1`21"/>
    <n v="16614612"/>
    <n v="223615"/>
  </r>
  <r>
    <n v="152"/>
    <s v="Dell"/>
    <x v="185"/>
    <s v="Full Size GM (15&quot;&gt; Gamer GPU)"/>
    <s v="Consumer"/>
    <s v="Intel"/>
    <s v="Comet Lake-H"/>
    <s v="RTX2060"/>
    <n v="15"/>
    <s v="3840x2400"/>
    <m/>
    <s v="Standard"/>
    <n v="238837"/>
    <s v="47_235-240"/>
    <s v="23_230-240"/>
    <s v="08_80&gt;"/>
    <s v="_15"/>
    <s v="Q1`21"/>
    <n v="36303224"/>
    <n v="488603"/>
  </r>
  <r>
    <n v="171"/>
    <s v="HP"/>
    <x v="186"/>
    <s v="Light (13&quot;-14&quot;)"/>
    <s v="Commercial"/>
    <s v="Intel"/>
    <s v="Ice Lake"/>
    <s v="Int"/>
    <n v="14"/>
    <s v="1920x1080"/>
    <m/>
    <s v="Standard"/>
    <n v="58071"/>
    <s v="11_55-60"/>
    <s v="5_50-60"/>
    <s v="05_50-60"/>
    <s v="_15"/>
    <s v="Q1`21"/>
    <n v="9930141"/>
    <n v="133649"/>
  </r>
  <r>
    <n v="11"/>
    <s v="HP"/>
    <x v="503"/>
    <s v="Light (13&quot;-14&quot;)"/>
    <s v="Commercial"/>
    <s v="Intel"/>
    <s v="Tiger Lake"/>
    <s v="Int"/>
    <n v="13"/>
    <s v="1920x1080/3840x2160"/>
    <s v="Touch"/>
    <s v="Standard"/>
    <n v="138200"/>
    <s v="27_135-140"/>
    <s v="13_130-140"/>
    <s v="08_80&gt;"/>
    <s v="_15"/>
    <s v="Q1`21"/>
    <n v="1520200"/>
    <n v="20460"/>
  </r>
  <r>
    <n v="19"/>
    <s v="HP"/>
    <x v="187"/>
    <s v="Light (13&quot;-14&quot;)"/>
    <s v="Commercial"/>
    <s v="Intel"/>
    <s v="Whiskey Lake"/>
    <s v="Int"/>
    <n v="13"/>
    <s v="1920x1080"/>
    <s v="Touch"/>
    <s v="Standard"/>
    <n v="154568"/>
    <s v="30_150-155"/>
    <s v="15_150-160"/>
    <s v="08_80&gt;"/>
    <s v="_15"/>
    <s v="Q1`21"/>
    <n v="2936792"/>
    <n v="39526"/>
  </r>
  <r>
    <n v="1"/>
    <s v="HP"/>
    <x v="188"/>
    <s v="Light (13&quot;-14&quot;)"/>
    <s v="Commercial"/>
    <s v="AMD"/>
    <s v="Picasso"/>
    <s v="Int"/>
    <n v="13"/>
    <s v="1920x1080"/>
    <m/>
    <s v="Standard"/>
    <n v="106990"/>
    <s v="21_105-110"/>
    <s v="10_100-110"/>
    <s v="08_80&gt;"/>
    <s v="_15"/>
    <s v="Q1`21"/>
    <n v="106990"/>
    <n v="1440"/>
  </r>
  <r>
    <n v="1393"/>
    <s v="HP"/>
    <x v="189"/>
    <s v="Light (13&quot;-14&quot;)"/>
    <s v="Commercial"/>
    <s v="AMD"/>
    <s v="Picasso"/>
    <s v="Int"/>
    <n v="14"/>
    <s v="1920x1080"/>
    <m/>
    <s v="Standard"/>
    <n v="93993"/>
    <s v="18_90-95"/>
    <s v="9_90-100"/>
    <s v="08_80&gt;"/>
    <s v="_15"/>
    <s v="Q1`21"/>
    <n v="130932249"/>
    <n v="1762211"/>
  </r>
  <r>
    <n v="6"/>
    <s v="HP"/>
    <x v="190"/>
    <s v="Light (13&quot;-14&quot;)"/>
    <s v="Commercial"/>
    <s v="Intel"/>
    <s v="Whiskey Lake"/>
    <s v="Int"/>
    <n v="13"/>
    <s v="1920x1080"/>
    <m/>
    <s v="Standard"/>
    <n v="91408"/>
    <s v="18_90-95"/>
    <s v="9_90-100"/>
    <s v="08_80&gt;"/>
    <s v="_15"/>
    <s v="Q1`21"/>
    <n v="548448"/>
    <n v="7382"/>
  </r>
  <r>
    <n v="366"/>
    <s v="HP"/>
    <x v="191"/>
    <s v="Light (13&quot;-14&quot;)"/>
    <s v="Commercial"/>
    <s v="Intel"/>
    <s v="Comet Lake"/>
    <s v="Int"/>
    <n v="13"/>
    <s v="1920x1080"/>
    <m/>
    <s v="Standard"/>
    <n v="109983"/>
    <s v="21_105-110"/>
    <s v="10_100-110"/>
    <s v="08_80&gt;"/>
    <s v="_15"/>
    <s v="Q1`21"/>
    <n v="40253778"/>
    <n v="541774"/>
  </r>
  <r>
    <n v="28"/>
    <s v="HP"/>
    <x v="192"/>
    <s v="Light (13&quot;-14&quot;)"/>
    <s v="Commercial"/>
    <s v="AMD"/>
    <s v="Renior"/>
    <s v="Int"/>
    <n v="13"/>
    <s v="1920x1080"/>
    <m/>
    <s v="Standard"/>
    <n v="114999"/>
    <s v="22_110-115"/>
    <s v="11_110-120"/>
    <s v="08_80&gt;"/>
    <s v="_15"/>
    <s v="Q1`21"/>
    <n v="3219972"/>
    <n v="43337"/>
  </r>
  <r>
    <n v="11"/>
    <s v="HP"/>
    <x v="193"/>
    <s v="Light (13&quot;-14&quot;)"/>
    <s v="Commercial"/>
    <s v="Intel"/>
    <s v="Whiskey Lake"/>
    <s v="Int"/>
    <n v="14"/>
    <s v="1920x1080"/>
    <m/>
    <s v="Standard"/>
    <n v="94438"/>
    <s v="18_90-95"/>
    <s v="9_90-100"/>
    <s v="08_80&gt;"/>
    <s v="_15"/>
    <s v="Q1`21"/>
    <n v="1038818"/>
    <n v="13981"/>
  </r>
  <r>
    <n v="339"/>
    <s v="HP"/>
    <x v="194"/>
    <s v="Light (13&quot;-14&quot;)"/>
    <s v="Commercial"/>
    <s v="Intel"/>
    <s v="Comet Lake"/>
    <s v="Int"/>
    <n v="14"/>
    <s v="1920x1080"/>
    <m/>
    <s v="Standard"/>
    <n v="114999"/>
    <s v="22_110-115"/>
    <s v="11_110-120"/>
    <s v="08_80&gt;"/>
    <s v="_15"/>
    <s v="Q1`21"/>
    <n v="38984661"/>
    <n v="524693"/>
  </r>
  <r>
    <n v="60"/>
    <s v="HP"/>
    <x v="195"/>
    <s v="Light (13&quot;-14&quot;)"/>
    <s v="Commercial"/>
    <s v="AMD"/>
    <s v="Renior"/>
    <s v="Int"/>
    <n v="14"/>
    <s v="1920x1080"/>
    <m/>
    <s v="Standard"/>
    <n v="89543"/>
    <s v="17_85-90"/>
    <s v="8_80-90"/>
    <s v="08_80&gt;"/>
    <s v="_15"/>
    <s v="Q1`21"/>
    <n v="5372580"/>
    <n v="72309"/>
  </r>
  <r>
    <n v="6"/>
    <s v="HP"/>
    <x v="504"/>
    <s v="Full Size LE (15&quot;&gt;, Int GPU)"/>
    <s v="Commercial"/>
    <s v="Intel"/>
    <s v="Whiskey Lake"/>
    <s v="Int"/>
    <n v="15"/>
    <s v="1920x1080"/>
    <m/>
    <s v="Standard"/>
    <n v="79990"/>
    <s v="15_75-80"/>
    <s v="7_70-80"/>
    <s v="07_70-80"/>
    <s v="_15"/>
    <s v="Q1`21"/>
    <n v="479940"/>
    <n v="6459"/>
  </r>
  <r>
    <n v="207"/>
    <s v="HP"/>
    <x v="197"/>
    <s v="Full Size MS (15&quot;&gt;, Mainstream Ex. GPU)"/>
    <s v="Commercial"/>
    <s v="Intel"/>
    <s v="Comet Lake"/>
    <s v="Int/MX230"/>
    <n v="15"/>
    <s v="1920x1080"/>
    <m/>
    <s v="Standard"/>
    <n v="123269"/>
    <s v="24_120-125"/>
    <s v="12_120-130"/>
    <s v="08_80&gt;"/>
    <s v="_15"/>
    <s v="Q1`21"/>
    <n v="25516683"/>
    <n v="343428"/>
  </r>
  <r>
    <n v="41"/>
    <s v="HP"/>
    <x v="198"/>
    <s v="Full Size LE (15&quot;&gt;, Int GPU)"/>
    <s v="Commercial"/>
    <s v="AMD"/>
    <s v="Renior"/>
    <s v="Int"/>
    <n v="15"/>
    <s v="1920x1080"/>
    <m/>
    <s v="Standard"/>
    <n v="87795"/>
    <s v="17_85-90"/>
    <s v="8_80-90"/>
    <s v="08_80&gt;"/>
    <s v="_15"/>
    <s v="Q1`21"/>
    <n v="3599595"/>
    <n v="48447"/>
  </r>
  <r>
    <n v="11"/>
    <s v="HP"/>
    <x v="200"/>
    <s v="Light (13&quot;-14&quot;)"/>
    <s v="Commercial"/>
    <s v="Intel"/>
    <s v="Whiskey Lake"/>
    <s v="Int"/>
    <n v="13"/>
    <s v="1920x1080"/>
    <s v="Touch"/>
    <s v="Standard"/>
    <n v="128266"/>
    <s v="25_125-130"/>
    <s v="12_120-130"/>
    <s v="08_80&gt;"/>
    <s v="_15"/>
    <s v="Q1`21"/>
    <n v="1410926"/>
    <n v="18990"/>
  </r>
  <r>
    <n v="49"/>
    <s v="HP"/>
    <x v="201"/>
    <s v="Light (13&quot;-14&quot;)"/>
    <s v="Commercial"/>
    <s v="Intel"/>
    <s v="Comet Lake"/>
    <s v="Int"/>
    <n v="13"/>
    <s v="1920x1080"/>
    <s v="Touch"/>
    <s v="Standard"/>
    <n v="131788"/>
    <s v="26_130-135"/>
    <s v="13_130-140"/>
    <s v="08_80&gt;"/>
    <s v="_15"/>
    <s v="Q1`21"/>
    <n v="6457612"/>
    <n v="86913"/>
  </r>
  <r>
    <n v="1"/>
    <s v="HP"/>
    <x v="202"/>
    <s v="Light (13&quot;-14&quot;)"/>
    <s v="Commercial"/>
    <s v="Intel"/>
    <s v="Whiskey Lake"/>
    <s v="Int"/>
    <n v="14"/>
    <s v="1920x1080/3840x2160"/>
    <s v="Touch"/>
    <s v="Standard"/>
    <n v="149192"/>
    <s v="29_145-150"/>
    <s v="14_140-150"/>
    <s v="08_80&gt;"/>
    <s v="_15"/>
    <s v="Q1`21"/>
    <n v="149192"/>
    <n v="2008"/>
  </r>
  <r>
    <n v="35"/>
    <s v="HP"/>
    <x v="203"/>
    <s v="Light (13&quot;-14&quot;)"/>
    <s v="Commercial"/>
    <s v="Intel"/>
    <s v="Comet Lake"/>
    <s v="Int"/>
    <n v="14"/>
    <s v="1920x1080/3840x2160"/>
    <s v="Touch"/>
    <s v="Standard"/>
    <n v="157513"/>
    <s v="31_155-160"/>
    <s v="15_150-160"/>
    <s v="08_80&gt;"/>
    <s v="_15"/>
    <s v="Q1`21"/>
    <n v="5512955"/>
    <n v="74199"/>
  </r>
  <r>
    <n v="12"/>
    <s v="HP"/>
    <x v="204"/>
    <s v="Light (13&quot;-14&quot;)"/>
    <s v="Commercial"/>
    <s v="Intel"/>
    <s v="Whiskey Lake"/>
    <s v="Int"/>
    <n v="13"/>
    <s v="1920x1080"/>
    <s v="Touch"/>
    <s v="Standard"/>
    <n v="126742"/>
    <s v="25_125-130"/>
    <s v="12_120-130"/>
    <s v="08_80&gt;"/>
    <s v="_15"/>
    <s v="Q1`21"/>
    <n v="1520904"/>
    <n v="20470"/>
  </r>
  <r>
    <n v="22"/>
    <s v="HP"/>
    <x v="205"/>
    <s v="Light (13&quot;-14&quot;)"/>
    <s v="Commercial"/>
    <s v="Intel"/>
    <s v="Comet Lake"/>
    <s v="Int"/>
    <n v="13"/>
    <s v="1920x1080"/>
    <s v="Touch"/>
    <s v="Standard"/>
    <n v="104921"/>
    <s v="20_100-105"/>
    <s v="10_100-110"/>
    <s v="08_80&gt;"/>
    <s v="_15"/>
    <s v="Q1`21"/>
    <n v="2308262"/>
    <n v="31067"/>
  </r>
  <r>
    <n v="15"/>
    <s v="HP"/>
    <x v="206"/>
    <s v="Light (13&quot;-14&quot;)"/>
    <s v="Consumer"/>
    <s v="Intel"/>
    <s v="Comet Lake"/>
    <s v="Int/MX350"/>
    <n v="13"/>
    <s v="1920x1080"/>
    <m/>
    <s v="Standard"/>
    <n v="75360"/>
    <s v="15_75-80"/>
    <s v="7_70-80"/>
    <s v="07_70-80"/>
    <s v="_15"/>
    <s v="Q1`21"/>
    <n v="1130400"/>
    <n v="15214"/>
  </r>
  <r>
    <n v="184"/>
    <s v="HP"/>
    <x v="207"/>
    <s v="Light (13&quot;-14&quot;)"/>
    <s v="Consumer"/>
    <s v="Intel"/>
    <s v="Tiger Lake"/>
    <s v="Int/MX450"/>
    <n v="13"/>
    <s v="1920x1080"/>
    <m/>
    <s v="Standard"/>
    <n v="85800"/>
    <s v="17_85-90"/>
    <s v="8_80-90"/>
    <s v="08_80&gt;"/>
    <s v="_15"/>
    <s v="Q1`21"/>
    <n v="15787200"/>
    <n v="212479"/>
  </r>
  <r>
    <n v="103"/>
    <s v="HP"/>
    <x v="208"/>
    <s v="Full Size GM (15&quot;&gt; Gamer GPU)"/>
    <s v="Consumer"/>
    <s v="Intel"/>
    <s v="Comet Lake-H"/>
    <s v="GTX1660"/>
    <n v="15"/>
    <s v="3840x2160"/>
    <s v="Touch"/>
    <s v="Standard"/>
    <n v="110259"/>
    <s v="22_110-115"/>
    <s v="11_110-120"/>
    <s v="08_80&gt;"/>
    <s v="_15"/>
    <s v="Q1`21"/>
    <n v="11356677"/>
    <n v="152849"/>
  </r>
  <r>
    <n v="416"/>
    <s v="HP"/>
    <x v="210"/>
    <s v="Full Size MS (15&quot;&gt;, Mainstream Ex. GPU)"/>
    <s v="Consumer"/>
    <s v="Intel"/>
    <s v="Tiger Lake"/>
    <s v="Int/MX450"/>
    <n v="17"/>
    <s v="1920x1080"/>
    <m/>
    <s v="Standard"/>
    <n v="102515"/>
    <s v="20_100-105"/>
    <s v="10_100-110"/>
    <s v="08_80&gt;"/>
    <s v="_15"/>
    <s v="Q1`21"/>
    <n v="42646240"/>
    <n v="573974"/>
  </r>
  <r>
    <n v="30"/>
    <s v="HP"/>
    <x v="211"/>
    <s v="Light (13&quot;-14&quot;)"/>
    <s v="Consumer"/>
    <s v="AMD"/>
    <s v="Renior"/>
    <s v="Int"/>
    <n v="13"/>
    <s v="1920x1080"/>
    <s v="Touch"/>
    <s v="Standard"/>
    <n v="69260"/>
    <s v="13_65-70"/>
    <s v="6_60-70"/>
    <s v="06_60-70"/>
    <s v="_15"/>
    <s v="Q1`21"/>
    <n v="2077800"/>
    <n v="27965"/>
  </r>
  <r>
    <n v="11"/>
    <s v="HP"/>
    <x v="212"/>
    <s v="Full Size MS (15&quot;&gt;, Mainstream Ex. GPU)"/>
    <s v="Consumer"/>
    <s v="Intel"/>
    <s v="Ice Lake"/>
    <s v="Int/MX330"/>
    <n v="15"/>
    <s v="1920x1080"/>
    <s v="Touch"/>
    <s v="Standard"/>
    <n v="109809"/>
    <s v="21_105-110"/>
    <s v="10_100-110"/>
    <s v="08_80&gt;"/>
    <s v="_15"/>
    <s v="Q1`21"/>
    <n v="1207899"/>
    <n v="16257"/>
  </r>
  <r>
    <n v="165"/>
    <s v="HP"/>
    <x v="213"/>
    <s v="Full Size MS (15&quot;&gt;, Mainstream Ex. GPU)"/>
    <s v="Consumer"/>
    <s v="Intel"/>
    <s v="Tiger Lake"/>
    <s v="Int/MX450"/>
    <n v="15"/>
    <s v="1920x1080"/>
    <s v="Touch"/>
    <s v="Standard"/>
    <n v="81214"/>
    <s v="16_80-85"/>
    <s v="8_80-90"/>
    <s v="08_80&gt;"/>
    <s v="_15"/>
    <s v="Q1`21"/>
    <n v="13400310"/>
    <n v="180354"/>
  </r>
  <r>
    <n v="372"/>
    <s v="HP"/>
    <x v="505"/>
    <s v="Full Size LE (15&quot;&gt;, Int GPU)"/>
    <s v="Consumer"/>
    <s v="AMD"/>
    <s v="Renior"/>
    <s v="Int"/>
    <n v="15"/>
    <s v="1920x1080"/>
    <s v="Touch"/>
    <s v="Standard"/>
    <n v="64999"/>
    <s v="12_60-65"/>
    <s v="6_60-70"/>
    <s v="06_60-70"/>
    <s v="_15"/>
    <s v="Q1`21"/>
    <n v="24179628"/>
    <n v="325432"/>
  </r>
  <r>
    <n v="127"/>
    <s v="HP"/>
    <x v="214"/>
    <s v="Light (13&quot;-14&quot;)"/>
    <s v="Commercial"/>
    <s v="Intel"/>
    <s v="Gemini Lake"/>
    <s v="Int"/>
    <n v="14"/>
    <s v="1366x768"/>
    <m/>
    <s v="Budget"/>
    <n v="27700"/>
    <s v="5_25-30"/>
    <s v="2_20-30"/>
    <s v="02_20-30"/>
    <s v="_15"/>
    <s v="Q1`21"/>
    <n v="3517900"/>
    <n v="47347"/>
  </r>
  <r>
    <n v="319"/>
    <s v="HP"/>
    <x v="215"/>
    <s v="Light (13&quot;-14&quot;)"/>
    <s v="Commercial"/>
    <s v="Intel"/>
    <s v="Ice Lake"/>
    <s v="Int"/>
    <n v="14"/>
    <s v="1920x1080"/>
    <m/>
    <s v="Standard"/>
    <n v="55990"/>
    <s v="11_55-60"/>
    <s v="5_50-60"/>
    <s v="05_50-60"/>
    <s v="_15"/>
    <s v="Q1`21"/>
    <n v="17860810"/>
    <n v="240388"/>
  </r>
  <r>
    <n v="64"/>
    <s v="HP"/>
    <x v="506"/>
    <s v="Light (13&quot;-14&quot;)"/>
    <s v="Commercial"/>
    <s v="Intel"/>
    <s v="Gemini Lake"/>
    <s v="Int"/>
    <n v="14"/>
    <s v="1366x768"/>
    <m/>
    <s v="Budget"/>
    <n v="28990"/>
    <s v="5_25-30"/>
    <s v="2_20-30"/>
    <s v="02_20-30"/>
    <s v="_15"/>
    <s v="Q1`21"/>
    <n v="1855360"/>
    <n v="24971"/>
  </r>
  <r>
    <n v="207"/>
    <s v="HP"/>
    <x v="216"/>
    <s v="Light (13&quot;-14&quot;)"/>
    <s v="Commercial"/>
    <s v="Intel"/>
    <s v="Ice Lake"/>
    <s v="Int"/>
    <n v="14"/>
    <s v="1366x768/1920x1080"/>
    <m/>
    <s v="Standard"/>
    <n v="59560"/>
    <s v="11_55-60"/>
    <s v="5_50-60"/>
    <s v="05_50-60"/>
    <s v="_15"/>
    <s v="Q1`21"/>
    <n v="12328920"/>
    <n v="165934"/>
  </r>
  <r>
    <n v="64"/>
    <s v="HP"/>
    <x v="217"/>
    <s v="Light (13&quot;-14&quot;)"/>
    <s v="Commercial"/>
    <s v="AMD"/>
    <s v="Picasso"/>
    <s v="Int"/>
    <n v="14"/>
    <s v="1920x1080"/>
    <m/>
    <s v="Standard"/>
    <n v="50460"/>
    <s v="10_50-55"/>
    <s v="5_50-60"/>
    <s v="05_50-60"/>
    <s v="_15"/>
    <s v="Q1`21"/>
    <n v="3229440"/>
    <n v="43465"/>
  </r>
  <r>
    <n v="906"/>
    <s v="HP"/>
    <x v="218"/>
    <s v="Full Size LE (15&quot;&gt;, Int GPU)"/>
    <s v="Commercial"/>
    <s v="Intel"/>
    <s v="Ice Lake"/>
    <s v="Int"/>
    <n v="15"/>
    <s v="1920x1080"/>
    <m/>
    <s v="Standard"/>
    <n v="53437"/>
    <s v="10_50-55"/>
    <s v="5_50-60"/>
    <s v="05_50-60"/>
    <s v="_15"/>
    <s v="Q1`21"/>
    <n v="48413922"/>
    <n v="651601"/>
  </r>
  <r>
    <n v="6"/>
    <s v="HP"/>
    <x v="219"/>
    <s v="Full Size LE (15&quot;&gt;, Int GPU)"/>
    <s v="Commercial"/>
    <s v="Intel"/>
    <s v="Ice Lake"/>
    <s v="Int"/>
    <n v="15"/>
    <s v="1920x1080"/>
    <m/>
    <s v="Standard"/>
    <n v="51450"/>
    <s v="10_50-55"/>
    <s v="5_50-60"/>
    <s v="05_50-60"/>
    <s v="_15"/>
    <s v="Q1`21"/>
    <n v="308700"/>
    <n v="4155"/>
  </r>
  <r>
    <n v="1709"/>
    <s v="HP"/>
    <x v="220"/>
    <s v="Full Size LE (15&quot;&gt;, Int GPU)"/>
    <s v="Commercial"/>
    <s v="AMD"/>
    <s v="Ryzen"/>
    <s v="Int"/>
    <n v="15"/>
    <s v="1920x1080"/>
    <m/>
    <s v="Standard"/>
    <n v="45782"/>
    <s v="9_45-50"/>
    <s v="4_40-50"/>
    <s v="04_40-50"/>
    <s v="_15"/>
    <s v="Q1`21"/>
    <n v="78241438"/>
    <n v="1053048"/>
  </r>
  <r>
    <n v="2757"/>
    <s v="HP"/>
    <x v="221"/>
    <s v="Full Size LE (15&quot;&gt;, Int GPU)"/>
    <s v="Commercial"/>
    <s v="AMD"/>
    <s v="Picasso"/>
    <s v="Int"/>
    <n v="15"/>
    <s v="1920x1080"/>
    <m/>
    <s v="Standard"/>
    <n v="45050"/>
    <s v="9_45-50"/>
    <s v="4_40-50"/>
    <s v="04_40-50"/>
    <s v="_15"/>
    <s v="Q1`21"/>
    <n v="124202850"/>
    <n v="1671640"/>
  </r>
  <r>
    <n v="2"/>
    <s v="HP"/>
    <x v="225"/>
    <s v="Light (13&quot;-14&quot;)"/>
    <s v="Consumer"/>
    <s v="Intel"/>
    <s v="Ice Lake"/>
    <s v="Int"/>
    <n v="14"/>
    <s v="1366x768/1920x1080"/>
    <m/>
    <s v="Standard"/>
    <n v="46936"/>
    <s v="9_45-50"/>
    <s v="4_40-50"/>
    <s v="04_40-50"/>
    <s v="_15"/>
    <s v="Q1`21"/>
    <n v="93872"/>
    <n v="1263"/>
  </r>
  <r>
    <n v="517"/>
    <s v="HP"/>
    <x v="226"/>
    <s v="Light (13&quot;-14&quot;)"/>
    <s v="Consumer"/>
    <s v="Intel"/>
    <s v="Tiger Lake"/>
    <s v="Int"/>
    <n v="14"/>
    <s v="1920x1080"/>
    <m/>
    <s v="Standard"/>
    <n v="41933"/>
    <s v="8_40-45"/>
    <s v="4_40-50"/>
    <s v="04_40-50"/>
    <s v="_15"/>
    <s v="Q1`21"/>
    <n v="21679361"/>
    <n v="291781"/>
  </r>
  <r>
    <n v="5039"/>
    <s v="HP"/>
    <x v="227"/>
    <s v="Light (13&quot;-14&quot;)"/>
    <s v="Consumer"/>
    <s v="AMD"/>
    <s v="Renior"/>
    <s v="Int"/>
    <n v="14"/>
    <s v="1366x768/1920x1080"/>
    <m/>
    <s v="Standard"/>
    <n v="38981"/>
    <s v="7_35-40"/>
    <s v="3_30-40"/>
    <s v="03_30-40"/>
    <s v="_15"/>
    <s v="Q1`21"/>
    <n v="196425259"/>
    <n v="2643678"/>
  </r>
  <r>
    <n v="2"/>
    <s v="HP"/>
    <x v="507"/>
    <s v="Full Size MS (15&quot;&gt;, Mainstream Ex. GPU)"/>
    <s v="Consumer"/>
    <s v="Intel"/>
    <s v="Kaby Lake Refresh"/>
    <s v="520/530"/>
    <n v="15"/>
    <s v="1920x1080"/>
    <m/>
    <s v="Standard"/>
    <n v="35163"/>
    <s v="7_35-40"/>
    <s v="3_30-40"/>
    <s v="03_30-40"/>
    <s v="_15"/>
    <s v="Q1`21"/>
    <n v="70326"/>
    <n v="947"/>
  </r>
  <r>
    <n v="2"/>
    <s v="HP"/>
    <x v="508"/>
    <s v="Full Size LE (15&quot;&gt;, Int GPU)"/>
    <s v="Consumer"/>
    <s v="AMD"/>
    <s v="Stoney Ridge"/>
    <s v="Int"/>
    <n v="15"/>
    <s v="1366x768/1920x1080"/>
    <m/>
    <s v="Standard"/>
    <n v="31740"/>
    <s v="6_30-35"/>
    <s v="3_30-40"/>
    <s v="03_30-40"/>
    <s v="_15"/>
    <s v="Q1`21"/>
    <n v="63480"/>
    <n v="854"/>
  </r>
  <r>
    <n v="2"/>
    <s v="HP"/>
    <x v="509"/>
    <s v="Full Size LE (15&quot;&gt;, Int GPU)"/>
    <s v="Consumer"/>
    <s v="AMD"/>
    <s v="Picasso"/>
    <s v="Int"/>
    <n v="15"/>
    <s v="1366x768/1920x1080"/>
    <m/>
    <s v="Standard"/>
    <n v="40453"/>
    <s v="8_40-45"/>
    <s v="4_40-50"/>
    <s v="04_40-50"/>
    <s v="_15"/>
    <s v="Q1`21"/>
    <n v="80906"/>
    <n v="1089"/>
  </r>
  <r>
    <n v="1253"/>
    <s v="HP"/>
    <x v="510"/>
    <s v="Full Size LE (15&quot;&gt;, Int GPU)"/>
    <s v="Consumer"/>
    <s v="Intel"/>
    <s v="Comet Lake"/>
    <s v="Int"/>
    <n v="15"/>
    <s v="1366x768/1920x1080"/>
    <m/>
    <s v="Standard"/>
    <n v="47907"/>
    <s v="9_45-50"/>
    <s v="4_40-50"/>
    <s v="04_40-50"/>
    <s v="_15"/>
    <s v="Q1`21"/>
    <n v="60027471"/>
    <n v="807907"/>
  </r>
  <r>
    <n v="2"/>
    <s v="HP"/>
    <x v="511"/>
    <s v="Full Size LE (15&quot;&gt;, Int GPU)"/>
    <s v="Consumer"/>
    <s v="Intel"/>
    <s v="Ice Lake"/>
    <s v="Int"/>
    <n v="15"/>
    <s v="1920x1080"/>
    <m/>
    <s v="Standard"/>
    <n v="50120"/>
    <s v="10_50-55"/>
    <s v="5_50-60"/>
    <s v="05_50-60"/>
    <s v="_15"/>
    <s v="Q1`21"/>
    <n v="100240"/>
    <n v="1349"/>
  </r>
  <r>
    <n v="2426"/>
    <s v="HP"/>
    <x v="229"/>
    <s v="Full Size LE (15&quot;&gt;, Int GPU)"/>
    <s v="Consumer"/>
    <s v="AMD"/>
    <s v="Picasso"/>
    <s v="Int"/>
    <n v="15"/>
    <s v="1920x1080"/>
    <m/>
    <s v="Standard"/>
    <n v="41589"/>
    <s v="8_40-45"/>
    <s v="4_40-50"/>
    <s v="04_40-50"/>
    <s v="_15"/>
    <s v="Q1`21"/>
    <n v="100894914"/>
    <n v="1357940"/>
  </r>
  <r>
    <n v="7"/>
    <s v="HP"/>
    <x v="512"/>
    <s v="Full Size LE (15&quot;&gt;, Int GPU)"/>
    <s v="Consumer"/>
    <s v="Intel"/>
    <s v="Braswell"/>
    <s v="Int"/>
    <n v="15"/>
    <s v="1366x768"/>
    <m/>
    <s v="Budget"/>
    <n v="29990"/>
    <s v="5_25-30"/>
    <s v="2_20-30"/>
    <s v="02_20-30"/>
    <s v="_15"/>
    <s v="Q1`21"/>
    <n v="209930"/>
    <n v="2825"/>
  </r>
  <r>
    <n v="4275"/>
    <s v="HP"/>
    <x v="230"/>
    <s v="Full Size LE (15&quot;&gt;, Int GPU)"/>
    <s v="Consumer"/>
    <s v="AMD"/>
    <s v="Picasso"/>
    <s v="Int"/>
    <n v="15"/>
    <s v="1920x1080"/>
    <m/>
    <s v="Standard"/>
    <n v="41379"/>
    <s v="8_40-45"/>
    <s v="4_40-50"/>
    <s v="04_40-50"/>
    <s v="_15"/>
    <s v="Q1`21"/>
    <n v="176895225"/>
    <n v="2380824"/>
  </r>
  <r>
    <n v="1568"/>
    <s v="HP"/>
    <x v="231"/>
    <s v="Full Size LE (15&quot;&gt;, Int GPU)"/>
    <s v="Consumer"/>
    <s v="Intel"/>
    <s v="Ice Lake"/>
    <s v="Int"/>
    <n v="15"/>
    <s v="1366x768/1920x1080"/>
    <m/>
    <s v="Standard"/>
    <n v="49700"/>
    <s v="9_45-50"/>
    <s v="4_40-50"/>
    <s v="04_40-50"/>
    <s v="_15"/>
    <s v="Q1`21"/>
    <n v="77929600"/>
    <n v="1048851"/>
  </r>
  <r>
    <n v="549"/>
    <s v="HP"/>
    <x v="232"/>
    <s v="Full Size LE (15&quot;&gt;, Int GPU)"/>
    <s v="Consumer"/>
    <s v="Intel"/>
    <s v="Tiger Lake"/>
    <s v="Int"/>
    <n v="15"/>
    <s v="1920x1080"/>
    <m/>
    <s v="Standard"/>
    <n v="50522"/>
    <s v="10_50-55"/>
    <s v="5_50-60"/>
    <s v="05_50-60"/>
    <s v="_15"/>
    <s v="Q1`21"/>
    <n v="27736578"/>
    <n v="373305"/>
  </r>
  <r>
    <n v="90"/>
    <s v="HP"/>
    <x v="233"/>
    <s v="Full Size MS (15&quot;&gt;, Mainstream Ex. GPU)"/>
    <s v="Consumer"/>
    <s v="Intel"/>
    <s v="Ice Lake"/>
    <s v="Int/MX330"/>
    <n v="17"/>
    <s v="1920x1080"/>
    <m/>
    <s v="Standard"/>
    <n v="58676"/>
    <s v="11_55-60"/>
    <s v="5_50-60"/>
    <s v="05_50-60"/>
    <s v="_15"/>
    <s v="Q1`21"/>
    <n v="5280840"/>
    <n v="71075"/>
  </r>
  <r>
    <n v="482"/>
    <s v="HP"/>
    <x v="513"/>
    <s v="Full Size MS (15&quot;&gt;, Mainstream Ex. GPU)"/>
    <s v="Consumer"/>
    <s v="Intel"/>
    <s v="Tiger Lake"/>
    <s v="Int/MX350"/>
    <n v="17"/>
    <s v="1920x1080"/>
    <m/>
    <s v="Standard"/>
    <n v="49618"/>
    <s v="9_45-50"/>
    <s v="4_40-50"/>
    <s v="04_40-50"/>
    <s v="_15"/>
    <s v="Q1`21"/>
    <n v="23915876"/>
    <n v="321883"/>
  </r>
  <r>
    <n v="2"/>
    <s v="HP"/>
    <x v="514"/>
    <s v="Full Size LE (15&quot;&gt;, Int GPU)"/>
    <s v="Consumer"/>
    <s v="AMD"/>
    <s v="Picasso"/>
    <s v="Int"/>
    <n v="17"/>
    <s v="1600x900"/>
    <m/>
    <s v="Standard"/>
    <n v="59990"/>
    <s v="11_55-60"/>
    <s v="5_50-60"/>
    <s v="05_50-60"/>
    <s v="_15"/>
    <s v="Q1`21"/>
    <n v="119980"/>
    <n v="1615"/>
  </r>
  <r>
    <n v="71"/>
    <s v="HP"/>
    <x v="515"/>
    <s v="Full Size LE (15&quot;&gt;, Int GPU)"/>
    <s v="Consumer"/>
    <s v="AMD"/>
    <s v="Picasso"/>
    <s v="Int"/>
    <n v="17"/>
    <s v="1600x900/1920x1080"/>
    <m/>
    <s v="Standard"/>
    <n v="49845"/>
    <s v="9_45-50"/>
    <s v="4_40-50"/>
    <s v="04_40-50"/>
    <s v="_15"/>
    <s v="Q1`21"/>
    <n v="3538995"/>
    <n v="47631"/>
  </r>
  <r>
    <n v="271"/>
    <s v="HP"/>
    <x v="516"/>
    <s v="Full Size LE (15&quot;&gt;, Int GPU)"/>
    <s v="Consumer"/>
    <s v="AMD"/>
    <s v="Renior"/>
    <s v="Int"/>
    <n v="17"/>
    <s v="1920x1080"/>
    <m/>
    <s v="Standard"/>
    <n v="63142"/>
    <s v="12_60-65"/>
    <s v="6_60-70"/>
    <s v="06_60-70"/>
    <s v="_15"/>
    <s v="Q1`21"/>
    <n v="17111482"/>
    <n v="230303"/>
  </r>
  <r>
    <n v="2"/>
    <s v="HP"/>
    <x v="234"/>
    <s v="Full Size GM (15&quot;&gt; Gamer GPU)"/>
    <s v="Consumer"/>
    <s v="Intel"/>
    <s v="Comet Lake-H"/>
    <s v="RTX2060/RTX2070"/>
    <n v="15"/>
    <s v="1920x1080"/>
    <m/>
    <s v="Standard"/>
    <n v="164676"/>
    <s v="32_160-165"/>
    <s v="16_160-170"/>
    <s v="08_80&gt;"/>
    <s v="_15"/>
    <s v="Q1`21"/>
    <n v="329352"/>
    <n v="4433"/>
  </r>
  <r>
    <n v="107"/>
    <s v="HP"/>
    <x v="235"/>
    <s v="Full Size GM (15&quot;&gt; Gamer GPU)"/>
    <s v="Consumer"/>
    <s v="Intel"/>
    <s v="Comet Lake-H"/>
    <s v="GTX1660"/>
    <n v="15"/>
    <s v="1920x1080"/>
    <m/>
    <s v="Standard"/>
    <n v="109255"/>
    <s v="21_105-110"/>
    <s v="10_100-110"/>
    <s v="08_80&gt;"/>
    <s v="_15"/>
    <s v="Q1`21"/>
    <n v="11690285"/>
    <n v="157339"/>
  </r>
  <r>
    <n v="312"/>
    <s v="HP"/>
    <x v="236"/>
    <s v="Full Size GM (15&quot;&gt; Gamer GPU)"/>
    <s v="Consumer"/>
    <s v="AMD"/>
    <s v="Renior"/>
    <s v="GTX1660"/>
    <n v="15"/>
    <s v="1920x1080"/>
    <m/>
    <s v="Standard"/>
    <n v="91291"/>
    <s v="18_90-95"/>
    <s v="9_90-100"/>
    <s v="08_80&gt;"/>
    <s v="_15"/>
    <s v="Q1`21"/>
    <n v="28482792"/>
    <n v="383348"/>
  </r>
  <r>
    <n v="86"/>
    <s v="HP"/>
    <x v="237"/>
    <s v="Full Size GM (15&quot;&gt; Gamer GPU)"/>
    <s v="Consumer"/>
    <s v="Intel"/>
    <s v="Comet Lake-H"/>
    <s v="RTX2070/RTX2080"/>
    <n v="17"/>
    <s v="1920x1080"/>
    <m/>
    <s v="Standard"/>
    <n v="139447"/>
    <s v="27_135-140"/>
    <s v="13_130-140"/>
    <s v="08_80&gt;"/>
    <s v="_15"/>
    <s v="Q1`21"/>
    <n v="11992442"/>
    <n v="161406"/>
  </r>
  <r>
    <n v="2"/>
    <s v="HP"/>
    <x v="517"/>
    <s v="Light (13&quot;-14&quot;)"/>
    <s v="Consumer"/>
    <s v="Intel"/>
    <s v="Ice Lake"/>
    <s v="Int"/>
    <n v="13"/>
    <s v="1920x1080"/>
    <m/>
    <s v="Standard"/>
    <n v="50040"/>
    <s v="10_50-55"/>
    <s v="5_50-60"/>
    <s v="05_50-60"/>
    <s v="_15"/>
    <s v="Q1`21"/>
    <n v="100080"/>
    <n v="1347"/>
  </r>
  <r>
    <n v="128"/>
    <s v="HP"/>
    <x v="238"/>
    <s v="Light (13&quot;-14&quot;)"/>
    <s v="Consumer"/>
    <s v="Intel"/>
    <s v="Tiger Lake"/>
    <s v="Int"/>
    <n v="13"/>
    <s v="1920x1080"/>
    <m/>
    <s v="Standard"/>
    <n v="56051"/>
    <s v="11_55-60"/>
    <s v="5_50-60"/>
    <s v="05_50-60"/>
    <s v="_15"/>
    <s v="Q1`21"/>
    <n v="7174528"/>
    <n v="96562"/>
  </r>
  <r>
    <n v="649"/>
    <s v="HP"/>
    <x v="239"/>
    <s v="Light (13&quot;-14&quot;)"/>
    <s v="Consumer"/>
    <s v="Intel"/>
    <s v="Tiger Lake"/>
    <s v="Int"/>
    <n v="14"/>
    <s v="1920x1080"/>
    <m/>
    <s v="Standard"/>
    <n v="55046"/>
    <s v="11_55-60"/>
    <s v="5_50-60"/>
    <s v="05_50-60"/>
    <s v="_15"/>
    <s v="Q1`21"/>
    <n v="35724854"/>
    <n v="480819"/>
  </r>
  <r>
    <n v="11"/>
    <s v="HP"/>
    <x v="240"/>
    <s v="Full Size GM (15&quot;&gt; Gamer GPU)"/>
    <s v="Consumer"/>
    <s v="Intel"/>
    <s v="Coffee Lake"/>
    <s v="GTX1660"/>
    <n v="15"/>
    <s v="1920x1080"/>
    <m/>
    <s v="Standard"/>
    <n v="61768"/>
    <s v="12_60-65"/>
    <s v="6_60-70"/>
    <s v="06_60-70"/>
    <s v="_15"/>
    <s v="Q1`21"/>
    <n v="679448"/>
    <n v="9145"/>
  </r>
  <r>
    <n v="692"/>
    <s v="HP"/>
    <x v="241"/>
    <s v="Full Size GM (15&quot;&gt; Gamer GPU)"/>
    <s v="Consumer"/>
    <s v="Intel"/>
    <s v="Comet Lake-H"/>
    <s v="GTX1650/GTX1660"/>
    <n v="15"/>
    <s v="1920x1080"/>
    <m/>
    <s v="Standard"/>
    <n v="81203"/>
    <s v="16_80-85"/>
    <s v="8_80-90"/>
    <s v="08_80&gt;"/>
    <s v="_15"/>
    <s v="Q1`21"/>
    <n v="56192476"/>
    <n v="756292"/>
  </r>
  <r>
    <n v="342"/>
    <s v="HP"/>
    <x v="242"/>
    <s v="Full Size GM (15&quot;&gt; Gamer GPU)"/>
    <s v="Consumer"/>
    <s v="AMD"/>
    <s v="Renior"/>
    <s v="GTX1650"/>
    <n v="15"/>
    <s v="1920x1080"/>
    <m/>
    <s v="Standard"/>
    <n v="73469"/>
    <s v="14_70-75"/>
    <s v="7_70-80"/>
    <s v="07_70-80"/>
    <s v="_15"/>
    <s v="Q1`21"/>
    <n v="25126398"/>
    <n v="338175"/>
  </r>
  <r>
    <n v="349"/>
    <s v="HP"/>
    <x v="243"/>
    <s v="Full Size MS (15&quot;&gt;, Mainstream Ex. GPU)"/>
    <s v="Consumer"/>
    <s v="Intel"/>
    <s v="Tiger Lake"/>
    <s v="MX450"/>
    <n v="15"/>
    <s v="1920x1080"/>
    <m/>
    <s v="Standard"/>
    <n v="69713"/>
    <s v="13_65-70"/>
    <s v="6_60-70"/>
    <s v="06_60-70"/>
    <s v="_15"/>
    <s v="Q1`21"/>
    <n v="24329837"/>
    <n v="327454"/>
  </r>
  <r>
    <n v="421"/>
    <s v="HP"/>
    <x v="244"/>
    <s v="Full Size LE (15&quot;&gt;, Int GPU)"/>
    <s v="Consumer"/>
    <s v="AMD"/>
    <s v="Renior"/>
    <s v="Int"/>
    <n v="15"/>
    <s v="1920x1080"/>
    <m/>
    <s v="Standard"/>
    <n v="55714"/>
    <s v="11_55-60"/>
    <s v="5_50-60"/>
    <s v="05_50-60"/>
    <s v="_15"/>
    <s v="Q1`21"/>
    <n v="23455594"/>
    <n v="315688"/>
  </r>
  <r>
    <n v="439"/>
    <s v="HP"/>
    <x v="245"/>
    <s v="Full Size GM (15&quot;&gt; Gamer GPU)"/>
    <s v="Consumer"/>
    <s v="Intel"/>
    <s v="Comet Lake-H"/>
    <s v="GTX1650/GTX1660/RTX2060"/>
    <n v="16"/>
    <s v="1920x1080"/>
    <m/>
    <s v="Standard"/>
    <n v="90462"/>
    <s v="18_90-95"/>
    <s v="9_90-100"/>
    <s v="08_80&gt;"/>
    <s v="_15"/>
    <s v="Q1`21"/>
    <n v="39712818"/>
    <n v="534493"/>
  </r>
  <r>
    <n v="289"/>
    <s v="HP"/>
    <x v="246"/>
    <s v="Full Size GM (15&quot;&gt; Gamer GPU)"/>
    <s v="Consumer"/>
    <s v="Intel"/>
    <s v="Comet Lake-H"/>
    <s v="GTX1650/GTX1660"/>
    <n v="17"/>
    <s v="1920x1080"/>
    <m/>
    <s v="Standard"/>
    <n v="81681"/>
    <s v="16_80-85"/>
    <s v="8_80-90"/>
    <s v="08_80&gt;"/>
    <s v="_15"/>
    <s v="Q1`21"/>
    <n v="23605809"/>
    <n v="317709"/>
  </r>
  <r>
    <n v="349"/>
    <s v="HP"/>
    <x v="249"/>
    <s v="Light (13&quot;-14&quot;)"/>
    <s v="Consumer"/>
    <s v="Intel"/>
    <s v="Tiger Lake"/>
    <s v="Int"/>
    <n v="14"/>
    <s v="1920x1080"/>
    <s v="Touch"/>
    <s v="Standard"/>
    <n v="48195"/>
    <s v="9_45-50"/>
    <s v="4_40-50"/>
    <s v="04_40-50"/>
    <s v="_15"/>
    <s v="Q1`21"/>
    <n v="16820055"/>
    <n v="226380"/>
  </r>
  <r>
    <n v="763"/>
    <s v="HP"/>
    <x v="251"/>
    <s v="Light (13&quot;-14&quot;)"/>
    <s v="Commercial"/>
    <s v="Intel"/>
    <s v="Comet Lake"/>
    <s v="Int"/>
    <n v="13"/>
    <s v="1920x1080"/>
    <m/>
    <s v="Standard"/>
    <n v="62048"/>
    <s v="12_60-65"/>
    <s v="6_60-70"/>
    <s v="06_60-70"/>
    <s v="_15"/>
    <s v="Q1`21"/>
    <n v="47342624"/>
    <n v="637182"/>
  </r>
  <r>
    <n v="8"/>
    <s v="HP"/>
    <x v="518"/>
    <s v="Light (13&quot;-14&quot;)"/>
    <s v="Commercial"/>
    <s v="Intel"/>
    <s v="Tiger Lake"/>
    <s v="Int"/>
    <n v="13"/>
    <s v="1920x1080"/>
    <m/>
    <s v="Standard"/>
    <n v="73290"/>
    <s v="14_70-75"/>
    <s v="7_70-80"/>
    <s v="07_70-80"/>
    <s v="_15"/>
    <s v="Q1`21"/>
    <n v="586320"/>
    <n v="7891"/>
  </r>
  <r>
    <n v="3732"/>
    <s v="HP"/>
    <x v="252"/>
    <s v="Light (13&quot;-14&quot;)"/>
    <s v="Commercial"/>
    <s v="Intel"/>
    <s v="Comet Lake"/>
    <s v="Int"/>
    <n v="14"/>
    <s v="1366x768/1920x1080"/>
    <m/>
    <s v="Standard"/>
    <n v="61796"/>
    <s v="12_60-65"/>
    <s v="6_60-70"/>
    <s v="06_60-70"/>
    <s v="_15"/>
    <s v="Q1`21"/>
    <n v="230622672"/>
    <n v="3103939"/>
  </r>
  <r>
    <n v="614"/>
    <s v="HP"/>
    <x v="253"/>
    <s v="Light (13&quot;-14&quot;)"/>
    <s v="Commercial"/>
    <s v="Intel"/>
    <s v="Tiger Lake"/>
    <s v="Int"/>
    <n v="14"/>
    <s v="1920x1080"/>
    <m/>
    <s v="Standard"/>
    <n v="77714"/>
    <s v="15_75-80"/>
    <s v="7_70-80"/>
    <s v="07_70-80"/>
    <s v="_15"/>
    <s v="Q1`21"/>
    <n v="47716396"/>
    <n v="642213"/>
  </r>
  <r>
    <n v="393"/>
    <s v="HP"/>
    <x v="254"/>
    <s v="Light (13&quot;-14&quot;)"/>
    <s v="Commercial"/>
    <s v="AMD"/>
    <s v="Renior"/>
    <s v="Int"/>
    <n v="14"/>
    <s v="1920x1080"/>
    <m/>
    <s v="Standard"/>
    <n v="59556"/>
    <s v="11_55-60"/>
    <s v="5_50-60"/>
    <s v="05_50-60"/>
    <s v="_15"/>
    <s v="Q1`21"/>
    <n v="23405508"/>
    <n v="315014"/>
  </r>
  <r>
    <n v="1185"/>
    <s v="HP"/>
    <x v="256"/>
    <s v="Full Size LE (15&quot;&gt;, Int GPU)"/>
    <s v="Commercial"/>
    <s v="Intel"/>
    <s v="Comet Lake"/>
    <s v="Int"/>
    <n v="15"/>
    <s v="1920x1080"/>
    <m/>
    <s v="Standard"/>
    <n v="70255"/>
    <s v="14_70-75"/>
    <s v="7_70-80"/>
    <s v="07_70-80"/>
    <s v="_15"/>
    <s v="Q1`21"/>
    <n v="83252175"/>
    <n v="1120487"/>
  </r>
  <r>
    <n v="655"/>
    <s v="HP"/>
    <x v="257"/>
    <s v="Full Size LE (15&quot;&gt;, Int GPU)"/>
    <s v="Commercial"/>
    <s v="Intel"/>
    <s v="Tiger Lake"/>
    <s v="Int"/>
    <n v="15"/>
    <s v="1920x1080"/>
    <m/>
    <s v="Standard"/>
    <n v="73450"/>
    <s v="14_70-75"/>
    <s v="7_70-80"/>
    <s v="07_70-80"/>
    <s v="_15"/>
    <s v="Q1`21"/>
    <n v="48109750"/>
    <n v="647507"/>
  </r>
  <r>
    <n v="1133"/>
    <s v="HP"/>
    <x v="258"/>
    <s v="Full Size LE (15&quot;&gt;, Int GPU)"/>
    <s v="Commercial"/>
    <s v="AMD"/>
    <s v="Renior"/>
    <s v="Int"/>
    <n v="15"/>
    <s v="1920x1080"/>
    <m/>
    <s v="Standard"/>
    <n v="60538"/>
    <s v="12_60-65"/>
    <s v="6_60-70"/>
    <s v="06_60-70"/>
    <s v="_15"/>
    <s v="Q1`21"/>
    <n v="68589554"/>
    <n v="923143"/>
  </r>
  <r>
    <n v="213"/>
    <s v="HP"/>
    <x v="259"/>
    <s v="Full Size MS (15&quot;&gt;, Mainstream Ex. GPU)"/>
    <s v="Commercial"/>
    <s v="Intel"/>
    <s v="Comet Lake"/>
    <n v="530"/>
    <n v="17"/>
    <s v="1920x1080"/>
    <m/>
    <s v="Standard"/>
    <n v="69072"/>
    <s v="13_65-70"/>
    <s v="6_60-70"/>
    <s v="06_60-70"/>
    <s v="_15"/>
    <s v="Q1`21"/>
    <n v="14712336"/>
    <n v="198013"/>
  </r>
  <r>
    <n v="34"/>
    <s v="HP"/>
    <x v="260"/>
    <s v="Light (13&quot;-14&quot;)"/>
    <s v="Commercial"/>
    <s v="Intel"/>
    <s v="Tiger Lake"/>
    <s v="Int"/>
    <n v="13"/>
    <s v="1920x1080"/>
    <m/>
    <s v="Standard"/>
    <n v="85850"/>
    <s v="17_85-90"/>
    <s v="8_80-90"/>
    <s v="08_80&gt;"/>
    <s v="_15"/>
    <s v="Q1`21"/>
    <n v="2918900"/>
    <n v="39285"/>
  </r>
  <r>
    <n v="34"/>
    <s v="HP"/>
    <x v="261"/>
    <s v="Light (13&quot;-14&quot;)"/>
    <s v="Commercial"/>
    <s v="AMD"/>
    <s v="Renior"/>
    <s v="Int"/>
    <n v="13"/>
    <s v="1920x1080"/>
    <m/>
    <s v="Standard"/>
    <n v="81340"/>
    <s v="16_80-85"/>
    <s v="8_80-90"/>
    <s v="08_80&gt;"/>
    <s v="_15"/>
    <s v="Q1`21"/>
    <n v="2765560"/>
    <n v="37222"/>
  </r>
  <r>
    <n v="32"/>
    <s v="HP"/>
    <x v="262"/>
    <s v="Light (13&quot;-14&quot;)"/>
    <s v="Commercial"/>
    <s v="Intel"/>
    <s v="Whiskey Lake"/>
    <s v="Int"/>
    <n v="14"/>
    <s v="1920x1080"/>
    <m/>
    <s v="Standard"/>
    <n v="68770"/>
    <s v="13_65-70"/>
    <s v="6_60-70"/>
    <s v="06_60-70"/>
    <s v="_15"/>
    <s v="Q1`21"/>
    <n v="2200640"/>
    <n v="29618"/>
  </r>
  <r>
    <n v="194"/>
    <s v="HP"/>
    <x v="263"/>
    <s v="Light (13&quot;-14&quot;)"/>
    <s v="Commercial"/>
    <s v="Intel"/>
    <s v="Tiger Lake"/>
    <s v="Int"/>
    <n v="14"/>
    <s v="1920x1080"/>
    <m/>
    <s v="Standard"/>
    <n v="76490"/>
    <s v="15_75-80"/>
    <s v="7_70-80"/>
    <s v="07_70-80"/>
    <s v="_15"/>
    <s v="Q1`21"/>
    <n v="14839060"/>
    <n v="199718"/>
  </r>
  <r>
    <n v="29"/>
    <s v="HP"/>
    <x v="264"/>
    <s v="Full Size LE (15&quot;&gt;, Int GPU)"/>
    <s v="Commercial"/>
    <s v="Intel"/>
    <s v="Whiskey Lake"/>
    <s v="Int"/>
    <n v="15"/>
    <s v="1920x1080"/>
    <m/>
    <s v="Standard"/>
    <n v="75929"/>
    <s v="15_75-80"/>
    <s v="7_70-80"/>
    <s v="07_70-80"/>
    <s v="_15"/>
    <s v="Q1`21"/>
    <n v="2201941"/>
    <n v="29636"/>
  </r>
  <r>
    <n v="177"/>
    <s v="HP"/>
    <x v="265"/>
    <s v="Full Size LE (15&quot;&gt;, Int GPU)"/>
    <s v="Commercial"/>
    <s v="Intel"/>
    <s v="Tiger Lake"/>
    <s v="Int"/>
    <n v="15"/>
    <s v="1920x1080"/>
    <m/>
    <s v="Standard"/>
    <n v="84118"/>
    <s v="16_80-85"/>
    <s v="8_80-90"/>
    <s v="08_80&gt;"/>
    <s v="_15"/>
    <s v="Q1`21"/>
    <n v="14888886"/>
    <n v="200389"/>
  </r>
  <r>
    <n v="41"/>
    <s v="HP"/>
    <x v="266"/>
    <s v="Light (13&quot;-14&quot;)"/>
    <s v="Commercial"/>
    <s v="AMD"/>
    <s v="Renior"/>
    <s v="Int"/>
    <n v="13"/>
    <s v="1920x1080"/>
    <s v="Touch"/>
    <s v="Standard"/>
    <n v="71642"/>
    <s v="14_70-75"/>
    <s v="7_70-80"/>
    <s v="07_70-80"/>
    <s v="_15"/>
    <s v="Q1`21"/>
    <n v="2937322"/>
    <n v="39533"/>
  </r>
  <r>
    <n v="8"/>
    <s v="HP"/>
    <x v="267"/>
    <s v="Light (13&quot;-14&quot;)"/>
    <s v="Consumer"/>
    <s v="Intel"/>
    <s v="Comet Lake"/>
    <s v="Int"/>
    <n v="13"/>
    <s v="1920x1080"/>
    <s v="Touch"/>
    <s v="Standard"/>
    <n v="100284"/>
    <s v="20_100-105"/>
    <s v="10_100-110"/>
    <s v="08_80&gt;"/>
    <s v="_15"/>
    <s v="Q1`21"/>
    <n v="802272"/>
    <n v="10798"/>
  </r>
  <r>
    <n v="128"/>
    <s v="HP"/>
    <x v="268"/>
    <s v="Light (13&quot;-14&quot;)"/>
    <s v="Consumer"/>
    <s v="Intel"/>
    <s v="Tiger Lake"/>
    <s v="Int"/>
    <n v="13"/>
    <s v="1920x1080"/>
    <s v="Touch"/>
    <s v="Standard"/>
    <n v="125742"/>
    <s v="25_125-130"/>
    <s v="12_120-130"/>
    <s v="08_80&gt;"/>
    <s v="_15"/>
    <s v="Q1`21"/>
    <n v="16094976"/>
    <n v="216621"/>
  </r>
  <r>
    <n v="23"/>
    <s v="HP"/>
    <x v="269"/>
    <s v="Full Size GM (15&quot;&gt; Gamer GPU)"/>
    <s v="Consumer"/>
    <s v="Intel"/>
    <s v="Comet Lake"/>
    <s v="MX350/GTX1650"/>
    <n v="15"/>
    <s v="3840x2160"/>
    <s v="Touch"/>
    <s v="Standard"/>
    <n v="164627"/>
    <s v="32_160-165"/>
    <s v="16_160-170"/>
    <s v="08_80&gt;"/>
    <s v="_15"/>
    <s v="Q1`21"/>
    <n v="3786421"/>
    <n v="50961"/>
  </r>
  <r>
    <n v="11"/>
    <s v="HP"/>
    <x v="270"/>
    <s v="Full Size LE (15&quot;&gt;, Int GPU)"/>
    <s v="Consumer"/>
    <s v="Intel"/>
    <s v="Tiger Lake"/>
    <s v="Int"/>
    <n v="15"/>
    <s v="3840x2160"/>
    <s v="Touch"/>
    <s v="Standard"/>
    <n v="141560"/>
    <s v="28_140-145"/>
    <s v="14_140-150"/>
    <s v="08_80&gt;"/>
    <s v="_15"/>
    <s v="Q1`21"/>
    <n v="1557160"/>
    <n v="20958"/>
  </r>
  <r>
    <n v="1"/>
    <s v="HP"/>
    <x v="271"/>
    <s v="Prof. Workstation (Prof. GPU)"/>
    <s v="Commercial"/>
    <s v="Intel"/>
    <s v="Whiskey Lake"/>
    <s v="Pro WX3200"/>
    <n v="14"/>
    <s v="1920x1080"/>
    <m/>
    <s v="Standard"/>
    <n v="71150"/>
    <s v="14_70-75"/>
    <s v="7_70-80"/>
    <s v="07_70-80"/>
    <s v="_15"/>
    <s v="Q1`21"/>
    <n v="71150"/>
    <n v="958"/>
  </r>
  <r>
    <n v="19"/>
    <s v="HP"/>
    <x v="272"/>
    <s v="Prof. Workstation (Prof. GPU)"/>
    <s v="Commercial"/>
    <s v="Intel"/>
    <s v="Comet Lake-H"/>
    <s v="RTX2070"/>
    <n v="15"/>
    <s v="1920x1080/3840x2160"/>
    <m/>
    <s v="Standard"/>
    <n v="210657"/>
    <s v="42_210-215"/>
    <s v="21_210-220"/>
    <s v="08_80&gt;"/>
    <s v="_15"/>
    <s v="Q1`21"/>
    <n v="4002483"/>
    <n v="53869"/>
  </r>
  <r>
    <n v="1"/>
    <s v="HP"/>
    <x v="273"/>
    <s v="Prof. Workstation (Prof. GPU)"/>
    <s v="Commercial"/>
    <s v="Intel"/>
    <s v="Coffee Lake"/>
    <s v="Int/T1000"/>
    <n v="15"/>
    <s v="1920x1080/3840x2160"/>
    <m/>
    <s v="Standard"/>
    <n v="225695"/>
    <s v="45_225-230"/>
    <s v="22_220-230"/>
    <s v="08_80&gt;"/>
    <s v="_15"/>
    <s v="Q1`21"/>
    <n v="225695"/>
    <n v="3038"/>
  </r>
  <r>
    <n v="140"/>
    <s v="HP"/>
    <x v="274"/>
    <s v="Prof. Workstation (Prof. GPU)"/>
    <s v="Commercial"/>
    <s v="Intel"/>
    <s v="Comet Lake-H"/>
    <s v="Quadro T1000"/>
    <n v="15"/>
    <s v="1920x1080/3840x2160"/>
    <m/>
    <s v="Standard"/>
    <n v="127390"/>
    <s v="25_125-130"/>
    <s v="12_120-130"/>
    <s v="08_80&gt;"/>
    <s v="_15"/>
    <s v="Q1`21"/>
    <n v="17834600"/>
    <n v="240035"/>
  </r>
  <r>
    <n v="1"/>
    <s v="HP"/>
    <x v="275"/>
    <s v="Prof. Workstation (Prof. GPU)"/>
    <s v="Commercial"/>
    <s v="Intel"/>
    <s v="Coffee Lake"/>
    <s v="Quadro P1000/P2000"/>
    <n v="15"/>
    <s v="1920x1080/3840x2160"/>
    <m/>
    <s v="Standard"/>
    <n v="178990"/>
    <s v="35_175-180"/>
    <s v="17_170-180"/>
    <s v="08_80&gt;"/>
    <s v="_15"/>
    <s v="Q1`21"/>
    <n v="178990"/>
    <n v="2409"/>
  </r>
  <r>
    <n v="15"/>
    <s v="HP"/>
    <x v="276"/>
    <s v="Prof. Workstation (Prof. GPU)"/>
    <s v="Commercial"/>
    <s v="Intel"/>
    <s v="Comet Lake-H"/>
    <s v="Quadro P1000/T1000"/>
    <n v="15"/>
    <s v="1920x1080/3840x2160"/>
    <m/>
    <s v="Standard"/>
    <n v="207113"/>
    <s v="41_205-210"/>
    <s v="20_200-210"/>
    <s v="08_80&gt;"/>
    <s v="_15"/>
    <s v="Q1`21"/>
    <n v="3106695"/>
    <n v="41813"/>
  </r>
  <r>
    <n v="5"/>
    <s v="HP"/>
    <x v="279"/>
    <s v="Prof. Workstation (Prof. GPU)"/>
    <s v="Commercial"/>
    <s v="Intel"/>
    <s v="Coffee Lake"/>
    <s v="Quadro P600"/>
    <n v="15"/>
    <s v="1920x1080"/>
    <m/>
    <s v="Standard"/>
    <n v="109990"/>
    <s v="21_105-110"/>
    <s v="10_100-110"/>
    <s v="08_80&gt;"/>
    <s v="_15"/>
    <s v="Q1`21"/>
    <n v="549950"/>
    <n v="7402"/>
  </r>
  <r>
    <n v="6"/>
    <s v="HP"/>
    <x v="280"/>
    <s v="Prof. Workstation (Prof. GPU)"/>
    <s v="Commercial"/>
    <s v="Intel"/>
    <s v="Coffee Lake"/>
    <s v="RTX3000"/>
    <n v="17"/>
    <s v="1920x1080"/>
    <m/>
    <s v="Standard"/>
    <n v="219813"/>
    <s v="43_215-220"/>
    <s v="21_210-220"/>
    <s v="08_80&gt;"/>
    <s v="_15"/>
    <s v="Q1`21"/>
    <n v="1318878"/>
    <n v="17751"/>
  </r>
  <r>
    <n v="8"/>
    <s v="HP"/>
    <x v="281"/>
    <s v="Prof. Workstation (Prof. GPU)"/>
    <s v="Commercial"/>
    <s v="Intel"/>
    <s v="Comet Lake-H"/>
    <s v="Int/Quadro P520"/>
    <n v="14"/>
    <s v="1920x1080"/>
    <m/>
    <s v="Standard"/>
    <n v="114090"/>
    <s v="22_110-115"/>
    <s v="11_110-120"/>
    <s v="08_80&gt;"/>
    <s v="_15"/>
    <s v="Q1`21"/>
    <n v="912720"/>
    <n v="12284"/>
  </r>
  <r>
    <n v="18"/>
    <s v="HP"/>
    <x v="282"/>
    <s v="Prof. Workstation (Prof. GPU)"/>
    <s v="Commercial"/>
    <s v="Intel"/>
    <s v="Comet Lake-H"/>
    <s v="Quadro P520"/>
    <n v="15"/>
    <s v="3840x2160"/>
    <m/>
    <s v="Standard"/>
    <n v="139150"/>
    <s v="27_135-140"/>
    <s v="13_130-140"/>
    <s v="08_80&gt;"/>
    <s v="_15"/>
    <s v="Q1`21"/>
    <n v="2504700"/>
    <n v="33711"/>
  </r>
  <r>
    <n v="19"/>
    <s v="HP"/>
    <x v="283"/>
    <s v="Prof. Workstation (Prof. GPU)"/>
    <s v="Commercial"/>
    <s v="Intel"/>
    <s v="Comet Lake-H"/>
    <s v="Quadro T1000"/>
    <n v="15"/>
    <s v="1920x1080"/>
    <m/>
    <s v="Standard"/>
    <n v="229990"/>
    <s v="45_225-230"/>
    <s v="22_220-230"/>
    <s v="08_80&gt;"/>
    <s v="_15"/>
    <s v="Q1`21"/>
    <n v="4369810"/>
    <n v="58813"/>
  </r>
  <r>
    <n v="11"/>
    <s v="HP"/>
    <x v="284"/>
    <s v="Prof. Workstation (Prof. GPU)"/>
    <s v="Commercial"/>
    <s v="Intel"/>
    <s v="Comet Lake-H"/>
    <s v="Quadro T2000/RTX3000/RTX5000"/>
    <n v="17"/>
    <s v="3840x2160"/>
    <m/>
    <s v="Standard"/>
    <n v="228536"/>
    <s v="45_225-230"/>
    <s v="22_220-230"/>
    <s v="08_80&gt;"/>
    <s v="_15"/>
    <s v="Q1`21"/>
    <n v="2513896"/>
    <n v="33834"/>
  </r>
  <r>
    <n v="49"/>
    <s v="HP"/>
    <x v="285"/>
    <s v="Prof. Workstation (Prof. GPU)"/>
    <s v="Commercial"/>
    <s v="Intel"/>
    <s v="Coffee Lake"/>
    <s v="Quadro P2000"/>
    <n v="15"/>
    <s v="1920x1080/3840x2160"/>
    <s v="Touch"/>
    <s v="Standard"/>
    <n v="200105"/>
    <s v="40_200-205"/>
    <s v="20_200-210"/>
    <s v="08_80&gt;"/>
    <s v="_15"/>
    <s v="Q1`21"/>
    <n v="9805145"/>
    <n v="131967"/>
  </r>
  <r>
    <n v="644"/>
    <s v="Lenovo"/>
    <x v="286"/>
    <s v="Light (13&quot;-14&quot;)"/>
    <s v="Consumer"/>
    <s v="AMD"/>
    <s v="Picasso"/>
    <s v="Int"/>
    <n v="14"/>
    <s v="1920x1080"/>
    <m/>
    <s v="Standard"/>
    <n v="39590"/>
    <s v="7_35-40"/>
    <s v="3_30-40"/>
    <s v="03_30-40"/>
    <s v="_15"/>
    <s v="Q1`21"/>
    <n v="25495960"/>
    <n v="343149"/>
  </r>
  <r>
    <n v="4811"/>
    <s v="Lenovo"/>
    <x v="287"/>
    <s v="Full Size LE (15&quot;&gt;, Int GPU)"/>
    <s v="Consumer"/>
    <s v="AMD"/>
    <s v="Renior"/>
    <s v="Int"/>
    <n v="15"/>
    <s v="1920x1080"/>
    <m/>
    <s v="Standard"/>
    <n v="46896"/>
    <s v="9_45-50"/>
    <s v="4_40-50"/>
    <s v="04_40-50"/>
    <s v="_15"/>
    <s v="Q1`21"/>
    <n v="225616656"/>
    <n v="3036563"/>
  </r>
  <r>
    <n v="952"/>
    <s v="Lenovo"/>
    <x v="288"/>
    <s v="Full Size LE (15&quot;&gt;, Int GPU)"/>
    <s v="Consumer"/>
    <s v="Intel"/>
    <s v="Gemini Lake"/>
    <s v="Int"/>
    <n v="15"/>
    <s v="1920x1080"/>
    <m/>
    <s v="Budget"/>
    <n v="33625"/>
    <s v="6_30-35"/>
    <s v="3_30-40"/>
    <s v="03_30-40"/>
    <s v="_15"/>
    <s v="Q1`21"/>
    <n v="32011000"/>
    <n v="430834"/>
  </r>
  <r>
    <n v="964"/>
    <s v="Lenovo"/>
    <x v="289"/>
    <s v="Full Size LE (15&quot;&gt;, Int GPU)"/>
    <s v="Consumer"/>
    <s v="Intel"/>
    <s v="Ice Lake"/>
    <s v="Int"/>
    <n v="15"/>
    <s v="1920x1080"/>
    <m/>
    <s v="Standard"/>
    <n v="47543"/>
    <s v="9_45-50"/>
    <s v="4_40-50"/>
    <s v="04_40-50"/>
    <s v="_15"/>
    <s v="Q1`21"/>
    <n v="45831452"/>
    <n v="616843"/>
  </r>
  <r>
    <n v="2"/>
    <s v="Lenovo"/>
    <x v="519"/>
    <s v="Full Size MS (15&quot;&gt;, Mainstream Ex. GPU)"/>
    <s v="Consumer"/>
    <s v="AMD"/>
    <s v="Bristol Ridge"/>
    <n v="520"/>
    <n v="15"/>
    <s v="1920x1080"/>
    <m/>
    <s v="Standard"/>
    <n v="25545"/>
    <s v="5_25-30"/>
    <s v="2_20-30"/>
    <s v="02_20-30"/>
    <s v="_15"/>
    <s v="Q1`21"/>
    <n v="51090"/>
    <n v="688"/>
  </r>
  <r>
    <n v="2"/>
    <s v="Lenovo"/>
    <x v="520"/>
    <s v="Full Size MS (15&quot;&gt;, Mainstream Ex. GPU)"/>
    <s v="Consumer"/>
    <s v="Intel"/>
    <s v="Kaby Lake"/>
    <s v="530/MX110"/>
    <n v="15"/>
    <s v="1920x1080"/>
    <m/>
    <s v="Standard"/>
    <n v="38990"/>
    <s v="7_35-40"/>
    <s v="3_30-40"/>
    <s v="03_30-40"/>
    <s v="_15"/>
    <s v="Q1`21"/>
    <n v="77980"/>
    <n v="1050"/>
  </r>
  <r>
    <n v="5"/>
    <s v="Lenovo"/>
    <x v="521"/>
    <s v="Full Size MS (15&quot;&gt;, Mainstream Ex. GPU)"/>
    <s v="Consumer"/>
    <s v="Intel"/>
    <s v="Kaby Lake Refresh"/>
    <s v="MX150"/>
    <n v="17"/>
    <s v="1920x1080"/>
    <m/>
    <s v="Standard"/>
    <n v="43196"/>
    <s v="8_40-45"/>
    <s v="4_40-50"/>
    <s v="04_40-50"/>
    <s v="_15"/>
    <s v="Q1`21"/>
    <n v="215980"/>
    <n v="2907"/>
  </r>
  <r>
    <n v="2"/>
    <s v="Lenovo"/>
    <x v="292"/>
    <s v="Light (13&quot;-14&quot;)"/>
    <s v="Consumer"/>
    <s v="Intel"/>
    <s v="Kaby Lake Refresh"/>
    <s v="Int"/>
    <n v="14"/>
    <s v="1920x1080"/>
    <m/>
    <s v="Standard"/>
    <n v="47801"/>
    <s v="9_45-50"/>
    <s v="4_40-50"/>
    <s v="04_40-50"/>
    <s v="_15"/>
    <s v="Q1`21"/>
    <n v="95602"/>
    <n v="1287"/>
  </r>
  <r>
    <n v="20"/>
    <s v="Lenovo"/>
    <x v="294"/>
    <s v="Light (13&quot;-14&quot;)"/>
    <s v="Consumer"/>
    <s v="AMD"/>
    <s v="Renior"/>
    <s v="Int"/>
    <n v="14"/>
    <s v="1920x1080"/>
    <m/>
    <s v="Standard"/>
    <n v="58181"/>
    <s v="11_55-60"/>
    <s v="5_50-60"/>
    <s v="05_50-60"/>
    <s v="_15"/>
    <s v="Q1`21"/>
    <n v="1163620"/>
    <n v="15661"/>
  </r>
  <r>
    <n v="24"/>
    <s v="Lenovo"/>
    <x v="295"/>
    <s v="Light (13&quot;-14&quot;)"/>
    <s v="Consumer"/>
    <s v="Intel"/>
    <s v="Ice Lake"/>
    <s v="Int"/>
    <n v="14"/>
    <s v="1920x1080"/>
    <m/>
    <s v="Standard"/>
    <n v="53722"/>
    <s v="10_50-55"/>
    <s v="5_50-60"/>
    <s v="05_50-60"/>
    <s v="_15"/>
    <s v="Q1`21"/>
    <n v="1289328"/>
    <n v="17353"/>
  </r>
  <r>
    <n v="2"/>
    <s v="Lenovo"/>
    <x v="296"/>
    <s v="Light (13&quot;-14&quot;)"/>
    <s v="Consumer"/>
    <s v="Intel"/>
    <s v="Tiger Lake"/>
    <s v="Int"/>
    <n v="14"/>
    <s v="1920x1080"/>
    <m/>
    <s v="Standard"/>
    <n v="64890"/>
    <s v="12_60-65"/>
    <s v="6_60-70"/>
    <s v="06_60-70"/>
    <s v="_15"/>
    <s v="Q1`21"/>
    <n v="129780"/>
    <n v="1747"/>
  </r>
  <r>
    <n v="629"/>
    <s v="Lenovo"/>
    <x v="297"/>
    <s v="Full Size LE (15&quot;&gt;, Int GPU)"/>
    <s v="Consumer"/>
    <s v="AMD"/>
    <s v="Renior"/>
    <s v="Int"/>
    <n v="15"/>
    <s v="1920x1080"/>
    <m/>
    <s v="Standard"/>
    <n v="57917"/>
    <s v="11_55-60"/>
    <s v="5_50-60"/>
    <s v="05_50-60"/>
    <s v="_15"/>
    <s v="Q1`21"/>
    <n v="36429793"/>
    <n v="490307"/>
  </r>
  <r>
    <n v="42"/>
    <s v="Lenovo"/>
    <x v="298"/>
    <s v="Full Size LE (15&quot;&gt;, Int GPU)"/>
    <s v="Consumer"/>
    <s v="Intel"/>
    <s v="Ice Lake"/>
    <s v="Int"/>
    <n v="15"/>
    <s v="1920x1080"/>
    <m/>
    <s v="Standard"/>
    <n v="58720"/>
    <s v="11_55-60"/>
    <s v="5_50-60"/>
    <s v="05_50-60"/>
    <s v="_15"/>
    <s v="Q1`21"/>
    <n v="2466240"/>
    <n v="33193"/>
  </r>
  <r>
    <n v="11"/>
    <s v="Lenovo"/>
    <x v="299"/>
    <s v="Full Size LE (15&quot;&gt;, Int GPU)"/>
    <s v="Consumer"/>
    <s v="Intel"/>
    <s v="Tiger Lake"/>
    <s v="Int"/>
    <n v="15"/>
    <s v="1920x1080"/>
    <m/>
    <s v="Standard"/>
    <n v="63243"/>
    <s v="12_60-65"/>
    <s v="6_60-70"/>
    <s v="06_60-70"/>
    <s v="_15"/>
    <s v="Q1`21"/>
    <n v="695673"/>
    <n v="9363"/>
  </r>
  <r>
    <n v="2"/>
    <s v="Lenovo"/>
    <x v="301"/>
    <s v="Light (13&quot;-14&quot;)"/>
    <s v="Consumer"/>
    <s v="Intel"/>
    <s v="Comet Lake"/>
    <s v="Int"/>
    <n v="14"/>
    <s v="1920x1080"/>
    <s v="Touch"/>
    <s v="Standard"/>
    <n v="47990"/>
    <s v="9_45-50"/>
    <s v="4_40-50"/>
    <s v="04_40-50"/>
    <s v="_15"/>
    <s v="Q1`21"/>
    <n v="95980"/>
    <n v="1292"/>
  </r>
  <r>
    <n v="5"/>
    <s v="Lenovo"/>
    <x v="302"/>
    <s v="Full Size GM (15&quot;&gt; Gamer GPU)"/>
    <s v="Consumer"/>
    <s v="Intel"/>
    <s v="Comet Lake-H"/>
    <s v="GTX1650"/>
    <n v="15"/>
    <s v="1920x1080"/>
    <m/>
    <s v="Standard"/>
    <n v="106642"/>
    <s v="21_105-110"/>
    <s v="10_100-110"/>
    <s v="08_80&gt;"/>
    <s v="_15"/>
    <s v="Q1`21"/>
    <n v="533210"/>
    <n v="7176"/>
  </r>
  <r>
    <n v="6"/>
    <s v="Lenovo"/>
    <x v="303"/>
    <s v="Mini (&lt;12&quot;)"/>
    <s v="Consumer"/>
    <s v="AMD"/>
    <s v="Picasso"/>
    <s v="Int"/>
    <n v="11"/>
    <s v="1366x768"/>
    <s v="Touch"/>
    <s v="Standard"/>
    <n v="31990"/>
    <s v="6_30-35"/>
    <s v="3_30-40"/>
    <s v="03_30-40"/>
    <s v="_15"/>
    <s v="Q1`21"/>
    <n v="191940"/>
    <n v="2583"/>
  </r>
  <r>
    <n v="2055"/>
    <s v="Lenovo"/>
    <x v="304"/>
    <s v="Full Size GM (15&quot;&gt; Gamer GPU)"/>
    <s v="Consumer"/>
    <s v="AMD"/>
    <s v="Renior"/>
    <s v="GTX1650"/>
    <n v="15"/>
    <s v="1920x1080"/>
    <m/>
    <s v="Standard"/>
    <n v="73461"/>
    <s v="14_70-75"/>
    <s v="7_70-80"/>
    <s v="07_70-80"/>
    <s v="_15"/>
    <s v="Q1`21"/>
    <n v="150962355"/>
    <n v="2031795"/>
  </r>
  <r>
    <n v="3117"/>
    <s v="Lenovo"/>
    <x v="305"/>
    <s v="Full Size GM (15&quot;&gt; Gamer GPU)"/>
    <s v="Consumer"/>
    <s v="Intel"/>
    <s v="Comet Lake-H"/>
    <s v="GTX1650"/>
    <n v="15"/>
    <s v="1920x1080"/>
    <m/>
    <s v="Standard"/>
    <n v="79066"/>
    <s v="15_75-80"/>
    <s v="7_70-80"/>
    <s v="07_70-80"/>
    <s v="_15"/>
    <s v="Q1`21"/>
    <n v="246448722"/>
    <n v="3316941"/>
  </r>
  <r>
    <n v="1013"/>
    <s v="Lenovo"/>
    <x v="306"/>
    <s v="Full Size LE (15&quot;&gt;, Int GPU)"/>
    <s v="Consumer"/>
    <s v="Intel"/>
    <s v="Comet Lake"/>
    <s v="Int"/>
    <n v="15"/>
    <s v="1920x1080"/>
    <m/>
    <s v="Standard"/>
    <n v="37324"/>
    <s v="7_35-40"/>
    <s v="3_30-40"/>
    <s v="03_30-40"/>
    <s v="_15"/>
    <s v="Q1`21"/>
    <n v="37809212"/>
    <n v="508872"/>
  </r>
  <r>
    <n v="2293"/>
    <s v="Lenovo"/>
    <x v="307"/>
    <s v="Full Size LE (15&quot;&gt;, Int GPU)"/>
    <s v="Consumer"/>
    <s v="AMD"/>
    <s v="Picasso"/>
    <s v="Int"/>
    <n v="15"/>
    <s v="1920x1080"/>
    <m/>
    <s v="Standard"/>
    <n v="42550"/>
    <s v="8_40-45"/>
    <s v="4_40-50"/>
    <s v="04_40-50"/>
    <s v="_15"/>
    <s v="Q1`21"/>
    <n v="97567150"/>
    <n v="1313151"/>
  </r>
  <r>
    <n v="246"/>
    <s v="Lenovo"/>
    <x v="309"/>
    <s v="Full Size LE (15&quot;&gt;, Int GPU)"/>
    <s v="Consumer"/>
    <s v="Intel"/>
    <s v="Whiskey Lake"/>
    <s v="Int"/>
    <n v="15"/>
    <s v="1920x1080"/>
    <m/>
    <s v="Standard"/>
    <n v="43647"/>
    <s v="8_40-45"/>
    <s v="4_40-50"/>
    <s v="04_40-50"/>
    <s v="_15"/>
    <s v="Q1`21"/>
    <n v="10737162"/>
    <n v="144511"/>
  </r>
  <r>
    <n v="14"/>
    <s v="Lenovo"/>
    <x v="310"/>
    <s v="Full Size LE (15&quot;&gt;, Int GPU)"/>
    <s v="Consumer"/>
    <s v="AMD"/>
    <s v="Picasso"/>
    <s v="Int"/>
    <n v="17"/>
    <s v="1920x1080"/>
    <m/>
    <s v="Standard"/>
    <n v="55090"/>
    <s v="11_55-60"/>
    <s v="5_50-60"/>
    <s v="05_50-60"/>
    <s v="_15"/>
    <s v="Q1`21"/>
    <n v="771260"/>
    <n v="10380"/>
  </r>
  <r>
    <n v="2"/>
    <s v="Lenovo"/>
    <x v="522"/>
    <s v="Full Size GM (15&quot;&gt; Gamer GPU)"/>
    <s v="Consumer"/>
    <s v="Intel"/>
    <s v="Coffee Lake"/>
    <s v="GTX1050/GTX1650"/>
    <n v="17"/>
    <s v="1920x1080"/>
    <m/>
    <s v="Standard"/>
    <n v="69138"/>
    <s v="13_65-70"/>
    <s v="6_60-70"/>
    <s v="06_60-70"/>
    <s v="_15"/>
    <s v="Q1`21"/>
    <n v="138276"/>
    <n v="1861"/>
  </r>
  <r>
    <n v="2934"/>
    <s v="Lenovo"/>
    <x v="311"/>
    <s v="Full Size LE (15&quot;&gt;, Int GPU)"/>
    <s v="Consumer"/>
    <s v="AMD"/>
    <s v="Picasso"/>
    <s v="Int"/>
    <n v="15"/>
    <s v="1920x1080"/>
    <m/>
    <s v="Standard"/>
    <n v="38646"/>
    <s v="7_35-40"/>
    <s v="3_30-40"/>
    <s v="03_30-40"/>
    <s v="_15"/>
    <s v="Q1`21"/>
    <n v="113387364"/>
    <n v="1526075"/>
  </r>
  <r>
    <n v="3881"/>
    <s v="Lenovo"/>
    <x v="313"/>
    <s v="Full Size LE (15&quot;&gt;, Int GPU)"/>
    <s v="Consumer"/>
    <s v="Intel"/>
    <s v="Ice Lake"/>
    <s v="Int"/>
    <n v="15"/>
    <s v="1920x1080"/>
    <m/>
    <s v="Standard"/>
    <n v="40039"/>
    <s v="8_40-45"/>
    <s v="4_40-50"/>
    <s v="04_40-50"/>
    <s v="_15"/>
    <s v="Q1`21"/>
    <n v="155391359"/>
    <n v="2091405"/>
  </r>
  <r>
    <n v="214"/>
    <s v="Lenovo"/>
    <x v="314"/>
    <s v="Light (13&quot;-14&quot;)"/>
    <s v="Consumer"/>
    <s v="AMD"/>
    <s v="Renior"/>
    <s v="Int"/>
    <n v="13"/>
    <s v="1920x1080"/>
    <m/>
    <s v="Standard"/>
    <n v="86043"/>
    <s v="17_85-90"/>
    <s v="8_80-90"/>
    <s v="08_80&gt;"/>
    <s v="_15"/>
    <s v="Q1`21"/>
    <n v="18413202"/>
    <n v="247822"/>
  </r>
  <r>
    <n v="48"/>
    <s v="Lenovo"/>
    <x v="315"/>
    <s v="Full Size GM (15&quot;&gt; Gamer GPU)"/>
    <s v="Consumer"/>
    <s v="AMD"/>
    <s v="Renior"/>
    <s v="GTX1650/GTX1660"/>
    <n v="15"/>
    <s v="1920x1080"/>
    <m/>
    <s v="Standard"/>
    <n v="96674"/>
    <s v="19_95-100"/>
    <s v="9_90-100"/>
    <s v="08_80&gt;"/>
    <s v="_15"/>
    <s v="Q1`21"/>
    <n v="4640352"/>
    <n v="62454"/>
  </r>
  <r>
    <n v="23"/>
    <s v="Lenovo"/>
    <x v="316"/>
    <s v="Full Size GM (15&quot;&gt; Gamer GPU)"/>
    <s v="Consumer"/>
    <s v="AMD"/>
    <s v="Renior"/>
    <s v="GTX1660/RTX2060"/>
    <n v="17"/>
    <s v="1920x1080"/>
    <m/>
    <s v="Standard"/>
    <n v="95999"/>
    <s v="19_95-100"/>
    <s v="9_90-100"/>
    <s v="08_80&gt;"/>
    <s v="_15"/>
    <s v="Q1`21"/>
    <n v="2207977"/>
    <n v="29717"/>
  </r>
  <r>
    <n v="636"/>
    <s v="Lenovo"/>
    <x v="317"/>
    <s v="Full Size GM (15&quot;&gt; Gamer GPU)"/>
    <s v="Consumer"/>
    <s v="Intel"/>
    <s v="Comet Lake-H"/>
    <s v="GTX1660"/>
    <n v="17"/>
    <s v="1920x1080"/>
    <m/>
    <s v="Standard"/>
    <n v="111101"/>
    <s v="22_110-115"/>
    <s v="11_110-120"/>
    <s v="08_80&gt;"/>
    <s v="_15"/>
    <s v="Q1`21"/>
    <n v="70660236"/>
    <n v="951013"/>
  </r>
  <r>
    <n v="322"/>
    <s v="Lenovo"/>
    <x v="318"/>
    <s v="Full Size GM (15&quot;&gt; Gamer GPU)"/>
    <s v="Consumer"/>
    <s v="Intel"/>
    <s v="Comet Lake-H"/>
    <s v="GTX1650/GTX1660/RTX2060"/>
    <n v="15"/>
    <s v="1920x1080"/>
    <m/>
    <s v="Standard"/>
    <n v="102915"/>
    <s v="20_100-105"/>
    <s v="10_100-110"/>
    <s v="08_80&gt;"/>
    <s v="_15"/>
    <s v="Q1`21"/>
    <n v="33138630"/>
    <n v="446011"/>
  </r>
  <r>
    <n v="124"/>
    <s v="Lenovo"/>
    <x v="319"/>
    <s v="Full Size GM (15&quot;&gt; Gamer GPU)"/>
    <s v="Consumer"/>
    <s v="Intel"/>
    <s v="Comet Lake-H"/>
    <s v="GTX1650/GTX1660"/>
    <n v="15"/>
    <s v="1920x1080"/>
    <m/>
    <s v="Standard"/>
    <n v="108543"/>
    <s v="21_105-110"/>
    <s v="10_100-110"/>
    <s v="08_80&gt;"/>
    <s v="_15"/>
    <s v="Q1`21"/>
    <n v="13459332"/>
    <n v="181148"/>
  </r>
  <r>
    <n v="147"/>
    <s v="Lenovo"/>
    <x v="320"/>
    <s v="Full Size GM (15&quot;&gt; Gamer GPU)"/>
    <s v="Consumer"/>
    <s v="Intel"/>
    <s v="Comet Lake-H"/>
    <s v="RTX2060/RTX2070/RTX2080"/>
    <n v="15"/>
    <s v="1920x1080"/>
    <m/>
    <s v="Standard"/>
    <n v="163923"/>
    <s v="32_160-165"/>
    <s v="16_160-170"/>
    <s v="08_80&gt;"/>
    <s v="_15"/>
    <s v="Q1`21"/>
    <n v="24096681"/>
    <n v="324316"/>
  </r>
  <r>
    <n v="24"/>
    <s v="Lenovo"/>
    <x v="321"/>
    <s v="Full Size GM (15&quot;&gt; Gamer GPU)"/>
    <s v="Consumer"/>
    <s v="Intel"/>
    <s v="Comet Lake-H"/>
    <s v="RTX2070/RTX2080"/>
    <n v="15"/>
    <s v="1920x1080"/>
    <m/>
    <s v="Standard"/>
    <n v="198825"/>
    <s v="39_195-200"/>
    <s v="19_190-200"/>
    <s v="08_80&gt;"/>
    <s v="_15"/>
    <s v="Q1`21"/>
    <n v="4771800"/>
    <n v="64223"/>
  </r>
  <r>
    <n v="15"/>
    <s v="Lenovo"/>
    <x v="523"/>
    <s v="Full Size GM (15&quot;&gt; Gamer GPU)"/>
    <s v="Consumer"/>
    <s v="Intel"/>
    <s v="Comet Lake-H"/>
    <s v="RTX2060"/>
    <n v="15"/>
    <s v="1920x1080"/>
    <m/>
    <s v="Standard"/>
    <n v="142380"/>
    <s v="28_140-145"/>
    <s v="14_140-150"/>
    <s v="08_80&gt;"/>
    <s v="_15"/>
    <s v="Q1`21"/>
    <n v="2135700"/>
    <n v="28744"/>
  </r>
  <r>
    <n v="160"/>
    <s v="Lenovo"/>
    <x v="322"/>
    <s v="Full Size GM (15&quot;&gt; Gamer GPU)"/>
    <s v="Consumer"/>
    <s v="Intel"/>
    <s v="Coffee Lake"/>
    <s v="GTX1660"/>
    <n v="15"/>
    <s v="1920x1080"/>
    <m/>
    <s v="Standard"/>
    <n v="95080"/>
    <s v="19_95-100"/>
    <s v="9_90-100"/>
    <s v="08_80&gt;"/>
    <s v="_15"/>
    <s v="Q1`21"/>
    <n v="15212800"/>
    <n v="204748"/>
  </r>
  <r>
    <n v="27"/>
    <s v="Lenovo"/>
    <x v="324"/>
    <s v="Light (13&quot;-14&quot;)"/>
    <s v="Commercial"/>
    <s v="Intel"/>
    <s v="Comet Lake"/>
    <s v="Int"/>
    <n v="13"/>
    <s v="1920x1080"/>
    <m/>
    <s v="Standard"/>
    <n v="69511"/>
    <s v="13_65-70"/>
    <s v="6_60-70"/>
    <s v="06_60-70"/>
    <s v="_15"/>
    <s v="Q1`21"/>
    <n v="1876797"/>
    <n v="25260"/>
  </r>
  <r>
    <n v="1163"/>
    <s v="Lenovo"/>
    <x v="325"/>
    <s v="Light (13&quot;-14&quot;)"/>
    <s v="Commercial"/>
    <s v="Intel"/>
    <s v="Tiger Lake"/>
    <s v="Int"/>
    <n v="13"/>
    <s v="1920x1200/2560x1600"/>
    <m/>
    <s v="Standard"/>
    <n v="84192"/>
    <s v="16_80-85"/>
    <s v="8_80-90"/>
    <s v="08_80&gt;"/>
    <s v="_15"/>
    <s v="Q1`21"/>
    <n v="97915296"/>
    <n v="1317837"/>
  </r>
  <r>
    <n v="772"/>
    <s v="Lenovo"/>
    <x v="326"/>
    <s v="Light (13&quot;-14&quot;)"/>
    <s v="Commercial"/>
    <s v="AMD"/>
    <s v="Renior"/>
    <s v="Int"/>
    <n v="14"/>
    <s v="1920x1080"/>
    <m/>
    <s v="Standard"/>
    <n v="57702"/>
    <s v="11_55-60"/>
    <s v="5_50-60"/>
    <s v="05_50-60"/>
    <s v="_15"/>
    <s v="Q1`21"/>
    <n v="44545944"/>
    <n v="599542"/>
  </r>
  <r>
    <n v="881"/>
    <s v="Lenovo"/>
    <x v="327"/>
    <s v="Light (13&quot;-14&quot;)"/>
    <s v="Commercial"/>
    <s v="Intel"/>
    <s v="Comet Lake"/>
    <s v="Int"/>
    <n v="14"/>
    <s v="1920x1080"/>
    <m/>
    <s v="Standard"/>
    <n v="57316"/>
    <s v="11_55-60"/>
    <s v="5_50-60"/>
    <s v="05_50-60"/>
    <s v="_15"/>
    <s v="Q1`21"/>
    <n v="50495396"/>
    <n v="679615"/>
  </r>
  <r>
    <n v="301"/>
    <s v="Lenovo"/>
    <x v="328"/>
    <s v="Light (13&quot;-14&quot;)"/>
    <s v="Commercial"/>
    <s v="Intel"/>
    <s v="Tiger Lake"/>
    <s v="Int"/>
    <n v="14"/>
    <s v="1920x1080"/>
    <m/>
    <s v="Standard"/>
    <n v="70357"/>
    <s v="14_70-75"/>
    <s v="7_70-80"/>
    <s v="07_70-80"/>
    <s v="_15"/>
    <s v="Q1`21"/>
    <n v="21177457"/>
    <n v="285026"/>
  </r>
  <r>
    <n v="45"/>
    <s v="Lenovo"/>
    <x v="329"/>
    <s v="Light (13&quot;-14&quot;)"/>
    <s v="Commercial"/>
    <s v="Intel"/>
    <s v="Tiger Lake"/>
    <s v="Int"/>
    <n v="14"/>
    <s v="1920x1080"/>
    <s v="Touch"/>
    <s v="Standard"/>
    <n v="74385"/>
    <s v="14_70-75"/>
    <s v="7_70-80"/>
    <s v="07_70-80"/>
    <s v="_15"/>
    <s v="Q1`21"/>
    <n v="3347325"/>
    <n v="45051"/>
  </r>
  <r>
    <n v="696"/>
    <s v="Lenovo"/>
    <x v="330"/>
    <s v="Full Size LE (15&quot;&gt;, Int GPU)"/>
    <s v="Commercial"/>
    <s v="AMD"/>
    <s v="Renior"/>
    <s v="Int"/>
    <n v="15"/>
    <s v="1920x1080"/>
    <m/>
    <s v="Standard"/>
    <n v="60794"/>
    <s v="12_60-65"/>
    <s v="6_60-70"/>
    <s v="06_60-70"/>
    <s v="_15"/>
    <s v="Q1`21"/>
    <n v="42312624"/>
    <n v="569483"/>
  </r>
  <r>
    <n v="1041"/>
    <s v="Lenovo"/>
    <x v="331"/>
    <s v="Full Size LE (15&quot;&gt;, Int GPU)"/>
    <s v="Commercial"/>
    <s v="Intel"/>
    <s v="Ice Lake"/>
    <s v="Int"/>
    <n v="15"/>
    <s v="1920x1080"/>
    <m/>
    <s v="Standard"/>
    <n v="60527"/>
    <s v="12_60-65"/>
    <s v="6_60-70"/>
    <s v="06_60-70"/>
    <s v="_15"/>
    <s v="Q1`21"/>
    <n v="63008607"/>
    <n v="848030"/>
  </r>
  <r>
    <n v="247"/>
    <s v="Lenovo"/>
    <x v="332"/>
    <s v="Full Size LE (15&quot;&gt;, Int GPU)"/>
    <s v="Commercial"/>
    <s v="Intel"/>
    <s v="Tiger Lake"/>
    <s v="Int"/>
    <n v="15"/>
    <s v="1920x1080"/>
    <m/>
    <s v="Standard"/>
    <n v="59797"/>
    <s v="11_55-60"/>
    <s v="5_50-60"/>
    <s v="05_50-60"/>
    <s v="_15"/>
    <s v="Q1`21"/>
    <n v="14769859"/>
    <n v="198787"/>
  </r>
  <r>
    <n v="85"/>
    <s v="Lenovo"/>
    <x v="333"/>
    <s v="Full Size GM (15&quot;&gt; Gamer GPU)"/>
    <s v="Commercial"/>
    <s v="Intel"/>
    <s v="Comet Lake-H"/>
    <s v="GTX1650"/>
    <n v="15"/>
    <s v="1920x1080"/>
    <m/>
    <s v="Standard"/>
    <n v="115274"/>
    <s v="23_115-120"/>
    <s v="11_110-120"/>
    <s v="08_80&gt;"/>
    <s v="_15"/>
    <s v="Q1`21"/>
    <n v="9798290"/>
    <n v="131875"/>
  </r>
  <r>
    <n v="138"/>
    <s v="Lenovo"/>
    <x v="336"/>
    <s v="Light (13&quot;-14&quot;)"/>
    <s v="Commercial"/>
    <s v="AMD"/>
    <s v="Renior"/>
    <s v="Int"/>
    <n v="14"/>
    <s v="1920x1080"/>
    <m/>
    <s v="Standard"/>
    <n v="63296"/>
    <s v="12_60-65"/>
    <s v="6_60-70"/>
    <s v="06_60-70"/>
    <s v="_15"/>
    <s v="Q1`21"/>
    <n v="8734848"/>
    <n v="117562"/>
  </r>
  <r>
    <n v="525"/>
    <s v="Lenovo"/>
    <x v="337"/>
    <s v="Light (13&quot;-14&quot;)"/>
    <s v="Commercial"/>
    <s v="Intel"/>
    <s v="Tiger Lake"/>
    <s v="Int"/>
    <n v="14"/>
    <s v="1920x1080"/>
    <m/>
    <s v="Standard"/>
    <n v="72149"/>
    <s v="14_70-75"/>
    <s v="7_70-80"/>
    <s v="07_70-80"/>
    <s v="_15"/>
    <s v="Q1`21"/>
    <n v="37878225"/>
    <n v="509801"/>
  </r>
  <r>
    <n v="422"/>
    <s v="Lenovo"/>
    <x v="338"/>
    <s v="Light (13&quot;-14&quot;)"/>
    <s v="Commercial"/>
    <s v="Intel"/>
    <s v="Comet Lake"/>
    <s v="Int"/>
    <n v="14"/>
    <s v="1920x1080"/>
    <m/>
    <s v="Standard"/>
    <n v="76597"/>
    <s v="15_75-80"/>
    <s v="7_70-80"/>
    <s v="07_70-80"/>
    <s v="_15"/>
    <s v="Q1`21"/>
    <n v="32323934"/>
    <n v="435046"/>
  </r>
  <r>
    <n v="217"/>
    <s v="Lenovo"/>
    <x v="339"/>
    <s v="Full Size LE (15&quot;&gt;, Int GPU)"/>
    <s v="Commercial"/>
    <s v="AMD"/>
    <s v="Renior"/>
    <s v="Int"/>
    <n v="15"/>
    <s v="1920x1080"/>
    <m/>
    <s v="Standard"/>
    <n v="62533"/>
    <s v="12_60-65"/>
    <s v="6_60-70"/>
    <s v="06_60-70"/>
    <s v="_15"/>
    <s v="Q1`21"/>
    <n v="13569661"/>
    <n v="182633"/>
  </r>
  <r>
    <n v="330"/>
    <s v="Lenovo"/>
    <x v="340"/>
    <s v="Full Size LE (15&quot;&gt;, Int GPU)"/>
    <s v="Commercial"/>
    <s v="Intel"/>
    <s v="Tiger Lake"/>
    <s v="Int"/>
    <n v="15"/>
    <s v="1920x1080"/>
    <m/>
    <s v="Standard"/>
    <n v="81609"/>
    <s v="16_80-85"/>
    <s v="8_80-90"/>
    <s v="08_80&gt;"/>
    <s v="_15"/>
    <s v="Q1`21"/>
    <n v="26930970"/>
    <n v="362463"/>
  </r>
  <r>
    <n v="322"/>
    <s v="Lenovo"/>
    <x v="341"/>
    <s v="Full Size LE (15&quot;&gt;, Int GPU)"/>
    <s v="Commercial"/>
    <s v="Intel"/>
    <s v="Comet Lake"/>
    <s v="Int"/>
    <n v="15"/>
    <s v="1920x1080"/>
    <m/>
    <s v="Standard"/>
    <n v="76982"/>
    <s v="15_75-80"/>
    <s v="7_70-80"/>
    <s v="07_70-80"/>
    <s v="_15"/>
    <s v="Q1`21"/>
    <n v="24788204"/>
    <n v="333623"/>
  </r>
  <r>
    <n v="187"/>
    <s v="Lenovo"/>
    <x v="343"/>
    <s v="Light (13&quot;-14&quot;)"/>
    <s v="Commercial"/>
    <s v="Intel"/>
    <s v="Comet Lake"/>
    <s v="Int"/>
    <n v="13"/>
    <s v="1920x1080"/>
    <m/>
    <s v="Standard"/>
    <n v="80903"/>
    <s v="16_80-85"/>
    <s v="8_80-90"/>
    <s v="08_80&gt;"/>
    <s v="_15"/>
    <s v="Q1`21"/>
    <n v="15128861"/>
    <n v="203619"/>
  </r>
  <r>
    <n v="206"/>
    <s v="Lenovo"/>
    <x v="344"/>
    <s v="Light (13&quot;-14&quot;)"/>
    <s v="Commercial"/>
    <s v="Intel"/>
    <s v="Tiger Lake"/>
    <s v="Int"/>
    <n v="13"/>
    <s v="1920x1080"/>
    <m/>
    <s v="Standard"/>
    <n v="73409"/>
    <s v="14_70-75"/>
    <s v="7_70-80"/>
    <s v="07_70-80"/>
    <s v="_15"/>
    <s v="Q1`21"/>
    <n v="15122254"/>
    <n v="203530"/>
  </r>
  <r>
    <n v="42"/>
    <s v="Lenovo"/>
    <x v="345"/>
    <s v="Light (13&quot;-14&quot;)"/>
    <s v="Commercial"/>
    <s v="Intel"/>
    <s v="Comet Lake"/>
    <s v="Int"/>
    <n v="13"/>
    <s v="1920x1080"/>
    <s v="Touch"/>
    <s v="Standard"/>
    <n v="89554"/>
    <s v="17_85-90"/>
    <s v="8_80-90"/>
    <s v="08_80&gt;"/>
    <s v="_15"/>
    <s v="Q1`21"/>
    <n v="3761268"/>
    <n v="50623"/>
  </r>
  <r>
    <n v="15"/>
    <s v="Lenovo"/>
    <x v="346"/>
    <s v="Light (13&quot;-14&quot;)"/>
    <s v="Commercial"/>
    <s v="Intel"/>
    <s v="Tiger Lake"/>
    <s v="Int"/>
    <n v="13"/>
    <s v="1920x1080"/>
    <s v="Touch"/>
    <s v="Standard"/>
    <n v="113450"/>
    <s v="22_110-115"/>
    <s v="11_110-120"/>
    <s v="08_80&gt;"/>
    <s v="_15"/>
    <s v="Q1`21"/>
    <n v="1701750"/>
    <n v="22904"/>
  </r>
  <r>
    <n v="2"/>
    <s v="Lenovo"/>
    <x v="524"/>
    <s v="Light (13&quot;-14&quot;)"/>
    <s v="Commercial"/>
    <s v="AMD"/>
    <s v="Renior"/>
    <s v="Int"/>
    <n v="14"/>
    <s v="1920x1080"/>
    <s v="Touch"/>
    <s v="Standard"/>
    <n v="96300"/>
    <s v="19_95-100"/>
    <s v="9_90-100"/>
    <s v="08_80&gt;"/>
    <s v="_15"/>
    <s v="Q1`21"/>
    <n v="192600"/>
    <n v="2592"/>
  </r>
  <r>
    <n v="265"/>
    <s v="Lenovo"/>
    <x v="525"/>
    <s v="Light (13&quot;-14&quot;)"/>
    <s v="Commercial"/>
    <s v="Intel"/>
    <s v="Comet Lake"/>
    <s v="Int"/>
    <n v="14"/>
    <s v="1920x1080"/>
    <s v="Touch"/>
    <s v="Standard"/>
    <n v="110927"/>
    <s v="22_110-115"/>
    <s v="11_110-120"/>
    <s v="08_80&gt;"/>
    <s v="_15"/>
    <s v="Q1`21"/>
    <n v="29395655"/>
    <n v="395635"/>
  </r>
  <r>
    <n v="236"/>
    <s v="Lenovo"/>
    <x v="526"/>
    <s v="Full Size LE (15&quot;&gt;, Int GPU)"/>
    <s v="Commercial"/>
    <s v="AMD"/>
    <s v="Renior"/>
    <s v="Int"/>
    <n v="15"/>
    <s v="1920x1080"/>
    <m/>
    <s v="Standard"/>
    <n v="94123"/>
    <s v="18_90-95"/>
    <s v="9_90-100"/>
    <s v="08_80&gt;"/>
    <s v="_15"/>
    <s v="Q1`21"/>
    <n v="22213028"/>
    <n v="298964"/>
  </r>
  <r>
    <n v="6"/>
    <s v="Lenovo"/>
    <x v="527"/>
    <s v="Full Size LE (15&quot;&gt;, Int GPU)"/>
    <s v="Commercial"/>
    <s v="Intel"/>
    <s v="Comet Lake-H"/>
    <s v="Int"/>
    <n v="15"/>
    <s v="1920x1080"/>
    <m/>
    <s v="Standard"/>
    <n v="132149"/>
    <s v="26_130-135"/>
    <s v="13_130-140"/>
    <s v="08_80&gt;"/>
    <s v="_15"/>
    <s v="Q1`21"/>
    <n v="792894"/>
    <n v="10672"/>
  </r>
  <r>
    <n v="23"/>
    <s v="Lenovo"/>
    <x v="348"/>
    <s v="Prof. Workstation (Prof. GPU)"/>
    <s v="Commercial"/>
    <s v="Intel"/>
    <s v="Comet Lake-H"/>
    <s v="Int/Quadro T1000/P2000"/>
    <n v="15"/>
    <s v="1920x1080/3840x2160"/>
    <m/>
    <s v="Standard"/>
    <n v="258600"/>
    <s v="51_255-260"/>
    <s v="25_250-260"/>
    <s v="08_80&gt;"/>
    <s v="_15"/>
    <s v="Q1`21"/>
    <n v="5947800"/>
    <n v="80051"/>
  </r>
  <r>
    <n v="21"/>
    <s v="Lenovo"/>
    <x v="349"/>
    <s v="Prof. Workstation (Prof. GPU)"/>
    <s v="Commercial"/>
    <s v="Intel"/>
    <s v="Comet Lake"/>
    <s v="Quadro P520"/>
    <n v="14"/>
    <s v="1920x1080"/>
    <m/>
    <s v="Standard"/>
    <n v="113649"/>
    <s v="22_110-115"/>
    <s v="11_110-120"/>
    <s v="08_80&gt;"/>
    <s v="_15"/>
    <s v="Q1`21"/>
    <n v="2386629"/>
    <n v="32122"/>
  </r>
  <r>
    <n v="42"/>
    <s v="Lenovo"/>
    <x v="350"/>
    <s v="Prof. Workstation (Prof. GPU)"/>
    <s v="Commercial"/>
    <s v="Intel"/>
    <s v="Comet Lake-H"/>
    <s v="RTX3000/RTX4000"/>
    <n v="15"/>
    <s v="1920x1080/3840x2160"/>
    <m/>
    <s v="Standard"/>
    <n v="405142"/>
    <s v="81_405-410"/>
    <s v="40_400-410"/>
    <s v="08_80&gt;"/>
    <s v="_15"/>
    <s v="Q1`21"/>
    <n v="17015964"/>
    <n v="229017"/>
  </r>
  <r>
    <n v="20"/>
    <s v="Lenovo"/>
    <x v="351"/>
    <s v="Prof. Workstation (Prof. GPU)"/>
    <s v="Commercial"/>
    <s v="Intel"/>
    <s v="Comet Lake"/>
    <s v="Qoadro P520"/>
    <n v="15"/>
    <s v="1920x1080"/>
    <m/>
    <s v="Standard"/>
    <n v="143850"/>
    <s v="28_140-145"/>
    <s v="14_140-150"/>
    <s v="08_80&gt;"/>
    <s v="_15"/>
    <s v="Q1`21"/>
    <n v="2877000"/>
    <n v="38721"/>
  </r>
  <r>
    <n v="15"/>
    <s v="Lenovo"/>
    <x v="352"/>
    <s v="Prof. Workstation (Prof. GPU)"/>
    <s v="Commercial"/>
    <s v="Intel"/>
    <s v="Comet Lake-H"/>
    <s v="Int/Quadro P620"/>
    <n v="15"/>
    <s v="1920x1080"/>
    <m/>
    <s v="Standard"/>
    <n v="118354"/>
    <s v="23_115-120"/>
    <s v="11_110-120"/>
    <s v="08_80&gt;"/>
    <s v="_15"/>
    <s v="Q1`21"/>
    <n v="1775310"/>
    <n v="23894"/>
  </r>
  <r>
    <n v="17"/>
    <s v="Lenovo"/>
    <x v="353"/>
    <s v="Prof. Workstation (Prof. GPU)"/>
    <s v="Commercial"/>
    <s v="Intel"/>
    <s v="Comet Lake-H"/>
    <s v="Quadro T2000/RTX5000"/>
    <n v="17"/>
    <s v="1920x1080/3840x2160"/>
    <m/>
    <s v="Standard"/>
    <n v="199340"/>
    <s v="39_195-200"/>
    <s v="19_190-200"/>
    <s v="08_80&gt;"/>
    <s v="_15"/>
    <s v="Q1`21"/>
    <n v="3388780"/>
    <n v="45609"/>
  </r>
  <r>
    <n v="1"/>
    <s v="Lenovo"/>
    <x v="528"/>
    <s v="Prof. Workstation (Prof. GPU)"/>
    <s v="Commercial"/>
    <s v="Intel"/>
    <s v="Coffee Lake"/>
    <s v="Quadro T1000"/>
    <n v="15"/>
    <s v="1920x1080"/>
    <m/>
    <s v="Standard"/>
    <n v="208600"/>
    <s v="41_205-210"/>
    <s v="20_200-210"/>
    <s v="08_80&gt;"/>
    <s v="_15"/>
    <s v="Q1`21"/>
    <n v="208600"/>
    <n v="2808"/>
  </r>
  <r>
    <n v="351"/>
    <s v="Lenovo"/>
    <x v="355"/>
    <s v="Light (13&quot;-14&quot;)"/>
    <s v="Commercial"/>
    <s v="AMD"/>
    <s v="Renior"/>
    <s v="Int"/>
    <n v="14"/>
    <s v="1920x1080"/>
    <m/>
    <s v="Standard"/>
    <n v="91897"/>
    <s v="18_90-95"/>
    <s v="9_90-100"/>
    <s v="08_80&gt;"/>
    <s v="_15"/>
    <s v="Q1`21"/>
    <n v="32255847"/>
    <n v="434130"/>
  </r>
  <r>
    <n v="981"/>
    <s v="Lenovo"/>
    <x v="356"/>
    <s v="Light (13&quot;-14&quot;)"/>
    <s v="Commercial"/>
    <s v="Intel"/>
    <s v="Comet Lake"/>
    <s v="Int"/>
    <n v="14"/>
    <s v="1920x1080/3840x2160"/>
    <m/>
    <s v="Standard"/>
    <n v="107637"/>
    <s v="21_105-110"/>
    <s v="10_100-110"/>
    <s v="08_80&gt;"/>
    <s v="_15"/>
    <s v="Q1`21"/>
    <n v="105591897"/>
    <n v="1421156"/>
  </r>
  <r>
    <n v="17"/>
    <s v="Lenovo"/>
    <x v="357"/>
    <s v="Light (13&quot;-14&quot;)"/>
    <s v="Commercial"/>
    <s v="AMD"/>
    <s v="Renior"/>
    <s v="Int"/>
    <n v="14"/>
    <s v="1920x1080"/>
    <m/>
    <s v="Standard"/>
    <n v="103499"/>
    <s v="20_100-105"/>
    <s v="10_100-110"/>
    <s v="08_80&gt;"/>
    <s v="_15"/>
    <s v="Q1`21"/>
    <n v="1759483"/>
    <n v="23681"/>
  </r>
  <r>
    <n v="99"/>
    <s v="Lenovo"/>
    <x v="358"/>
    <s v="Light (13&quot;-14&quot;)"/>
    <s v="Commercial"/>
    <s v="Intel"/>
    <s v="Comet Lake"/>
    <s v="Int"/>
    <n v="14"/>
    <s v="1920x1080"/>
    <m/>
    <s v="Standard"/>
    <n v="121549"/>
    <s v="24_120-125"/>
    <s v="12_120-130"/>
    <s v="08_80&gt;"/>
    <s v="_15"/>
    <s v="Q1`21"/>
    <n v="12033351"/>
    <n v="161956"/>
  </r>
  <r>
    <n v="558"/>
    <s v="Lenovo"/>
    <x v="359"/>
    <s v="Full Size MS (15&quot;&gt;, Mainstream Ex. GPU)"/>
    <s v="Commercial"/>
    <s v="Intel"/>
    <s v="Comet Lake"/>
    <s v="Int/MX330"/>
    <n v="15"/>
    <s v="1920x1080"/>
    <m/>
    <s v="Standard"/>
    <n v="108462"/>
    <s v="21_105-110"/>
    <s v="10_100-110"/>
    <s v="08_80&gt;"/>
    <s v="_15"/>
    <s v="Q1`21"/>
    <n v="60521796"/>
    <n v="814560"/>
  </r>
  <r>
    <n v="6"/>
    <s v="Lenovo"/>
    <x v="529"/>
    <s v="Full Size GM (15&quot;&gt; Gamer GPU)"/>
    <s v="Commercial"/>
    <s v="Intel"/>
    <s v="Comet Lake-H"/>
    <s v="RTX2070"/>
    <n v="15"/>
    <s v="3840x2160"/>
    <m/>
    <s v="Standard"/>
    <n v="284780"/>
    <s v="56_280-285"/>
    <s v="28_280-290"/>
    <s v="08_80&gt;"/>
    <s v="_15"/>
    <s v="Q1`21"/>
    <n v="1708680"/>
    <n v="22997"/>
  </r>
  <r>
    <n v="9"/>
    <s v="Lenovo"/>
    <x v="360"/>
    <s v="Full Size MS (15&quot;&gt;, Mainstream Ex. GPU)"/>
    <s v="Commercial"/>
    <s v="Intel"/>
    <s v="Comet Lake-H"/>
    <s v="Int/GTX1050"/>
    <n v="15"/>
    <s v="1920x1080/3840x2160"/>
    <m/>
    <s v="Standard"/>
    <n v="107957"/>
    <s v="21_105-110"/>
    <s v="10_100-110"/>
    <s v="08_80&gt;"/>
    <s v="_15"/>
    <s v="Q1`21"/>
    <n v="971613"/>
    <n v="13077"/>
  </r>
  <r>
    <n v="1"/>
    <s v="Lenovo"/>
    <x v="361"/>
    <s v="Light (13&quot;-14&quot;)"/>
    <s v="Commercial"/>
    <s v="Intel"/>
    <s v="Whiskey Lake"/>
    <s v="Int"/>
    <n v="14"/>
    <s v="1920x1080/2560x1440"/>
    <m/>
    <s v="Standard"/>
    <n v="96948"/>
    <s v="19_95-100"/>
    <s v="9_90-100"/>
    <s v="08_80&gt;"/>
    <s v="_15"/>
    <s v="Q1`21"/>
    <n v="96948"/>
    <n v="1305"/>
  </r>
  <r>
    <n v="87"/>
    <s v="Lenovo"/>
    <x v="362"/>
    <s v="Light (13&quot;-14&quot;)"/>
    <s v="Commercial"/>
    <s v="AMD"/>
    <s v="Picasso"/>
    <s v="Int"/>
    <n v="14"/>
    <s v="1920x1080"/>
    <m/>
    <s v="Standard"/>
    <n v="106823"/>
    <s v="21_105-110"/>
    <s v="10_100-110"/>
    <s v="08_80&gt;"/>
    <s v="_15"/>
    <s v="Q1`21"/>
    <n v="9293601"/>
    <n v="125082"/>
  </r>
  <r>
    <n v="31"/>
    <s v="Lenovo"/>
    <x v="363"/>
    <s v="Full Size MS (15&quot;&gt;, Mainstream Ex. GPU)"/>
    <s v="Commercial"/>
    <s v="Intel"/>
    <s v="Whiskey Lake"/>
    <s v="Int/MX250"/>
    <n v="15"/>
    <s v="1920x1080"/>
    <m/>
    <s v="Standard"/>
    <n v="122050"/>
    <s v="24_120-125"/>
    <s v="12_120-130"/>
    <s v="08_80&gt;"/>
    <s v="_15"/>
    <s v="Q1`21"/>
    <n v="3783550"/>
    <n v="50923"/>
  </r>
  <r>
    <n v="44"/>
    <s v="Lenovo"/>
    <x v="364"/>
    <s v="Light (13&quot;-14&quot;)"/>
    <s v="Commercial"/>
    <s v="Intel"/>
    <s v="Whiskey Lake"/>
    <s v="Int"/>
    <n v="14"/>
    <s v="1920x1080/2560x1440"/>
    <m/>
    <s v="Standard"/>
    <n v="135456"/>
    <s v="27_135-140"/>
    <s v="13_130-140"/>
    <s v="08_80&gt;"/>
    <s v="_15"/>
    <s v="Q1`21"/>
    <n v="5960064"/>
    <n v="80216"/>
  </r>
  <r>
    <n v="264"/>
    <s v="Lenovo"/>
    <x v="365"/>
    <s v="Light (13&quot;-14&quot;)"/>
    <s v="Commercial"/>
    <s v="Intel"/>
    <s v="Comet Lake"/>
    <s v="Int"/>
    <n v="14"/>
    <s v="1920x1080/3840x2160"/>
    <s v="Touch"/>
    <s v="Standard"/>
    <n v="149660"/>
    <s v="29_145-150"/>
    <s v="14_140-150"/>
    <s v="08_80&gt;"/>
    <s v="_15"/>
    <s v="Q1`21"/>
    <n v="39510240"/>
    <n v="531766"/>
  </r>
  <r>
    <n v="3"/>
    <s v="Lenovo"/>
    <x v="366"/>
    <s v="Full Size GM (15&quot;&gt; Gamer GPU)"/>
    <s v="Commercial"/>
    <s v="Intel"/>
    <s v="Coffee Lake"/>
    <s v="GTX1650"/>
    <n v="15"/>
    <s v="1920x1080"/>
    <m/>
    <s v="Standard"/>
    <n v="211000"/>
    <s v="42_210-215"/>
    <s v="21_210-220"/>
    <s v="08_80&gt;"/>
    <s v="_15"/>
    <s v="Q1`21"/>
    <n v="633000"/>
    <n v="8520"/>
  </r>
  <r>
    <n v="6"/>
    <s v="Lenovo"/>
    <x v="367"/>
    <s v="Full Size GM (15&quot;&gt; Gamer GPU)"/>
    <s v="Commercial"/>
    <s v="Intel"/>
    <s v="Comet Lake-H"/>
    <s v="GTX1650"/>
    <n v="15"/>
    <s v="1920x1080/3840x2160"/>
    <m/>
    <s v="Standard"/>
    <n v="195313"/>
    <s v="39_195-200"/>
    <s v="19_190-200"/>
    <s v="08_80&gt;"/>
    <s v="_15"/>
    <s v="Q1`21"/>
    <n v="1171878"/>
    <n v="15772"/>
  </r>
  <r>
    <n v="3"/>
    <s v="Lenovo"/>
    <x v="368"/>
    <s v="Light (13&quot;-14&quot;)"/>
    <s v="Commercial"/>
    <s v="Intel"/>
    <s v="Lakefield"/>
    <s v="Int"/>
    <n v="13"/>
    <s v="2048x1536 Flex"/>
    <s v="Touch"/>
    <s v="Extra Mobile"/>
    <n v="329990"/>
    <s v="65_325-330"/>
    <s v="32_320-330"/>
    <s v="08_80&gt;"/>
    <s v="_15"/>
    <s v="Q1`21"/>
    <n v="989970"/>
    <n v="13324"/>
  </r>
  <r>
    <n v="53"/>
    <s v="Lenovo"/>
    <x v="369"/>
    <s v="Light (13&quot;-14&quot;)"/>
    <s v="Commercial"/>
    <s v="Intel"/>
    <s v="Tiger Lake"/>
    <s v="Int"/>
    <n v="13"/>
    <s v="2160x1350"/>
    <s v="Touch"/>
    <s v="Standard"/>
    <n v="209000"/>
    <s v="41_205-210"/>
    <s v="20_200-210"/>
    <s v="08_80&gt;"/>
    <s v="_15"/>
    <s v="Q1`21"/>
    <n v="11077000"/>
    <n v="149085"/>
  </r>
  <r>
    <n v="1"/>
    <s v="Lenovo"/>
    <x v="530"/>
    <s v="Light (13&quot;-14&quot;)"/>
    <s v="Commercial"/>
    <s v="Intel"/>
    <s v="Whiskey Lake"/>
    <s v="Int"/>
    <n v="13"/>
    <s v="3000x2000"/>
    <s v="Touch"/>
    <s v="Standard"/>
    <n v="134125"/>
    <s v="26_130-135"/>
    <s v="13_130-140"/>
    <s v="08_80&gt;"/>
    <s v="_15"/>
    <s v="Q1`21"/>
    <n v="134125"/>
    <n v="1805"/>
  </r>
  <r>
    <n v="10"/>
    <s v="Lenovo"/>
    <x v="370"/>
    <s v="Light (13&quot;-14&quot;)"/>
    <s v="Commercial"/>
    <s v="Intel"/>
    <s v="Whiskey Lake"/>
    <s v="Int"/>
    <n v="14"/>
    <s v="3840x2160/2560x1440"/>
    <s v="Touch"/>
    <s v="Standard"/>
    <n v="144242"/>
    <s v="28_140-145"/>
    <s v="14_140-150"/>
    <s v="08_80&gt;"/>
    <s v="_15"/>
    <s v="Q1`21"/>
    <n v="1442420"/>
    <n v="19413"/>
  </r>
  <r>
    <n v="66"/>
    <s v="Lenovo"/>
    <x v="371"/>
    <s v="Light (13&quot;-14&quot;)"/>
    <s v="Commercial"/>
    <s v="Intel"/>
    <s v="Comet Lake"/>
    <s v="Int"/>
    <n v="14"/>
    <s v="3840x2160/2560x1440"/>
    <s v="Touch"/>
    <s v="Standard"/>
    <n v="179573"/>
    <s v="35_175-180"/>
    <s v="17_170-180"/>
    <s v="08_80&gt;"/>
    <s v="_15"/>
    <s v="Q1`21"/>
    <n v="11851818"/>
    <n v="159513"/>
  </r>
  <r>
    <n v="67"/>
    <s v="Lenovo"/>
    <x v="372"/>
    <s v="Light (13&quot;-14&quot;)"/>
    <s v="Commercial"/>
    <s v="AMD"/>
    <s v="Renior"/>
    <s v="Int"/>
    <n v="13"/>
    <s v="1920x1080"/>
    <m/>
    <s v="Standard"/>
    <n v="93393"/>
    <s v="18_90-95"/>
    <s v="9_90-100"/>
    <s v="08_80&gt;"/>
    <s v="_15"/>
    <s v="Q1`21"/>
    <n v="6257331"/>
    <n v="84217"/>
  </r>
  <r>
    <n v="395"/>
    <s v="Lenovo"/>
    <x v="373"/>
    <s v="Light (13&quot;-14&quot;)"/>
    <s v="Commercial"/>
    <s v="Intel"/>
    <s v="Comet Lake"/>
    <s v="Int"/>
    <n v="13"/>
    <s v="1920x1080"/>
    <m/>
    <s v="Standard"/>
    <n v="111048"/>
    <s v="22_110-115"/>
    <s v="11_110-120"/>
    <s v="08_80&gt;"/>
    <s v="_15"/>
    <s v="Q1`21"/>
    <n v="43863960"/>
    <n v="590363"/>
  </r>
  <r>
    <n v="50"/>
    <s v="Lenovo"/>
    <x v="374"/>
    <s v="Light (13&quot;-14&quot;)"/>
    <s v="Commercial"/>
    <s v="Intel"/>
    <s v="Comet Lake"/>
    <s v="Int"/>
    <n v="13"/>
    <s v="1920x1080"/>
    <s v="Touch"/>
    <s v="Standard"/>
    <n v="136783"/>
    <s v="27_135-140"/>
    <s v="13_130-140"/>
    <s v="08_80&gt;"/>
    <s v="_15"/>
    <s v="Q1`21"/>
    <n v="6839150"/>
    <n v="92048"/>
  </r>
  <r>
    <n v="2"/>
    <s v="Lenovo"/>
    <x v="531"/>
    <s v="Light (13&quot;-14&quot;)"/>
    <s v="Commercial"/>
    <s v="Intel"/>
    <s v="Whiskey Lake"/>
    <s v="Int"/>
    <n v="13"/>
    <s v="1920x1080"/>
    <s v="Touch"/>
    <s v="Standard"/>
    <n v="107900"/>
    <s v="21_105-110"/>
    <s v="10_100-110"/>
    <s v="08_80&gt;"/>
    <s v="_15"/>
    <s v="Q1`21"/>
    <n v="215800"/>
    <n v="2904"/>
  </r>
  <r>
    <n v="141"/>
    <s v="Lenovo"/>
    <x v="532"/>
    <s v="Light (13&quot;-14&quot;)"/>
    <s v="Commercial"/>
    <s v="AMD"/>
    <s v="Picasso"/>
    <s v="Int"/>
    <n v="13"/>
    <s v="1920x1080"/>
    <m/>
    <s v="Standard"/>
    <n v="79990"/>
    <s v="15_75-80"/>
    <s v="7_70-80"/>
    <s v="07_70-80"/>
    <s v="_15"/>
    <s v="Q1`21"/>
    <n v="11278590"/>
    <n v="151798"/>
  </r>
  <r>
    <n v="2"/>
    <s v="Lenovo"/>
    <x v="533"/>
    <s v="Full Size LE (15&quot;&gt;, Int GPU)"/>
    <s v="Commercial"/>
    <s v="Intel"/>
    <s v="Gemini Lake"/>
    <s v="Int"/>
    <n v="15"/>
    <s v="1366x768"/>
    <m/>
    <s v="Budget"/>
    <n v="39900"/>
    <s v="7_35-40"/>
    <s v="3_30-40"/>
    <s v="03_30-40"/>
    <s v="_15"/>
    <s v="Q1`21"/>
    <n v="79800"/>
    <n v="1074"/>
  </r>
  <r>
    <n v="597"/>
    <s v="Lenovo"/>
    <x v="375"/>
    <s v="Full Size LE (15&quot;&gt;, Int GPU)"/>
    <s v="Commercial"/>
    <s v="Intel"/>
    <s v="Kaby Lake"/>
    <s v="Int"/>
    <n v="15"/>
    <s v="1920x1080"/>
    <m/>
    <s v="Standard"/>
    <n v="45457"/>
    <s v="9_45-50"/>
    <s v="4_40-50"/>
    <s v="04_40-50"/>
    <s v="_15"/>
    <s v="Q1`21"/>
    <n v="27137829"/>
    <n v="365247"/>
  </r>
  <r>
    <n v="928"/>
    <s v="Lenovo"/>
    <x v="376"/>
    <s v="Light (13&quot;-14&quot;)"/>
    <s v="Commercial"/>
    <s v="AMD"/>
    <s v="Picasso"/>
    <s v="Int"/>
    <n v="14"/>
    <s v="1920x1080"/>
    <m/>
    <s v="Standard"/>
    <n v="42032"/>
    <s v="8_40-45"/>
    <s v="4_40-50"/>
    <s v="04_40-50"/>
    <s v="_15"/>
    <s v="Q1`21"/>
    <n v="39005696"/>
    <n v="524976"/>
  </r>
  <r>
    <n v="955"/>
    <s v="Lenovo"/>
    <x v="377"/>
    <s v="Light (13&quot;-14&quot;)"/>
    <s v="Commercial"/>
    <s v="Intel"/>
    <s v="Gemini Lake"/>
    <s v="Int"/>
    <n v="14"/>
    <s v="1920x1080"/>
    <m/>
    <s v="Budget"/>
    <n v="28434"/>
    <s v="5_25-30"/>
    <s v="2_20-30"/>
    <s v="02_20-30"/>
    <s v="_15"/>
    <s v="Q1`21"/>
    <n v="27154470"/>
    <n v="365471"/>
  </r>
  <r>
    <n v="35"/>
    <s v="Lenovo"/>
    <x v="378"/>
    <s v="Light (13&quot;-14&quot;)"/>
    <s v="Commercial"/>
    <s v="Intel"/>
    <s v="Ice Lake"/>
    <s v="Int"/>
    <n v="14"/>
    <s v="1920x1080"/>
    <m/>
    <s v="Standard"/>
    <n v="50241"/>
    <s v="10_50-55"/>
    <s v="5_50-60"/>
    <s v="05_50-60"/>
    <s v="_15"/>
    <s v="Q1`21"/>
    <n v="1758435"/>
    <n v="23667"/>
  </r>
  <r>
    <n v="2195"/>
    <s v="Lenovo"/>
    <x v="379"/>
    <s v="Full Size LE (15&quot;&gt;, Int GPU)"/>
    <s v="Commercial"/>
    <s v="AMD"/>
    <s v="Picasso"/>
    <s v="Int"/>
    <n v="15"/>
    <s v="1920x1080"/>
    <m/>
    <s v="Standard"/>
    <n v="45985"/>
    <s v="9_45-50"/>
    <s v="4_40-50"/>
    <s v="04_40-50"/>
    <s v="_15"/>
    <s v="Q1`21"/>
    <n v="100937075"/>
    <n v="1358507"/>
  </r>
  <r>
    <n v="793"/>
    <s v="Lenovo"/>
    <x v="380"/>
    <s v="Full Size LE (15&quot;&gt;, Int GPU)"/>
    <s v="Commercial"/>
    <s v="AMD"/>
    <s v="Picasso"/>
    <s v="Int"/>
    <n v="15"/>
    <s v="1920x1080"/>
    <m/>
    <s v="Standard"/>
    <n v="45881"/>
    <s v="9_45-50"/>
    <s v="4_40-50"/>
    <s v="04_40-50"/>
    <s v="_15"/>
    <s v="Q1`21"/>
    <n v="36383633"/>
    <n v="489686"/>
  </r>
  <r>
    <n v="1645"/>
    <s v="Lenovo"/>
    <x v="381"/>
    <s v="Full Size LE (15&quot;&gt;, Int GPU)"/>
    <s v="Commercial"/>
    <s v="Intel"/>
    <s v="Ice Lake"/>
    <s v="Int"/>
    <n v="15"/>
    <s v="1920x1080"/>
    <m/>
    <s v="Standard"/>
    <n v="56274"/>
    <s v="11_55-60"/>
    <s v="5_50-60"/>
    <s v="05_50-60"/>
    <s v="_15"/>
    <s v="Q1`21"/>
    <n v="92570730"/>
    <n v="1245905"/>
  </r>
  <r>
    <n v="381"/>
    <s v="Lenovo"/>
    <x v="383"/>
    <s v="Full Size MS (15&quot;&gt;, Mainstream Ex. GPU)"/>
    <s v="Commercial"/>
    <s v="Intel"/>
    <s v="Ice Lake"/>
    <s v="Int/MX330"/>
    <n v="17"/>
    <s v="1920x1080"/>
    <m/>
    <s v="Standard"/>
    <n v="74731"/>
    <s v="14_70-75"/>
    <s v="7_70-80"/>
    <s v="07_70-80"/>
    <s v="_15"/>
    <s v="Q1`21"/>
    <n v="28472511"/>
    <n v="383210"/>
  </r>
  <r>
    <n v="28"/>
    <s v="Lenovo"/>
    <x v="384"/>
    <s v="Full Size LE (15&quot;&gt;, Int GPU)"/>
    <s v="Commercial"/>
    <s v="Intel"/>
    <s v="Whiskey Lake"/>
    <s v="Int"/>
    <n v="17"/>
    <s v="1920x1080"/>
    <m/>
    <s v="Standard"/>
    <n v="91925"/>
    <s v="18_90-95"/>
    <s v="9_90-100"/>
    <s v="08_80&gt;"/>
    <s v="_15"/>
    <s v="Q1`21"/>
    <n v="2573900"/>
    <n v="34642"/>
  </r>
  <r>
    <n v="171"/>
    <s v="Lenovo"/>
    <x v="385"/>
    <s v="Mini (&lt;12&quot;)"/>
    <s v="Consumer"/>
    <s v="Intel"/>
    <s v="Apollo Lake"/>
    <s v="Int"/>
    <n v="11"/>
    <s v="1366x768"/>
    <s v="Touch"/>
    <s v="Budget"/>
    <n v="38200"/>
    <s v="7_35-40"/>
    <s v="3_30-40"/>
    <s v="03_30-40"/>
    <s v="_15"/>
    <s v="Q1`21"/>
    <n v="6532200"/>
    <n v="87917"/>
  </r>
  <r>
    <n v="108"/>
    <s v="Lenovo"/>
    <x v="386"/>
    <s v="Light (13&quot;-14&quot;)"/>
    <s v="Consumer"/>
    <s v="Intel"/>
    <s v="Tiger Lake"/>
    <s v="Int"/>
    <n v="14"/>
    <s v="1920x1080"/>
    <s v="Touch"/>
    <s v="Standard"/>
    <n v="99790"/>
    <s v="19_95-100"/>
    <s v="9_90-100"/>
    <s v="08_80&gt;"/>
    <s v="_15"/>
    <s v="Q1`21"/>
    <n v="10777320"/>
    <n v="145051"/>
  </r>
  <r>
    <n v="81"/>
    <s v="Lenovo"/>
    <x v="387"/>
    <s v="Full Size LE (15&quot;&gt;, Int GPU)"/>
    <s v="Consumer"/>
    <s v="Intel"/>
    <s v="Tiger Lake"/>
    <s v="Int"/>
    <n v="15"/>
    <s v="1920x1080"/>
    <s v="Touch"/>
    <s v="Standard"/>
    <n v="94009"/>
    <s v="18_90-95"/>
    <s v="9_90-100"/>
    <s v="08_80&gt;"/>
    <s v="_15"/>
    <s v="Q1`21"/>
    <n v="7614729"/>
    <n v="102486"/>
  </r>
  <r>
    <n v="9"/>
    <s v="Lenovo"/>
    <x v="388"/>
    <s v="Full Size GM (15&quot;&gt; Gamer GPU)"/>
    <s v="Consumer"/>
    <s v="Intel"/>
    <s v="Comet Lake-H"/>
    <s v="GTX1650"/>
    <n v="15"/>
    <s v="1920x1080"/>
    <s v="Touch"/>
    <s v="Standard"/>
    <n v="186492"/>
    <s v="37_185-190"/>
    <s v="18_180-190"/>
    <s v="08_80&gt;"/>
    <s v="_15"/>
    <s v="Q1`21"/>
    <n v="1678428"/>
    <n v="22590"/>
  </r>
  <r>
    <n v="24"/>
    <s v="Lenovo"/>
    <x v="389"/>
    <s v="Light (13&quot;-14&quot;)"/>
    <s v="Consumer"/>
    <s v="Intel"/>
    <s v="Tiger Lake"/>
    <s v="Int"/>
    <n v="14"/>
    <s v="3840x2160"/>
    <s v="Touch"/>
    <s v="Standard"/>
    <n v="166925"/>
    <s v="33_165-170"/>
    <s v="16_160-170"/>
    <s v="08_80&gt;"/>
    <s v="_15"/>
    <s v="Q1`21"/>
    <n v="4006200"/>
    <n v="53919"/>
  </r>
  <r>
    <n v="2"/>
    <s v="Lenovo"/>
    <x v="534"/>
    <s v="Light (13&quot;-14&quot;)"/>
    <s v="Consumer"/>
    <s v="Intel"/>
    <s v="Kaby Lake Refresh"/>
    <s v="Int"/>
    <n v="14"/>
    <s v="1920x1080"/>
    <s v="Touch"/>
    <s v="Standard"/>
    <n v="63990"/>
    <s v="12_60-65"/>
    <s v="6_60-70"/>
    <s v="06_60-70"/>
    <s v="_15"/>
    <s v="Q1`21"/>
    <n v="127980"/>
    <n v="1722"/>
  </r>
  <r>
    <n v="2"/>
    <s v="Lenovo"/>
    <x v="390"/>
    <s v="Full Size GM (15&quot;&gt; Gamer GPU)"/>
    <s v="Consumer"/>
    <s v="Intel"/>
    <s v="Coffee Lake"/>
    <s v="GTX1650"/>
    <n v="15"/>
    <s v="1920x1080/3840x2160"/>
    <s v="Touch"/>
    <s v="Standard"/>
    <n v="186614"/>
    <s v="37_185-190"/>
    <s v="18_180-190"/>
    <s v="08_80&gt;"/>
    <s v="_15"/>
    <s v="Q1`21"/>
    <n v="373228"/>
    <n v="5023"/>
  </r>
  <r>
    <n v="5"/>
    <s v="Lenovo"/>
    <x v="392"/>
    <s v="Full Size GM (15&quot;&gt; Gamer GPU)"/>
    <s v="Consumer"/>
    <s v="Intel"/>
    <s v="Coffee Lake"/>
    <s v="GTX1650"/>
    <n v="15"/>
    <s v="1920x1080"/>
    <s v="Touch"/>
    <s v="Standard"/>
    <n v="108152"/>
    <s v="21_105-110"/>
    <s v="10_100-110"/>
    <s v="08_80&gt;"/>
    <s v="_15"/>
    <s v="Q1`21"/>
    <n v="540760"/>
    <n v="7278"/>
  </r>
  <r>
    <n v="5"/>
    <s v="Lenovo"/>
    <x v="393"/>
    <s v="Light (13&quot;-14&quot;)"/>
    <s v="Consumer"/>
    <s v="Intel"/>
    <s v="Ice Lake"/>
    <s v="Int"/>
    <n v="14"/>
    <s v="1920x1080"/>
    <s v="Touch"/>
    <s v="Standard"/>
    <n v="130833"/>
    <s v="26_130-135"/>
    <s v="13_130-140"/>
    <s v="08_80&gt;"/>
    <s v="_15"/>
    <s v="Q1`21"/>
    <n v="654165"/>
    <n v="8804"/>
  </r>
  <r>
    <n v="795"/>
    <s v="Lenovo"/>
    <x v="394"/>
    <s v="Light (13&quot;-14&quot;)"/>
    <s v="Consumer"/>
    <s v="AMD"/>
    <s v="Renior"/>
    <s v="Int"/>
    <n v="14"/>
    <s v="1920x1080"/>
    <s v="Touch"/>
    <s v="Standard"/>
    <n v="88994"/>
    <s v="17_85-90"/>
    <s v="8_80-90"/>
    <s v="08_80&gt;"/>
    <s v="_15"/>
    <s v="Q1`21"/>
    <n v="70750230"/>
    <n v="952224"/>
  </r>
  <r>
    <n v="55"/>
    <s v="Lenovo"/>
    <x v="395"/>
    <s v="Light (13&quot;-14&quot;)"/>
    <s v="Consumer"/>
    <s v="Intel"/>
    <s v="Ice Lake"/>
    <s v="Int"/>
    <n v="14"/>
    <s v="1920x1080"/>
    <s v="Touch"/>
    <s v="Standard"/>
    <n v="82223"/>
    <s v="16_80-85"/>
    <s v="8_80-90"/>
    <s v="08_80&gt;"/>
    <s v="_15"/>
    <s v="Q1`21"/>
    <n v="4522265"/>
    <n v="60865"/>
  </r>
  <r>
    <n v="298"/>
    <s v="Lenovo"/>
    <x v="396"/>
    <s v="Light (13&quot;-14&quot;)"/>
    <s v="Consumer"/>
    <s v="Intel"/>
    <s v="Tiger Lake"/>
    <s v="Int"/>
    <n v="14"/>
    <s v="1920x1080"/>
    <s v="Touch"/>
    <s v="Standard"/>
    <n v="92753"/>
    <s v="18_90-95"/>
    <s v="9_90-100"/>
    <s v="08_80&gt;"/>
    <s v="_15"/>
    <s v="Q1`21"/>
    <n v="27640394"/>
    <n v="372011"/>
  </r>
  <r>
    <n v="45"/>
    <s v="Lenovo"/>
    <x v="397"/>
    <s v="Full Size LE (15&quot;&gt;, Int GPU)"/>
    <s v="Consumer"/>
    <s v="Intel"/>
    <s v="Ice Lake"/>
    <s v="Int"/>
    <n v="15"/>
    <s v="1920x1080"/>
    <s v="Touch"/>
    <s v="Standard"/>
    <n v="68345"/>
    <s v="13_65-70"/>
    <s v="6_60-70"/>
    <s v="06_60-70"/>
    <s v="_15"/>
    <s v="Q1`21"/>
    <n v="3075525"/>
    <n v="41393"/>
  </r>
  <r>
    <n v="51"/>
    <s v="Lenovo"/>
    <x v="398"/>
    <s v="Full Size GM (15&quot;&gt; Gamer GPU)"/>
    <s v="Consumer"/>
    <s v="Intel"/>
    <s v="Comet Lake-H"/>
    <s v="GTX1650"/>
    <n v="15"/>
    <s v="1920x1080"/>
    <s v="Touch"/>
    <s v="Standard"/>
    <n v="124990"/>
    <s v="24_120-125"/>
    <s v="12_120-130"/>
    <s v="08_80&gt;"/>
    <s v="_15"/>
    <s v="Q1`21"/>
    <n v="6374490"/>
    <n v="85794"/>
  </r>
  <r>
    <n v="63"/>
    <s v="Lenovo"/>
    <x v="399"/>
    <s v="Full Size LE (15&quot;&gt;, Int GPU)"/>
    <s v="Consumer"/>
    <s v="Intel"/>
    <s v="Tiger Lake"/>
    <s v="Int"/>
    <n v="15"/>
    <s v="1920x1080"/>
    <s v="Touch"/>
    <s v="Standard"/>
    <n v="91699"/>
    <s v="18_90-95"/>
    <s v="9_90-100"/>
    <s v="08_80&gt;"/>
    <s v="_15"/>
    <s v="Q1`21"/>
    <n v="5777037"/>
    <n v="77753"/>
  </r>
  <r>
    <n v="11"/>
    <s v="Lenovo"/>
    <x v="400"/>
    <s v="Light (13&quot;-14&quot;)"/>
    <s v="Consumer"/>
    <s v="Intel"/>
    <s v="Tiger Lake"/>
    <s v="Int"/>
    <n v="14"/>
    <s v="1920x1080/3840x2160"/>
    <s v="Touch"/>
    <s v="Standard"/>
    <n v="193650"/>
    <s v="38_190-195"/>
    <s v="19_190-200"/>
    <s v="08_80&gt;"/>
    <s v="_15"/>
    <s v="Q1`21"/>
    <n v="2130150"/>
    <n v="28670"/>
  </r>
  <r>
    <n v="13"/>
    <s v="MSI"/>
    <x v="401"/>
    <s v="Full Size GM (15&quot;&gt; Gamer GPU)"/>
    <s v="Consumer"/>
    <s v="AMD"/>
    <s v="Renior"/>
    <s v="RX 5600M"/>
    <n v="15"/>
    <s v="1920x1080"/>
    <m/>
    <s v="Standard"/>
    <n v="105940"/>
    <s v="21_105-110"/>
    <s v="10_100-110"/>
    <s v="08_80&gt;"/>
    <s v="_15"/>
    <s v="Q1`21"/>
    <n v="1377220"/>
    <n v="18536"/>
  </r>
  <r>
    <n v="58"/>
    <s v="MSI"/>
    <x v="402"/>
    <s v="Full Size GM (15&quot;&gt; Gamer GPU)"/>
    <s v="Consumer"/>
    <s v="AMD"/>
    <s v="Renior"/>
    <s v="RX 5500"/>
    <n v="15"/>
    <s v="3840x2160"/>
    <m/>
    <s v="Standard"/>
    <n v="79235"/>
    <s v="15_75-80"/>
    <s v="7_70-80"/>
    <s v="07_70-80"/>
    <s v="_15"/>
    <s v="Q1`21"/>
    <n v="4595630"/>
    <n v="61852"/>
  </r>
  <r>
    <n v="17"/>
    <s v="MSI"/>
    <x v="403"/>
    <s v="Full Size GM (15&quot;&gt; Gamer GPU)"/>
    <s v="Consumer"/>
    <s v="Intel"/>
    <s v="Comet Lake-H"/>
    <s v="RTX2070/RTX2080"/>
    <n v="15"/>
    <s v="1920x1080"/>
    <m/>
    <s v="Standard"/>
    <n v="190881"/>
    <s v="38_190-195"/>
    <s v="19_190-200"/>
    <s v="08_80&gt;"/>
    <s v="_15"/>
    <s v="Q1`21"/>
    <n v="3244977"/>
    <n v="43674"/>
  </r>
  <r>
    <n v="30"/>
    <s v="MSI"/>
    <x v="404"/>
    <s v="Full Size GM (15&quot;&gt; Gamer GPU)"/>
    <s v="Consumer"/>
    <s v="Intel"/>
    <s v="Comet Lake-H"/>
    <s v="RTX3060/RTX3070/RTX3080"/>
    <n v="15"/>
    <s v="1920x1080/3840x2160"/>
    <m/>
    <s v="Standard"/>
    <n v="233892"/>
    <s v="46_230-235"/>
    <s v="23_230-240"/>
    <s v="08_80&gt;"/>
    <s v="_15"/>
    <s v="Q1`21"/>
    <n v="7016760"/>
    <n v="94438"/>
  </r>
  <r>
    <n v="5"/>
    <s v="MSI"/>
    <x v="405"/>
    <s v="Full Size GM (15&quot;&gt; Gamer GPU)"/>
    <s v="Consumer"/>
    <s v="Intel"/>
    <s v="Comet Lake-H"/>
    <s v="GTX1660/RTX2060"/>
    <n v="15"/>
    <s v="1920x1080"/>
    <m/>
    <s v="Standard"/>
    <n v="120785"/>
    <s v="24_120-125"/>
    <s v="12_120-130"/>
    <s v="08_80&gt;"/>
    <s v="_15"/>
    <s v="Q1`21"/>
    <n v="603925"/>
    <n v="8128"/>
  </r>
  <r>
    <n v="3"/>
    <s v="MSI"/>
    <x v="406"/>
    <s v="Full Size GM (15&quot;&gt; Gamer GPU)"/>
    <s v="Consumer"/>
    <s v="Intel"/>
    <s v="Comet Lake-H"/>
    <s v="RTX2070/RTX2080"/>
    <n v="17"/>
    <s v="1920x1080/3840x2160"/>
    <m/>
    <s v="Standard"/>
    <n v="283012"/>
    <s v="56_280-285"/>
    <s v="28_280-290"/>
    <s v="08_80&gt;"/>
    <s v="_15"/>
    <s v="Q1`21"/>
    <n v="849036"/>
    <n v="11427"/>
  </r>
  <r>
    <n v="5"/>
    <s v="MSI"/>
    <x v="407"/>
    <s v="Full Size GM (15&quot;&gt; Gamer GPU)"/>
    <s v="Consumer"/>
    <s v="Intel"/>
    <s v="Comet Lake-H"/>
    <s v="GTX1660/RTX2060/RTX2070"/>
    <n v="17"/>
    <s v="1920x1080/3840x2160"/>
    <m/>
    <s v="Standard"/>
    <n v="161004"/>
    <s v="32_160-165"/>
    <s v="16_160-170"/>
    <s v="08_80&gt;"/>
    <s v="_15"/>
    <s v="Q1`21"/>
    <n v="805020"/>
    <n v="10835"/>
  </r>
  <r>
    <n v="293"/>
    <s v="MSI"/>
    <x v="408"/>
    <s v="Light (13&quot;-14&quot;)"/>
    <s v="Consumer"/>
    <s v="Intel"/>
    <s v="Comet Lake"/>
    <s v="Int"/>
    <n v="14"/>
    <s v="1920x1080"/>
    <m/>
    <s v="Standard"/>
    <n v="60756"/>
    <s v="12_60-65"/>
    <s v="6_60-70"/>
    <s v="06_60-70"/>
    <s v="_15"/>
    <s v="Q1`21"/>
    <n v="17801508"/>
    <n v="239590"/>
  </r>
  <r>
    <n v="1"/>
    <s v="MSI"/>
    <x v="409"/>
    <s v="Light (13&quot;-14&quot;)"/>
    <s v="Consumer"/>
    <s v="Intel"/>
    <s v="Comet Lake"/>
    <s v="Int/MX330"/>
    <n v="14"/>
    <s v="1920x1080"/>
    <m/>
    <s v="Standard"/>
    <n v="77791"/>
    <s v="15_75-80"/>
    <s v="7_70-80"/>
    <s v="07_70-80"/>
    <s v="_15"/>
    <s v="Q1`21"/>
    <n v="77791"/>
    <n v="1047"/>
  </r>
  <r>
    <n v="34"/>
    <s v="MSI"/>
    <x v="410"/>
    <s v="Light (13&quot;-14&quot;)"/>
    <s v="Consumer"/>
    <s v="Intel"/>
    <s v="Comet Lake"/>
    <s v="Int"/>
    <n v="14"/>
    <s v="1920x1080"/>
    <m/>
    <s v="Standard"/>
    <n v="72428"/>
    <s v="14_70-75"/>
    <s v="7_70-80"/>
    <s v="07_70-80"/>
    <s v="_15"/>
    <s v="Q1`21"/>
    <n v="2462552"/>
    <n v="33143"/>
  </r>
  <r>
    <n v="4"/>
    <s v="MSI"/>
    <x v="411"/>
    <s v="Light (13&quot;-14&quot;)"/>
    <s v="Consumer"/>
    <s v="AMD"/>
    <s v="Renior"/>
    <s v="Int"/>
    <n v="14"/>
    <s v="1920x1080"/>
    <m/>
    <s v="Standard"/>
    <n v="52964"/>
    <s v="10_50-55"/>
    <s v="5_50-60"/>
    <s v="05_50-60"/>
    <s v="_15"/>
    <s v="Q1`21"/>
    <n v="211856"/>
    <n v="2851"/>
  </r>
  <r>
    <n v="16"/>
    <s v="MSI"/>
    <x v="413"/>
    <s v="Full Size MS (15&quot;&gt;, Mainstream Ex. GPU)"/>
    <s v="Consumer"/>
    <s v="Intel"/>
    <s v="Tiger Lake"/>
    <s v="MX450"/>
    <n v="15"/>
    <s v="1920x1080"/>
    <m/>
    <s v="Standard"/>
    <n v="78961"/>
    <s v="15_75-80"/>
    <s v="7_70-80"/>
    <s v="07_70-80"/>
    <s v="_15"/>
    <s v="Q1`21"/>
    <n v="1263376"/>
    <n v="17004"/>
  </r>
  <r>
    <n v="5"/>
    <s v="MSI"/>
    <x v="415"/>
    <s v="Full Size GM (15&quot;&gt; Gamer GPU)"/>
    <s v="Consumer"/>
    <s v="Intel"/>
    <s v="Comet Lake-H"/>
    <s v="RTX2070/RTX2080"/>
    <n v="15"/>
    <s v="1920x1080"/>
    <m/>
    <s v="Standard"/>
    <n v="168400"/>
    <s v="33_165-170"/>
    <s v="16_160-170"/>
    <s v="08_80&gt;"/>
    <s v="_15"/>
    <s v="Q1`21"/>
    <n v="842000"/>
    <n v="11332"/>
  </r>
  <r>
    <n v="23"/>
    <s v="MSI"/>
    <x v="416"/>
    <s v="Full Size GM (15&quot;&gt; Gamer GPU)"/>
    <s v="Consumer"/>
    <s v="Intel"/>
    <s v="Comet Lake-H"/>
    <s v="RTX3070/RTX3080"/>
    <n v="15"/>
    <s v="1920x1080"/>
    <m/>
    <s v="Standard"/>
    <n v="240867"/>
    <s v="48_240-245"/>
    <s v="24_240-250"/>
    <s v="08_80&gt;"/>
    <s v="_15"/>
    <s v="Q1`21"/>
    <n v="5539941"/>
    <n v="74562"/>
  </r>
  <r>
    <n v="66"/>
    <s v="MSI"/>
    <x v="417"/>
    <s v="Full Size GM (15&quot;&gt; Gamer GPU)"/>
    <s v="Consumer"/>
    <s v="Intel"/>
    <s v="Comet Lake-H"/>
    <s v="RTX3080"/>
    <n v="17"/>
    <s v="1920x1080"/>
    <m/>
    <s v="Standard"/>
    <n v="296561"/>
    <s v="59_295-300"/>
    <s v="29_290-300"/>
    <s v="08_80&gt;"/>
    <s v="_15"/>
    <s v="Q1`21"/>
    <n v="19573026"/>
    <n v="263432"/>
  </r>
  <r>
    <n v="3031"/>
    <s v="MSI"/>
    <x v="418"/>
    <s v="Full Size GM (15&quot;&gt; Gamer GPU)"/>
    <s v="Consumer"/>
    <s v="Intel"/>
    <s v="Coffee Lake"/>
    <s v="GTX1050/GTX1050 Ti"/>
    <n v="15"/>
    <s v="1920x1080"/>
    <m/>
    <s v="Standard"/>
    <n v="69920"/>
    <s v="13_65-70"/>
    <s v="6_60-70"/>
    <s v="06_60-70"/>
    <s v="_15"/>
    <s v="Q1`21"/>
    <n v="211927520"/>
    <n v="2852322"/>
  </r>
  <r>
    <n v="1070"/>
    <s v="MSI"/>
    <x v="535"/>
    <s v="Full Size GM (15&quot;&gt; Gamer GPU)"/>
    <s v="Consumer"/>
    <s v="Intel"/>
    <s v="Coffee Lake"/>
    <s v="RTX2060"/>
    <n v="15"/>
    <s v="1920x1080"/>
    <m/>
    <s v="Standard"/>
    <n v="85694"/>
    <s v="17_85-90"/>
    <s v="8_80-90"/>
    <s v="08_80&gt;"/>
    <s v="_15"/>
    <s v="Q1`21"/>
    <n v="91692580"/>
    <n v="1234086"/>
  </r>
  <r>
    <n v="685"/>
    <s v="MSI"/>
    <x v="419"/>
    <s v="Full Size GM (15&quot;&gt; Gamer GPU)"/>
    <s v="Consumer"/>
    <s v="Intel"/>
    <s v="Comet Lake-H"/>
    <s v="RTX3060"/>
    <n v="15"/>
    <s v="1920x1080"/>
    <m/>
    <s v="Standard"/>
    <n v="113995"/>
    <s v="22_110-115"/>
    <s v="11_110-120"/>
    <s v="08_80&gt;"/>
    <s v="_15"/>
    <s v="Q1`21"/>
    <n v="78086575"/>
    <n v="1050963"/>
  </r>
  <r>
    <n v="947"/>
    <s v="MSI"/>
    <x v="536"/>
    <s v="Full Size GM (15&quot;&gt; Gamer GPU)"/>
    <s v="Consumer"/>
    <s v="Intel"/>
    <s v="Coffee Lake"/>
    <s v="GTX1050"/>
    <n v="17"/>
    <s v="1920x1080"/>
    <m/>
    <s v="Standard"/>
    <n v="80938"/>
    <s v="16_80-85"/>
    <s v="8_80-90"/>
    <s v="08_80&gt;"/>
    <s v="_15"/>
    <s v="Q1`21"/>
    <n v="76648286"/>
    <n v="1031605"/>
  </r>
  <r>
    <n v="204"/>
    <s v="MSI"/>
    <x v="421"/>
    <s v="Full Size GM (15&quot;&gt; Gamer GPU)"/>
    <s v="Consumer"/>
    <s v="Intel"/>
    <s v="Comet Lake-H"/>
    <s v="GTX1650/GTX1660"/>
    <n v="15"/>
    <s v="1920x1080"/>
    <m/>
    <s v="Standard"/>
    <n v="84032"/>
    <s v="16_80-85"/>
    <s v="8_80-90"/>
    <s v="08_80&gt;"/>
    <s v="_15"/>
    <s v="Q1`21"/>
    <n v="17142528"/>
    <n v="230720"/>
  </r>
  <r>
    <n v="53"/>
    <s v="MSI"/>
    <x v="422"/>
    <s v="Full Size GM (15&quot;&gt; Gamer GPU)"/>
    <s v="Consumer"/>
    <s v="Intel"/>
    <s v="Coffee Lake"/>
    <s v="GTX1650/GTX1660/RTX2060"/>
    <n v="17"/>
    <s v="1920x1080"/>
    <m/>
    <s v="Standard"/>
    <n v="90174"/>
    <s v="18_90-95"/>
    <s v="9_90-100"/>
    <s v="08_80&gt;"/>
    <s v="_15"/>
    <s v="Q1`21"/>
    <n v="4779222"/>
    <n v="64323"/>
  </r>
  <r>
    <n v="450"/>
    <s v="MSI"/>
    <x v="423"/>
    <s v="Full Size GM (15&quot;&gt; Gamer GPU)"/>
    <s v="Consumer"/>
    <s v="Intel"/>
    <s v="Comet Lake"/>
    <s v="GTX1650/GTX1660"/>
    <n v="17"/>
    <s v="1920x1080"/>
    <m/>
    <s v="Standard"/>
    <n v="90224"/>
    <s v="18_90-95"/>
    <s v="9_90-100"/>
    <s v="08_80&gt;"/>
    <s v="_15"/>
    <s v="Q1`21"/>
    <n v="40600800"/>
    <n v="546444"/>
  </r>
  <r>
    <n v="23"/>
    <s v="MSI"/>
    <x v="424"/>
    <s v="Full Size GM (15&quot;&gt; Gamer GPU)"/>
    <s v="Consumer"/>
    <s v="Intel"/>
    <s v="Comet Lake-H"/>
    <s v="RTX2070"/>
    <n v="15"/>
    <s v="1920x1080"/>
    <m/>
    <s v="Standard"/>
    <n v="134974"/>
    <s v="26_130-135"/>
    <s v="13_130-140"/>
    <s v="08_80&gt;"/>
    <s v="_15"/>
    <s v="Q1`21"/>
    <n v="3104402"/>
    <n v="41782"/>
  </r>
  <r>
    <n v="10"/>
    <s v="MSI"/>
    <x v="426"/>
    <s v="Full Size GM (15&quot;&gt; Gamer GPU)"/>
    <s v="Consumer"/>
    <s v="Intel"/>
    <s v="Comet Lake-H"/>
    <s v="RTX2070"/>
    <n v="17"/>
    <s v="1920x1080"/>
    <m/>
    <s v="Standard"/>
    <n v="147927"/>
    <s v="29_145-150"/>
    <s v="14_140-150"/>
    <s v="08_80&gt;"/>
    <s v="_15"/>
    <s v="Q1`21"/>
    <n v="1479270"/>
    <n v="19909"/>
  </r>
  <r>
    <n v="22"/>
    <s v="MSI"/>
    <x v="427"/>
    <s v="Full Size GM (15&quot;&gt; Gamer GPU)"/>
    <s v="Consumer"/>
    <s v="Intel"/>
    <s v="Comet Lake-H"/>
    <s v="RTX3060/RTX3070"/>
    <n v="17"/>
    <s v="1920x1080"/>
    <m/>
    <s v="Standard"/>
    <n v="159930"/>
    <s v="31_155-160"/>
    <s v="15_150-160"/>
    <s v="08_80&gt;"/>
    <s v="_15"/>
    <s v="Q1`21"/>
    <n v="3518460"/>
    <n v="47355"/>
  </r>
  <r>
    <n v="10"/>
    <s v="MSI"/>
    <x v="428"/>
    <s v="Full Size GM (15&quot;&gt; Gamer GPU)"/>
    <s v="Consumer"/>
    <s v="Intel"/>
    <s v="Comet Lake-H"/>
    <s v="RTX2070"/>
    <n v="15"/>
    <s v="1920x1080"/>
    <m/>
    <s v="Standard"/>
    <n v="189996"/>
    <s v="37_185-190"/>
    <s v="18_180-190"/>
    <s v="08_80&gt;"/>
    <s v="_15"/>
    <s v="Q1`21"/>
    <n v="1899960"/>
    <n v="25571"/>
  </r>
  <r>
    <n v="55"/>
    <s v="MSI"/>
    <x v="429"/>
    <s v="Full Size GM (15&quot;&gt; Gamer GPU)"/>
    <s v="Consumer"/>
    <s v="Intel"/>
    <s v="Comet Lake-H"/>
    <s v="RTX3060"/>
    <n v="15"/>
    <s v="1920x1080"/>
    <m/>
    <s v="Standard"/>
    <n v="250623"/>
    <s v="50_250-255"/>
    <s v="25_250-260"/>
    <s v="08_80&gt;"/>
    <s v="_15"/>
    <s v="Q1`21"/>
    <n v="13784265"/>
    <n v="185522"/>
  </r>
  <r>
    <n v="3"/>
    <s v="MSI"/>
    <x v="430"/>
    <s v="Full Size GM (15&quot;&gt; Gamer GPU)"/>
    <s v="Consumer"/>
    <s v="Intel"/>
    <s v="Comet Lake-H"/>
    <s v="RTX2070/RTX2080"/>
    <n v="17"/>
    <s v="1920x1080"/>
    <m/>
    <s v="Standard"/>
    <n v="195403"/>
    <s v="39_195-200"/>
    <s v="19_190-200"/>
    <s v="08_80&gt;"/>
    <s v="_15"/>
    <s v="Q1`21"/>
    <n v="586209"/>
    <n v="7890"/>
  </r>
  <r>
    <n v="3"/>
    <s v="MSI"/>
    <x v="537"/>
    <s v="Prof. Workstation (Prof. GPU)"/>
    <s v="Consumer"/>
    <s v="Intel"/>
    <s v="Comet Lake-H"/>
    <s v="Quadro P620/T1000"/>
    <n v="15"/>
    <s v="1920x1080"/>
    <m/>
    <s v="Standard"/>
    <n v="140224"/>
    <s v="28_140-145"/>
    <s v="14_140-150"/>
    <s v="08_80&gt;"/>
    <s v="_15"/>
    <s v="Q1`21"/>
    <n v="420672"/>
    <n v="5662"/>
  </r>
  <r>
    <n v="8"/>
    <s v="MSI"/>
    <x v="432"/>
    <s v="Prof. Workstation (Prof. GPU)"/>
    <s v="Consumer"/>
    <s v="Intel"/>
    <s v="Comet Lake-H"/>
    <s v="Quadro T1000/RTX3000"/>
    <n v="17"/>
    <s v="1920x1080"/>
    <m/>
    <s v="Standard"/>
    <n v="180390"/>
    <s v="36_180-185"/>
    <s v="18_180-190"/>
    <s v="08_80&gt;"/>
    <s v="_15"/>
    <s v="Q1`21"/>
    <n v="1443120"/>
    <n v="19423"/>
  </r>
  <r>
    <n v="5"/>
    <s v="MSI"/>
    <x v="538"/>
    <s v="Prof. Workstation (Prof. GPU)"/>
    <s v="Commercial"/>
    <s v="Intel"/>
    <s v="Comet Lake-H"/>
    <s v="RTX3000/RTX5000"/>
    <n v="15"/>
    <s v="1920x1080/3840x2160 "/>
    <m/>
    <s v="Standard"/>
    <n v="260000"/>
    <s v="52_260-265"/>
    <s v="26_260-270"/>
    <s v="08_80&gt;"/>
    <s v="_15"/>
    <s v="Q1`21"/>
    <n v="1300000"/>
    <n v="17497"/>
  </r>
  <r>
    <n v="59"/>
    <s v="MSI"/>
    <x v="434"/>
    <s v="Light (13&quot;-14&quot;)"/>
    <s v="Consumer"/>
    <s v="Intel"/>
    <s v="Comet Lake"/>
    <s v="GTX1650"/>
    <n v="14"/>
    <s v="1920x1080"/>
    <m/>
    <s v="Standard"/>
    <n v="101438"/>
    <s v="20_100-105"/>
    <s v="10_100-110"/>
    <s v="08_80&gt;"/>
    <s v="_15"/>
    <s v="Q1`21"/>
    <n v="5984842"/>
    <n v="80550"/>
  </r>
  <r>
    <n v="27"/>
    <s v="MSI"/>
    <x v="436"/>
    <s v="Light (13&quot;-14&quot;)"/>
    <s v="Consumer"/>
    <s v="Intel"/>
    <s v="Tiger Lake"/>
    <s v="GTX1650"/>
    <n v="14"/>
    <s v="1920x1080"/>
    <m/>
    <s v="Standard"/>
    <n v="122047"/>
    <s v="24_120-125"/>
    <s v="12_120-130"/>
    <s v="08_80&gt;"/>
    <s v="_15"/>
    <s v="Q1`21"/>
    <n v="3295269"/>
    <n v="44351"/>
  </r>
  <r>
    <n v="5"/>
    <s v="MSI"/>
    <x v="437"/>
    <s v="Full Size GM (15&quot;&gt; Gamer GPU)"/>
    <s v="Consumer"/>
    <s v="Intel"/>
    <s v="Comet Lake"/>
    <s v="GTX1650"/>
    <n v="15"/>
    <s v="1920x1080"/>
    <m/>
    <s v="Standard"/>
    <n v="96206"/>
    <s v="19_95-100"/>
    <s v="9_90-100"/>
    <s v="08_80&gt;"/>
    <s v="_15"/>
    <s v="Q1`21"/>
    <n v="481030"/>
    <n v="6474"/>
  </r>
  <r>
    <n v="37"/>
    <s v="MSI"/>
    <x v="438"/>
    <s v="Full Size GM (15&quot;&gt; Gamer GPU)"/>
    <s v="Consumer"/>
    <s v="Intel"/>
    <s v="Tiger Lake"/>
    <s v="GTX1650"/>
    <n v="15"/>
    <s v="1920x1080"/>
    <m/>
    <s v="Standard"/>
    <n v="120579"/>
    <s v="24_120-125"/>
    <s v="12_120-130"/>
    <s v="08_80&gt;"/>
    <s v="_15"/>
    <s v="Q1`21"/>
    <n v="4461423"/>
    <n v="60046"/>
  </r>
  <r>
    <n v="54"/>
    <s v="MSI"/>
    <x v="439"/>
    <s v="Full Size GM (15&quot;&gt; Gamer GPU)"/>
    <s v="Consumer"/>
    <s v="Intel"/>
    <s v="Tiger Lake"/>
    <s v="RTX2060"/>
    <n v="15"/>
    <s v="1920x1080"/>
    <m/>
    <s v="Standard"/>
    <n v="109369"/>
    <s v="21_105-110"/>
    <s v="10_100-110"/>
    <s v="08_80&gt;"/>
    <s v="_15"/>
    <s v="Q1`21"/>
    <n v="5905926"/>
    <n v="79488"/>
  </r>
  <r>
    <n v="10"/>
    <s v="MSI"/>
    <x v="440"/>
    <s v="Full Size GM (15&quot;&gt; Gamer GPU)"/>
    <s v="Consumer"/>
    <s v="Intel"/>
    <s v="Tiger Lake"/>
    <s v="GTX1650"/>
    <n v="14"/>
    <s v="1920x1080"/>
    <s v="Touch"/>
    <s v="Standard"/>
    <n v="129542"/>
    <s v="25_125-130"/>
    <s v="12_120-130"/>
    <s v="08_80&gt;"/>
    <s v="_15"/>
    <s v="Q1`21"/>
    <n v="1295420"/>
    <n v="17435"/>
  </r>
  <r>
    <n v="6"/>
    <s v="MSI"/>
    <x v="441"/>
    <s v="Full Size GM (15&quot;&gt; Gamer GPU)"/>
    <s v="Consumer"/>
    <s v="Intel"/>
    <s v="Tiger Lake"/>
    <s v="GTX1650"/>
    <n v="15"/>
    <s v="1920x1080"/>
    <s v="Touch"/>
    <s v="Standard"/>
    <n v="133941"/>
    <s v="26_130-135"/>
    <s v="13_130-140"/>
    <s v="08_80&gt;"/>
    <s v="_15"/>
    <s v="Q1`21"/>
    <n v="803646"/>
    <n v="10816"/>
  </r>
  <r>
    <n v="135"/>
    <s v="Huawei"/>
    <x v="442"/>
    <s v="Light (13&quot;-14&quot;)"/>
    <s v="Consumer"/>
    <s v="AMD"/>
    <s v="Picasso"/>
    <s v="Int"/>
    <n v="13"/>
    <s v="2160x1440"/>
    <m/>
    <s v="Standard"/>
    <n v="63528"/>
    <s v="12_60-65"/>
    <s v="6_60-70"/>
    <s v="06_60-70"/>
    <s v="_15"/>
    <s v="Q1`21"/>
    <n v="8576280"/>
    <n v="115428"/>
  </r>
  <r>
    <n v="318"/>
    <s v="Huawei"/>
    <x v="539"/>
    <s v="Light (13&quot;-14&quot;)"/>
    <s v="Consumer"/>
    <s v="AMD"/>
    <s v="Renior"/>
    <s v="Int"/>
    <n v="14"/>
    <s v="1920x1080"/>
    <m/>
    <s v="Standard"/>
    <n v="58326"/>
    <s v="11_55-60"/>
    <s v="5_50-60"/>
    <s v="05_50-60"/>
    <s v="_15"/>
    <s v="Q1`21"/>
    <n v="18547668"/>
    <n v="249632"/>
  </r>
  <r>
    <n v="1"/>
    <s v="Huawei"/>
    <x v="540"/>
    <s v="Light (13&quot;-14&quot;)"/>
    <s v="Consumer"/>
    <s v="AMD"/>
    <s v="Picasso"/>
    <s v="Int"/>
    <n v="14"/>
    <s v="1920x1080"/>
    <m/>
    <s v="Standard"/>
    <n v="55421"/>
    <s v="11_55-60"/>
    <s v="5_50-60"/>
    <s v="05_50-60"/>
    <s v="_15"/>
    <s v="Q1`21"/>
    <n v="55421"/>
    <n v="746"/>
  </r>
  <r>
    <n v="15"/>
    <s v="Huawei"/>
    <x v="443"/>
    <s v="Light (13&quot;-14&quot;)"/>
    <s v="Consumer"/>
    <s v="Intel"/>
    <s v="Comet Lake"/>
    <s v="MX250"/>
    <n v="14"/>
    <s v="1920x1080"/>
    <m/>
    <s v="Standard"/>
    <n v="62990"/>
    <s v="12_60-65"/>
    <s v="6_60-70"/>
    <s v="06_60-70"/>
    <s v="_15"/>
    <s v="Q1`21"/>
    <n v="944850"/>
    <n v="12717"/>
  </r>
  <r>
    <n v="51"/>
    <s v="Huawei"/>
    <x v="444"/>
    <s v="Full Size LE (15&quot;&gt;, Int GPU)"/>
    <s v="Consumer"/>
    <s v="AMD"/>
    <s v="Picasso"/>
    <s v="Int"/>
    <n v="15"/>
    <s v="1920x1080"/>
    <m/>
    <s v="Standard"/>
    <n v="54477"/>
    <s v="10_50-55"/>
    <s v="5_50-60"/>
    <s v="05_50-60"/>
    <s v="_15"/>
    <s v="Q1`21"/>
    <n v="2778327"/>
    <n v="37393"/>
  </r>
  <r>
    <n v="152"/>
    <s v="Huawei"/>
    <x v="445"/>
    <s v="Full Size LE (15&quot;&gt;, Int GPU)"/>
    <s v="Consumer"/>
    <s v="AMD"/>
    <s v="Renior"/>
    <s v="Int"/>
    <n v="15"/>
    <s v="1920x1080"/>
    <m/>
    <s v="Standard"/>
    <n v="57215"/>
    <s v="11_55-60"/>
    <s v="5_50-60"/>
    <s v="05_50-60"/>
    <s v="_15"/>
    <s v="Q1`21"/>
    <n v="8696680"/>
    <n v="117048"/>
  </r>
  <r>
    <n v="391"/>
    <s v="Huawei"/>
    <x v="541"/>
    <s v="Full Size LE (15&quot;&gt;, Int GPU)"/>
    <s v="Consumer"/>
    <s v="AMD"/>
    <s v="Renior"/>
    <s v="Int"/>
    <n v="16"/>
    <s v="1920x1080"/>
    <m/>
    <s v="Standard"/>
    <n v="68900"/>
    <s v="13_65-70"/>
    <s v="6_60-70"/>
    <s v="06_60-70"/>
    <s v="_15"/>
    <s v="Q1`21"/>
    <n v="26939900"/>
    <n v="362583"/>
  </r>
  <r>
    <n v="21"/>
    <s v="Huawei"/>
    <x v="446"/>
    <s v="Light (13&quot;-14&quot;)"/>
    <s v="Consumer"/>
    <s v="Intel"/>
    <s v="Comet Lake"/>
    <s v="Int"/>
    <n v="13"/>
    <s v="3000x2000"/>
    <s v="Touch"/>
    <s v="Standard"/>
    <n v="107992"/>
    <s v="21_105-110"/>
    <s v="10_100-110"/>
    <s v="08_80&gt;"/>
    <s v="_15"/>
    <s v="Q1`21"/>
    <n v="2267832"/>
    <n v="30523"/>
  </r>
  <r>
    <n v="36"/>
    <s v="Huawei"/>
    <x v="447"/>
    <s v="Light (13&quot;-14&quot;)"/>
    <s v="Consumer"/>
    <s v="Intel"/>
    <s v="Comet Lake"/>
    <s v="MX250/MX350"/>
    <n v="14"/>
    <s v="1920x1080/3000x2000"/>
    <m/>
    <s v="Standard"/>
    <n v="119383"/>
    <s v="23_115-120"/>
    <s v="11_110-120"/>
    <s v="08_80&gt;"/>
    <s v="_15"/>
    <s v="Q1`21"/>
    <n v="4297788"/>
    <n v="57844"/>
  </r>
  <r>
    <n v="46"/>
    <s v="Honor"/>
    <x v="448"/>
    <s v="Full Size GM (15&quot;&gt; Gamer GPU)"/>
    <s v="Consumer"/>
    <s v="Intel"/>
    <s v="Comet Lake-H"/>
    <s v="RTX2060"/>
    <n v="16"/>
    <s v="1920x1080"/>
    <m/>
    <s v="Standard"/>
    <n v="137446"/>
    <s v="27_135-140"/>
    <s v="13_130-140"/>
    <s v="08_80&gt;"/>
    <s v="_15"/>
    <s v="Q1`21"/>
    <n v="6322516"/>
    <n v="85094"/>
  </r>
  <r>
    <n v="3"/>
    <s v="Honor"/>
    <x v="449"/>
    <s v="Light (13&quot;-14&quot;)"/>
    <s v="Consumer"/>
    <s v="AMD"/>
    <s v="Renior"/>
    <s v="Int"/>
    <n v="14"/>
    <s v="1920x1080"/>
    <m/>
    <s v="Standard"/>
    <n v="59999"/>
    <s v="11_55-60"/>
    <s v="5_50-60"/>
    <s v="05_50-60"/>
    <s v="_15"/>
    <s v="Q1`21"/>
    <n v="179997"/>
    <n v="2423"/>
  </r>
  <r>
    <n v="1975"/>
    <s v="Honor"/>
    <x v="450"/>
    <s v="Light (13&quot;-14&quot;)"/>
    <s v="Consumer"/>
    <s v="AMD"/>
    <s v="Picasso"/>
    <s v="Int"/>
    <n v="14"/>
    <s v="1920x1080"/>
    <m/>
    <s v="Standard"/>
    <n v="53347"/>
    <s v="10_50-55"/>
    <s v="5_50-60"/>
    <s v="05_50-60"/>
    <s v="_15"/>
    <s v="Q1`21"/>
    <n v="105360325"/>
    <n v="1418039"/>
  </r>
  <r>
    <n v="23"/>
    <s v="Honor"/>
    <x v="453"/>
    <s v="Full Size LE (15&quot;&gt;, Int GPU)"/>
    <s v="Consumer"/>
    <s v="AMD"/>
    <s v="Picasso"/>
    <s v="Int"/>
    <n v="16"/>
    <s v="1920x1080"/>
    <m/>
    <s v="Standard"/>
    <n v="63323"/>
    <s v="12_60-65"/>
    <s v="6_60-70"/>
    <s v="06_60-70"/>
    <s v="_15"/>
    <s v="Q1`21"/>
    <n v="1456429"/>
    <n v="19602"/>
  </r>
  <r>
    <n v="20"/>
    <s v="Honor"/>
    <x v="454"/>
    <s v="Full Size MS (15&quot;&gt;, Mainstream Ex. GPU)"/>
    <s v="Consumer"/>
    <s v="Intel"/>
    <s v="Comet Lake-H"/>
    <s v="MX350"/>
    <n v="16"/>
    <s v="1920x1080"/>
    <m/>
    <s v="Standard"/>
    <n v="91992"/>
    <s v="18_90-95"/>
    <s v="9_90-100"/>
    <s v="08_80&gt;"/>
    <s v="_15"/>
    <s v="Q1`21"/>
    <n v="1839840"/>
    <n v="24762"/>
  </r>
  <r>
    <n v="273"/>
    <s v="Honor"/>
    <x v="455"/>
    <s v="Full Size LE (15&quot;&gt;, Int GPU)"/>
    <s v="Consumer"/>
    <s v="AMD"/>
    <s v="Renior"/>
    <s v="Int"/>
    <n v="16"/>
    <s v="1920x1080"/>
    <m/>
    <s v="Standard"/>
    <n v="67992"/>
    <s v="13_65-70"/>
    <s v="6_60-70"/>
    <s v="06_60-70"/>
    <s v="_15"/>
    <s v="Q1`21"/>
    <n v="18561816"/>
    <n v="249823"/>
  </r>
  <r>
    <m/>
    <m/>
    <x v="542"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Таблица1" cacheId="18" applyNumberFormats="0" applyBorderFormats="0" applyFontFormats="0" applyPatternFormats="0" applyAlignmentFormats="0" applyWidthHeightFormats="1" dataCaption="Значения" updatedVersion="4" minRefreshableVersion="3" useAutoFormatting="1" itemPrintTitles="1" createdVersion="4" indent="0" outline="1" outlineData="1" multipleFieldFilters="0">
  <location ref="A3:B547" firstHeaderRow="1" firstDataRow="1" firstDataCol="1"/>
  <pivotFields count="20">
    <pivotField dataField="1" showAll="0"/>
    <pivotField showAll="0"/>
    <pivotField axis="axisRow" showAll="0" sortType="descending">
      <items count="544">
        <item x="186"/>
        <item x="129"/>
        <item x="401"/>
        <item x="456"/>
        <item x="0"/>
        <item x="1"/>
        <item x="2"/>
        <item x="3"/>
        <item x="457"/>
        <item x="4"/>
        <item x="5"/>
        <item x="458"/>
        <item x="6"/>
        <item x="7"/>
        <item x="8"/>
        <item x="9"/>
        <item x="10"/>
        <item x="459"/>
        <item x="11"/>
        <item x="460"/>
        <item x="12"/>
        <item x="13"/>
        <item x="14"/>
        <item x="15"/>
        <item x="16"/>
        <item x="461"/>
        <item x="17"/>
        <item x="18"/>
        <item x="19"/>
        <item x="20"/>
        <item x="56"/>
        <item x="57"/>
        <item x="58"/>
        <item x="59"/>
        <item x="47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480"/>
        <item x="75"/>
        <item x="76"/>
        <item x="77"/>
        <item x="78"/>
        <item x="79"/>
        <item x="481"/>
        <item x="80"/>
        <item x="81"/>
        <item x="82"/>
        <item x="83"/>
        <item x="84"/>
        <item x="85"/>
        <item x="402"/>
        <item x="21"/>
        <item x="22"/>
        <item x="23"/>
        <item x="462"/>
        <item x="403"/>
        <item x="404"/>
        <item x="405"/>
        <item x="406"/>
        <item x="407"/>
        <item x="503"/>
        <item x="187"/>
        <item x="188"/>
        <item x="189"/>
        <item x="190"/>
        <item x="191"/>
        <item x="192"/>
        <item x="193"/>
        <item x="194"/>
        <item x="195"/>
        <item x="196"/>
        <item x="504"/>
        <item x="197"/>
        <item x="198"/>
        <item x="199"/>
        <item x="200"/>
        <item x="201"/>
        <item x="202"/>
        <item x="203"/>
        <item x="204"/>
        <item x="205"/>
        <item x="24"/>
        <item x="206"/>
        <item x="207"/>
        <item x="208"/>
        <item x="209"/>
        <item x="210"/>
        <item x="211"/>
        <item x="212"/>
        <item x="213"/>
        <item x="505"/>
        <item x="214"/>
        <item x="215"/>
        <item x="506"/>
        <item x="216"/>
        <item x="217"/>
        <item x="218"/>
        <item x="219"/>
        <item x="220"/>
        <item x="221"/>
        <item x="86"/>
        <item x="87"/>
        <item x="88"/>
        <item x="89"/>
        <item x="25"/>
        <item x="26"/>
        <item x="27"/>
        <item x="28"/>
        <item x="29"/>
        <item x="463"/>
        <item x="30"/>
        <item x="31"/>
        <item x="464"/>
        <item x="32"/>
        <item x="90"/>
        <item x="448"/>
        <item x="449"/>
        <item x="450"/>
        <item x="451"/>
        <item x="452"/>
        <item x="453"/>
        <item x="454"/>
        <item x="455"/>
        <item x="222"/>
        <item x="223"/>
        <item x="224"/>
        <item x="225"/>
        <item x="226"/>
        <item x="227"/>
        <item x="507"/>
        <item x="508"/>
        <item x="509"/>
        <item x="510"/>
        <item x="511"/>
        <item x="228"/>
        <item x="229"/>
        <item x="512"/>
        <item x="230"/>
        <item x="231"/>
        <item x="232"/>
        <item x="233"/>
        <item x="513"/>
        <item x="514"/>
        <item x="515"/>
        <item x="516"/>
        <item x="286"/>
        <item x="287"/>
        <item x="288"/>
        <item x="289"/>
        <item x="290"/>
        <item x="519"/>
        <item x="520"/>
        <item x="291"/>
        <item x="52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522"/>
        <item x="311"/>
        <item x="312"/>
        <item x="313"/>
        <item x="314"/>
        <item x="130"/>
        <item x="486"/>
        <item x="131"/>
        <item x="132"/>
        <item x="133"/>
        <item x="134"/>
        <item x="135"/>
        <item x="136"/>
        <item x="487"/>
        <item x="137"/>
        <item x="488"/>
        <item x="138"/>
        <item x="139"/>
        <item x="140"/>
        <item x="141"/>
        <item x="142"/>
        <item x="143"/>
        <item x="489"/>
        <item x="144"/>
        <item x="145"/>
        <item x="146"/>
        <item x="147"/>
        <item x="490"/>
        <item x="148"/>
        <item x="149"/>
        <item x="150"/>
        <item x="491"/>
        <item x="151"/>
        <item x="152"/>
        <item x="153"/>
        <item x="154"/>
        <item x="492"/>
        <item x="493"/>
        <item x="155"/>
        <item x="494"/>
        <item x="156"/>
        <item x="157"/>
        <item x="495"/>
        <item x="496"/>
        <item x="158"/>
        <item x="497"/>
        <item x="159"/>
        <item x="315"/>
        <item x="316"/>
        <item x="317"/>
        <item x="318"/>
        <item x="319"/>
        <item x="320"/>
        <item x="321"/>
        <item x="523"/>
        <item x="322"/>
        <item x="323"/>
        <item x="49"/>
        <item x="50"/>
        <item x="51"/>
        <item x="52"/>
        <item x="53"/>
        <item x="54"/>
        <item x="55"/>
        <item x="442"/>
        <item x="539"/>
        <item x="540"/>
        <item x="443"/>
        <item x="444"/>
        <item x="445"/>
        <item x="541"/>
        <item x="446"/>
        <item x="44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535"/>
        <item x="419"/>
        <item x="536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537"/>
        <item x="432"/>
        <item x="538"/>
        <item x="234"/>
        <item x="235"/>
        <item x="236"/>
        <item x="237"/>
        <item x="51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160"/>
        <item x="161"/>
        <item x="498"/>
        <item x="162"/>
        <item x="163"/>
        <item x="164"/>
        <item x="165"/>
        <item x="166"/>
        <item x="465"/>
        <item x="33"/>
        <item x="466"/>
        <item x="467"/>
        <item x="34"/>
        <item x="433"/>
        <item x="434"/>
        <item x="435"/>
        <item x="436"/>
        <item x="437"/>
        <item x="438"/>
        <item x="91"/>
        <item x="92"/>
        <item x="93"/>
        <item x="250"/>
        <item x="251"/>
        <item x="518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468"/>
        <item x="469"/>
        <item x="439"/>
        <item x="440"/>
        <item x="441"/>
        <item x="35"/>
        <item x="470"/>
        <item x="471"/>
        <item x="472"/>
        <item x="36"/>
        <item x="37"/>
        <item x="473"/>
        <item x="38"/>
        <item x="39"/>
        <item x="40"/>
        <item x="474"/>
        <item x="475"/>
        <item x="41"/>
        <item x="476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524"/>
        <item x="525"/>
        <item x="526"/>
        <item x="527"/>
        <item x="347"/>
        <item x="348"/>
        <item x="349"/>
        <item x="350"/>
        <item x="351"/>
        <item x="352"/>
        <item x="353"/>
        <item x="528"/>
        <item x="354"/>
        <item x="355"/>
        <item x="356"/>
        <item x="357"/>
        <item x="358"/>
        <item x="359"/>
        <item x="529"/>
        <item x="360"/>
        <item x="361"/>
        <item x="362"/>
        <item x="363"/>
        <item x="364"/>
        <item x="365"/>
        <item x="366"/>
        <item x="367"/>
        <item x="368"/>
        <item x="369"/>
        <item x="530"/>
        <item x="370"/>
        <item x="371"/>
        <item x="372"/>
        <item x="373"/>
        <item x="374"/>
        <item x="531"/>
        <item x="532"/>
        <item x="42"/>
        <item x="43"/>
        <item x="44"/>
        <item x="45"/>
        <item x="46"/>
        <item x="47"/>
        <item x="477"/>
        <item x="48"/>
        <item x="478"/>
        <item x="533"/>
        <item x="375"/>
        <item x="376"/>
        <item x="377"/>
        <item x="378"/>
        <item x="379"/>
        <item x="380"/>
        <item x="381"/>
        <item x="382"/>
        <item x="383"/>
        <item x="384"/>
        <item x="482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483"/>
        <item x="109"/>
        <item x="110"/>
        <item x="111"/>
        <item x="112"/>
        <item x="499"/>
        <item x="167"/>
        <item x="500"/>
        <item x="168"/>
        <item x="169"/>
        <item x="170"/>
        <item x="171"/>
        <item x="172"/>
        <item x="173"/>
        <item x="501"/>
        <item x="174"/>
        <item x="175"/>
        <item x="176"/>
        <item x="385"/>
        <item x="177"/>
        <item x="178"/>
        <item x="179"/>
        <item x="180"/>
        <item x="502"/>
        <item x="181"/>
        <item x="182"/>
        <item x="183"/>
        <item x="184"/>
        <item x="185"/>
        <item x="386"/>
        <item x="387"/>
        <item x="388"/>
        <item x="389"/>
        <item x="534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113"/>
        <item x="114"/>
        <item x="115"/>
        <item x="116"/>
        <item x="117"/>
        <item x="118"/>
        <item x="119"/>
        <item x="484"/>
        <item x="120"/>
        <item x="121"/>
        <item x="122"/>
        <item x="123"/>
        <item x="124"/>
        <item x="125"/>
        <item x="126"/>
        <item x="127"/>
        <item x="128"/>
        <item x="485"/>
        <item x="54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544">
    <i>
      <x v="246"/>
    </i>
    <i>
      <x v="123"/>
    </i>
    <i>
      <x v="141"/>
    </i>
    <i>
      <x v="150"/>
    </i>
    <i>
      <x v="189"/>
    </i>
    <i>
      <x v="330"/>
    </i>
    <i>
      <x v="159"/>
    </i>
    <i>
      <x v="182"/>
    </i>
    <i>
      <x v="119"/>
    </i>
    <i>
      <x v="180"/>
    </i>
    <i>
      <x v="6"/>
    </i>
    <i>
      <x v="5"/>
    </i>
    <i>
      <x v="249"/>
    </i>
    <i>
      <x v="187"/>
    </i>
    <i>
      <x v="405"/>
    </i>
    <i>
      <x v="332"/>
    </i>
    <i>
      <x v="13"/>
    </i>
    <i>
      <x v="32"/>
    </i>
    <i>
      <x v="14"/>
    </i>
    <i>
      <x v="428"/>
    </i>
    <i>
      <x v="465"/>
    </i>
    <i>
      <x v="442"/>
    </i>
    <i>
      <x v="451"/>
    </i>
    <i>
      <x v="334"/>
    </i>
    <i>
      <x v="179"/>
    </i>
    <i>
      <x v="248"/>
    </i>
    <i>
      <x v="12"/>
    </i>
    <i>
      <x v="269"/>
    </i>
    <i>
      <x v="247"/>
    </i>
    <i>
      <x v="4"/>
    </i>
    <i>
      <x v="148"/>
    </i>
    <i>
      <x v="61"/>
    </i>
    <i>
      <x v="112"/>
    </i>
    <i>
      <x v="161"/>
    </i>
    <i>
      <x v="111"/>
    </i>
    <i>
      <x v="34"/>
    </i>
    <i>
      <x v="375"/>
    </i>
    <i>
      <x v="191"/>
    </i>
    <i>
      <x v="109"/>
    </i>
    <i>
      <x v="454"/>
    </i>
    <i>
      <x v="130"/>
    </i>
    <i>
      <x v="57"/>
    </i>
    <i>
      <x v="444"/>
    </i>
    <i>
      <x v="31"/>
    </i>
    <i>
      <x v="328"/>
    </i>
    <i>
      <x v="172"/>
    </i>
    <i>
      <x v="81"/>
    </i>
    <i>
      <x v="121"/>
    </i>
    <i>
      <x v="271"/>
    </i>
    <i>
      <x v="354"/>
    </i>
    <i>
      <x v="299"/>
    </i>
    <i>
      <x v="53"/>
    </i>
    <i>
      <x v="439"/>
    </i>
    <i>
      <x v="453"/>
    </i>
    <i>
      <x v="194"/>
    </i>
    <i>
      <x v="23"/>
    </i>
    <i>
      <x v="124"/>
    </i>
    <i>
      <x v="151"/>
    </i>
    <i>
      <x v="335"/>
    </i>
    <i>
      <x v="336"/>
    </i>
    <i>
      <x v="387"/>
    </i>
    <i>
      <x v="52"/>
    </i>
    <i>
      <x v="463"/>
    </i>
    <i>
      <x v="51"/>
    </i>
    <i>
      <x v="158"/>
    </i>
    <i>
      <x v="381"/>
    </i>
    <i>
      <x v="54"/>
    </i>
    <i>
      <x v="374"/>
    </i>
    <i>
      <x v="76"/>
    </i>
    <i>
      <x v="193"/>
    </i>
    <i>
      <x v="162"/>
    </i>
    <i>
      <x v="25"/>
    </i>
    <i>
      <x v="369"/>
    </i>
    <i>
      <x v="126"/>
    </i>
    <i>
      <x v="460"/>
    </i>
    <i>
      <x v="145"/>
    </i>
    <i>
      <x v="160"/>
    </i>
    <i>
      <x v="233"/>
    </i>
    <i>
      <x v="371"/>
    </i>
    <i>
      <x v="455"/>
    </i>
    <i>
      <x v="18"/>
    </i>
    <i>
      <x v="471"/>
    </i>
    <i>
      <x v="440"/>
    </i>
    <i>
      <x v="270"/>
    </i>
    <i>
      <x v="294"/>
    </i>
    <i>
      <x v="181"/>
    </i>
    <i>
      <x v="37"/>
    </i>
    <i>
      <x v="502"/>
    </i>
    <i>
      <x v="35"/>
    </i>
    <i>
      <x v="424"/>
    </i>
    <i>
      <x v="197"/>
    </i>
    <i>
      <x v="443"/>
    </i>
    <i>
      <x v="446"/>
    </i>
    <i>
      <x v="272"/>
    </i>
    <i>
      <x v="7"/>
    </i>
    <i>
      <x v="531"/>
    </i>
    <i>
      <x v="290"/>
    </i>
    <i>
      <x v="370"/>
    </i>
    <i>
      <x v="468"/>
    </i>
    <i>
      <x v="115"/>
    </i>
    <i>
      <x v="33"/>
    </i>
    <i>
      <x v="539"/>
    </i>
    <i>
      <x v="26"/>
    </i>
    <i>
      <x v="99"/>
    </i>
    <i>
      <x v="349"/>
    </i>
    <i>
      <x v="372"/>
    </i>
    <i>
      <x v="140"/>
    </i>
    <i>
      <x v="382"/>
    </i>
    <i>
      <x v="209"/>
    </i>
    <i>
      <x v="408"/>
    </i>
    <i>
      <x v="376"/>
    </i>
    <i>
      <x v="152"/>
    </i>
    <i>
      <x v="296"/>
    </i>
    <i>
      <x v="27"/>
    </i>
    <i>
      <x v="331"/>
    </i>
    <i>
      <x v="235"/>
    </i>
    <i>
      <x v="276"/>
    </i>
    <i>
      <x v="297"/>
    </i>
    <i>
      <x v="108"/>
    </i>
    <i>
      <x v="452"/>
    </i>
    <i>
      <x v="215"/>
    </i>
    <i>
      <x v="17"/>
    </i>
    <i>
      <x v="21"/>
    </i>
    <i>
      <x v="220"/>
    </i>
    <i>
      <x v="385"/>
    </i>
    <i>
      <x v="293"/>
    </i>
    <i>
      <x v="438"/>
    </i>
    <i>
      <x v="78"/>
    </i>
    <i>
      <x v="538"/>
    </i>
    <i>
      <x v="384"/>
    </i>
    <i>
      <x v="462"/>
    </i>
    <i>
      <x v="274"/>
    </i>
    <i>
      <x v="207"/>
    </i>
    <i>
      <x v="298"/>
    </i>
    <i>
      <x v="226"/>
    </i>
    <i>
      <x v="60"/>
    </i>
    <i>
      <x v="300"/>
    </i>
    <i>
      <x v="24"/>
    </i>
    <i>
      <x v="457"/>
    </i>
    <i>
      <x v="415"/>
    </i>
    <i>
      <x v="255"/>
    </i>
    <i>
      <x v="273"/>
    </i>
    <i>
      <x v="85"/>
    </i>
    <i>
      <x v="3"/>
    </i>
    <i>
      <x v="154"/>
    </i>
    <i>
      <x v="55"/>
    </i>
    <i>
      <x v="135"/>
    </i>
    <i>
      <x v="184"/>
    </i>
    <i>
      <x v="200"/>
    </i>
    <i>
      <x v="458"/>
    </i>
    <i>
      <x v="524"/>
    </i>
    <i>
      <x v="304"/>
    </i>
    <i>
      <x v="22"/>
    </i>
    <i>
      <x v="404"/>
    </i>
    <i>
      <x v="236"/>
    </i>
    <i>
      <x v="301"/>
    </i>
    <i>
      <x v="535"/>
    </i>
    <i>
      <x v="506"/>
    </i>
    <i>
      <x v="259"/>
    </i>
    <i>
      <x v="256"/>
    </i>
    <i>
      <x v="280"/>
    </i>
    <i>
      <x v="388"/>
    </i>
    <i>
      <x v="103"/>
    </i>
    <i>
      <x v="45"/>
    </i>
    <i>
      <x v="91"/>
    </i>
    <i>
      <x v="30"/>
    </i>
    <i>
      <x v="205"/>
    </i>
    <i>
      <x v="337"/>
    </i>
    <i>
      <x v="56"/>
    </i>
    <i>
      <x v="278"/>
    </i>
    <i>
      <x v="105"/>
    </i>
    <i>
      <x v="116"/>
    </i>
    <i>
      <x v="254"/>
    </i>
    <i>
      <x v="104"/>
    </i>
    <i>
      <x v="450"/>
    </i>
    <i>
      <x v="20"/>
    </i>
    <i>
      <x v="459"/>
    </i>
    <i>
      <x v="251"/>
    </i>
    <i>
      <x v="192"/>
    </i>
    <i>
      <x v="504"/>
    </i>
    <i>
      <x v="204"/>
    </i>
    <i>
      <x v="341"/>
    </i>
    <i>
      <x v="8"/>
    </i>
    <i>
      <x v="133"/>
    </i>
    <i>
      <x v="110"/>
    </i>
    <i>
      <x v="174"/>
    </i>
    <i>
      <x v="359"/>
    </i>
    <i>
      <x v="46"/>
    </i>
    <i>
      <x v="482"/>
    </i>
    <i>
      <x v="107"/>
    </i>
    <i>
      <x v="407"/>
    </i>
    <i>
      <x v="383"/>
    </i>
    <i>
      <x v="157"/>
    </i>
    <i>
      <x v="139"/>
    </i>
    <i>
      <x v="250"/>
    </i>
    <i>
      <x v="102"/>
    </i>
    <i>
      <x v="392"/>
    </i>
    <i>
      <x v="219"/>
    </i>
    <i>
      <x v="534"/>
    </i>
    <i>
      <x v="245"/>
    </i>
    <i>
      <x v="537"/>
    </i>
    <i>
      <x v="238"/>
    </i>
    <i>
      <x v="96"/>
    </i>
    <i>
      <x v="377"/>
    </i>
    <i>
      <x v="315"/>
    </i>
    <i>
      <x v="343"/>
    </i>
    <i>
      <x v="393"/>
    </i>
    <i>
      <x v="430"/>
    </i>
    <i>
      <x v="477"/>
    </i>
    <i>
      <x v="291"/>
    </i>
    <i>
      <x v="190"/>
    </i>
    <i>
      <x v="113"/>
    </i>
    <i>
      <x v="36"/>
    </i>
    <i>
      <x v="380"/>
    </i>
    <i>
      <x v="494"/>
    </i>
    <i>
      <x v="19"/>
    </i>
    <i>
      <x/>
    </i>
    <i>
      <x v="312"/>
    </i>
    <i>
      <x v="9"/>
    </i>
    <i>
      <x v="282"/>
    </i>
    <i>
      <x v="43"/>
    </i>
    <i>
      <x v="79"/>
    </i>
    <i>
      <x v="241"/>
    </i>
    <i>
      <x v="541"/>
    </i>
    <i>
      <x v="210"/>
    </i>
    <i>
      <x v="512"/>
    </i>
    <i>
      <x v="492"/>
    </i>
    <i>
      <x v="97"/>
    </i>
    <i>
      <x v="63"/>
    </i>
    <i>
      <x v="82"/>
    </i>
    <i>
      <x v="525"/>
    </i>
    <i>
      <x v="178"/>
    </i>
    <i>
      <x v="217"/>
    </i>
    <i>
      <x v="289"/>
    </i>
    <i>
      <x v="448"/>
    </i>
    <i>
      <x v="489"/>
    </i>
    <i>
      <x v="461"/>
    </i>
    <i>
      <x v="224"/>
    </i>
    <i>
      <x v="244"/>
    </i>
    <i>
      <x v="216"/>
    </i>
    <i>
      <x v="491"/>
    </i>
    <i>
      <x v="206"/>
    </i>
    <i>
      <x v="346"/>
    </i>
    <i>
      <x v="127"/>
    </i>
    <i>
      <x v="114"/>
    </i>
    <i>
      <x v="427"/>
    </i>
    <i>
      <x v="68"/>
    </i>
    <i>
      <x v="344"/>
    </i>
    <i>
      <x v="320"/>
    </i>
    <i>
      <x v="527"/>
    </i>
    <i>
      <x v="277"/>
    </i>
    <i>
      <x v="429"/>
    </i>
    <i>
      <x v="237"/>
    </i>
    <i>
      <x v="449"/>
    </i>
    <i>
      <x v="153"/>
    </i>
    <i>
      <x v="69"/>
    </i>
    <i>
      <x v="258"/>
    </i>
    <i>
      <x v="49"/>
    </i>
    <i>
      <x v="475"/>
    </i>
    <i>
      <x v="422"/>
    </i>
    <i>
      <x v="38"/>
    </i>
    <i>
      <x v="268"/>
    </i>
    <i>
      <x v="503"/>
    </i>
    <i>
      <x v="275"/>
    </i>
    <i>
      <x v="412"/>
    </i>
    <i>
      <x v="532"/>
    </i>
    <i>
      <x v="261"/>
    </i>
    <i>
      <x v="42"/>
    </i>
    <i>
      <x v="493"/>
    </i>
    <i>
      <x v="466"/>
    </i>
    <i>
      <x v="536"/>
    </i>
    <i>
      <x v="323"/>
    </i>
    <i>
      <x v="339"/>
    </i>
    <i>
      <x v="505"/>
    </i>
    <i>
      <x v="517"/>
    </i>
    <i>
      <x v="302"/>
    </i>
    <i>
      <x v="389"/>
    </i>
    <i>
      <x v="86"/>
    </i>
    <i>
      <x v="196"/>
    </i>
    <i>
      <x v="423"/>
    </i>
    <i>
      <x v="89"/>
    </i>
    <i>
      <x v="48"/>
    </i>
    <i>
      <x v="319"/>
    </i>
    <i>
      <x v="406"/>
    </i>
    <i>
      <x v="414"/>
    </i>
    <i>
      <x v="472"/>
    </i>
    <i>
      <x v="39"/>
    </i>
    <i>
      <x v="62"/>
    </i>
    <i>
      <x v="396"/>
    </i>
    <i>
      <x v="74"/>
    </i>
    <i>
      <x v="413"/>
    </i>
    <i>
      <x v="400"/>
    </i>
    <i>
      <x v="419"/>
    </i>
    <i>
      <x v="267"/>
    </i>
    <i>
      <x v="366"/>
    </i>
    <i>
      <x v="358"/>
    </i>
    <i>
      <x v="351"/>
    </i>
    <i>
      <x v="398"/>
    </i>
    <i>
      <x v="507"/>
    </i>
    <i>
      <x v="138"/>
    </i>
    <i>
      <x v="156"/>
    </i>
    <i>
      <x v="469"/>
    </i>
    <i>
      <x v="263"/>
    </i>
    <i>
      <x v="264"/>
    </i>
    <i>
      <x v="321"/>
    </i>
    <i>
      <x v="488"/>
    </i>
    <i>
      <x v="373"/>
    </i>
    <i>
      <x v="239"/>
    </i>
    <i>
      <x v="425"/>
    </i>
    <i>
      <x v="441"/>
    </i>
    <i>
      <x v="100"/>
    </i>
    <i>
      <x v="170"/>
    </i>
    <i>
      <x v="106"/>
    </i>
    <i>
      <x v="59"/>
    </i>
    <i>
      <x v="58"/>
    </i>
    <i>
      <x v="2"/>
    </i>
    <i>
      <x v="479"/>
    </i>
    <i>
      <x v="324"/>
    </i>
    <i>
      <x v="340"/>
    </i>
    <i>
      <x v="410"/>
    </i>
    <i>
      <x v="470"/>
    </i>
    <i>
      <x v="317"/>
    </i>
    <i>
      <x v="314"/>
    </i>
    <i>
      <x v="480"/>
    </i>
    <i>
      <x v="212"/>
    </i>
    <i>
      <x v="523"/>
    </i>
    <i>
      <x v="368"/>
    </i>
    <i>
      <x v="95"/>
    </i>
    <i>
      <x v="533"/>
    </i>
    <i>
      <x v="357"/>
    </i>
    <i>
      <x v="10"/>
    </i>
    <i>
      <x v="221"/>
    </i>
    <i>
      <x v="93"/>
    </i>
    <i>
      <x v="338"/>
    </i>
    <i>
      <x v="40"/>
    </i>
    <i>
      <x v="101"/>
    </i>
    <i>
      <x v="202"/>
    </i>
    <i>
      <x v="173"/>
    </i>
    <i>
      <x v="229"/>
    </i>
    <i>
      <x v="399"/>
    </i>
    <i>
      <x v="529"/>
    </i>
    <i>
      <x v="128"/>
    </i>
    <i>
      <x v="456"/>
    </i>
    <i>
      <x v="325"/>
    </i>
    <i>
      <x v="72"/>
    </i>
    <i>
      <x v="311"/>
    </i>
    <i>
      <x v="521"/>
    </i>
    <i>
      <x v="309"/>
    </i>
    <i>
      <x v="496"/>
    </i>
    <i>
      <x v="474"/>
    </i>
    <i>
      <x v="540"/>
    </i>
    <i>
      <x v="432"/>
    </i>
    <i>
      <x v="211"/>
    </i>
    <i>
      <x v="262"/>
    </i>
    <i>
      <x v="129"/>
    </i>
    <i>
      <x v="15"/>
    </i>
    <i>
      <x v="484"/>
    </i>
    <i>
      <x v="257"/>
    </i>
    <i>
      <x v="185"/>
    </i>
    <i>
      <x v="514"/>
    </i>
    <i>
      <x v="528"/>
    </i>
    <i>
      <x v="447"/>
    </i>
    <i>
      <x v="279"/>
    </i>
    <i>
      <x v="306"/>
    </i>
    <i>
      <x v="29"/>
    </i>
    <i>
      <x v="520"/>
    </i>
    <i>
      <x v="41"/>
    </i>
    <i>
      <x v="169"/>
    </i>
    <i>
      <x v="342"/>
    </i>
    <i>
      <x v="510"/>
    </i>
    <i>
      <x v="286"/>
    </i>
    <i>
      <x v="522"/>
    </i>
    <i>
      <x v="232"/>
    </i>
    <i>
      <x v="234"/>
    </i>
    <i>
      <x v="347"/>
    </i>
    <i>
      <x v="214"/>
    </i>
    <i>
      <x v="485"/>
    </i>
    <i>
      <x v="481"/>
    </i>
    <i>
      <x v="401"/>
    </i>
    <i>
      <x v="397"/>
    </i>
    <i>
      <x v="136"/>
    </i>
    <i>
      <x v="44"/>
    </i>
    <i>
      <x v="519"/>
    </i>
    <i>
      <x v="352"/>
    </i>
    <i>
      <x v="353"/>
    </i>
    <i>
      <x v="526"/>
    </i>
    <i>
      <x v="326"/>
    </i>
    <i>
      <x v="295"/>
    </i>
    <i>
      <x v="487"/>
    </i>
    <i>
      <x v="322"/>
    </i>
    <i>
      <x v="483"/>
    </i>
    <i>
      <x v="390"/>
    </i>
    <i>
      <x v="77"/>
    </i>
    <i>
      <x v="134"/>
    </i>
    <i>
      <x v="421"/>
    </i>
    <i>
      <x v="1"/>
    </i>
    <i>
      <x v="363"/>
    </i>
    <i>
      <x v="348"/>
    </i>
    <i>
      <x v="530"/>
    </i>
    <i>
      <x v="476"/>
    </i>
    <i>
      <x v="417"/>
    </i>
    <i>
      <x v="88"/>
    </i>
    <i>
      <x v="92"/>
    </i>
    <i>
      <x v="80"/>
    </i>
    <i>
      <x v="253"/>
    </i>
    <i>
      <x v="518"/>
    </i>
    <i>
      <x v="281"/>
    </i>
    <i>
      <x v="418"/>
    </i>
    <i>
      <x v="495"/>
    </i>
    <i>
      <x v="508"/>
    </i>
    <i>
      <x v="70"/>
    </i>
    <i>
      <x v="240"/>
    </i>
    <i>
      <x v="433"/>
    </i>
    <i>
      <x v="416"/>
    </i>
    <i>
      <x v="171"/>
    </i>
    <i>
      <x v="201"/>
    </i>
    <i>
      <x v="203"/>
    </i>
    <i>
      <x v="47"/>
    </i>
    <i>
      <x v="500"/>
    </i>
    <i>
      <x v="73"/>
    </i>
    <i>
      <x v="260"/>
    </i>
    <i>
      <x v="71"/>
    </i>
    <i>
      <x v="195"/>
    </i>
    <i>
      <x v="266"/>
    </i>
    <i>
      <x v="147"/>
    </i>
    <i>
      <x v="230"/>
    </i>
    <i>
      <x v="361"/>
    </i>
    <i>
      <x v="345"/>
    </i>
    <i>
      <x v="131"/>
    </i>
    <i>
      <x v="90"/>
    </i>
    <i>
      <x v="125"/>
    </i>
    <i>
      <x v="486"/>
    </i>
    <i>
      <x v="307"/>
    </i>
    <i>
      <x v="362"/>
    </i>
    <i>
      <x v="303"/>
    </i>
    <i>
      <x v="177"/>
    </i>
    <i>
      <x v="223"/>
    </i>
    <i>
      <x v="365"/>
    </i>
    <i>
      <x v="367"/>
    </i>
    <i>
      <x v="329"/>
    </i>
    <i>
      <x v="310"/>
    </i>
    <i>
      <x v="501"/>
    </i>
    <i>
      <x v="218"/>
    </i>
    <i>
      <x v="511"/>
    </i>
    <i>
      <x v="464"/>
    </i>
    <i>
      <x v="75"/>
    </i>
    <i>
      <x v="28"/>
    </i>
    <i>
      <x v="149"/>
    </i>
    <i>
      <x v="498"/>
    </i>
    <i>
      <x v="313"/>
    </i>
    <i>
      <x v="284"/>
    </i>
    <i>
      <x v="478"/>
    </i>
    <i>
      <x v="305"/>
    </i>
    <i>
      <x v="394"/>
    </i>
    <i>
      <x v="409"/>
    </i>
    <i>
      <x v="283"/>
    </i>
    <i>
      <x v="120"/>
    </i>
    <i>
      <x v="199"/>
    </i>
    <i>
      <x v="84"/>
    </i>
    <i>
      <x v="11"/>
    </i>
    <i>
      <x v="98"/>
    </i>
    <i>
      <x v="227"/>
    </i>
    <i>
      <x v="308"/>
    </i>
    <i>
      <x v="435"/>
    </i>
    <i>
      <x v="287"/>
    </i>
    <i>
      <x v="364"/>
    </i>
    <i>
      <x v="490"/>
    </i>
    <i>
      <x v="243"/>
    </i>
    <i>
      <x v="167"/>
    </i>
    <i>
      <x v="117"/>
    </i>
    <i>
      <x v="166"/>
    </i>
    <i>
      <x v="176"/>
    </i>
    <i>
      <x v="316"/>
    </i>
    <i>
      <x v="379"/>
    </i>
    <i>
      <x v="350"/>
    </i>
    <i>
      <x v="356"/>
    </i>
    <i>
      <x v="288"/>
    </i>
    <i>
      <x v="183"/>
    </i>
    <i>
      <x v="175"/>
    </i>
    <i>
      <x v="231"/>
    </i>
    <i>
      <x v="516"/>
    </i>
    <i>
      <x v="473"/>
    </i>
    <i>
      <x v="285"/>
    </i>
    <i>
      <x v="16"/>
    </i>
    <i>
      <x v="188"/>
    </i>
    <i>
      <x v="391"/>
    </i>
    <i>
      <x v="445"/>
    </i>
    <i>
      <x v="360"/>
    </i>
    <i>
      <x v="395"/>
    </i>
    <i>
      <x v="497"/>
    </i>
    <i>
      <x v="437"/>
    </i>
    <i>
      <x v="403"/>
    </i>
    <i>
      <x v="292"/>
    </i>
    <i>
      <x v="436"/>
    </i>
    <i>
      <x v="513"/>
    </i>
    <i>
      <x v="355"/>
    </i>
    <i>
      <x v="509"/>
    </i>
    <i>
      <x v="426"/>
    </i>
    <i>
      <x v="411"/>
    </i>
    <i>
      <x v="434"/>
    </i>
    <i>
      <x v="155"/>
    </i>
    <i>
      <x v="67"/>
    </i>
    <i>
      <x v="122"/>
    </i>
    <i>
      <x v="186"/>
    </i>
    <i>
      <x v="137"/>
    </i>
    <i>
      <x v="144"/>
    </i>
    <i>
      <x v="143"/>
    </i>
    <i>
      <x v="198"/>
    </i>
    <i>
      <x v="142"/>
    </i>
    <i>
      <x v="132"/>
    </i>
    <i>
      <x v="164"/>
    </i>
    <i>
      <x v="146"/>
    </i>
    <i>
      <x v="50"/>
    </i>
    <i>
      <x v="163"/>
    </i>
    <i>
      <x v="499"/>
    </i>
    <i>
      <x v="515"/>
    </i>
    <i>
      <x v="420"/>
    </i>
    <i>
      <x v="378"/>
    </i>
    <i>
      <x v="327"/>
    </i>
    <i>
      <x v="386"/>
    </i>
    <i>
      <x v="318"/>
    </i>
    <i>
      <x v="333"/>
    </i>
    <i>
      <x v="402"/>
    </i>
    <i>
      <x v="431"/>
    </i>
    <i>
      <x v="165"/>
    </i>
    <i>
      <x v="83"/>
    </i>
    <i>
      <x v="252"/>
    </i>
    <i>
      <x v="242"/>
    </i>
    <i>
      <x v="213"/>
    </i>
    <i>
      <x v="168"/>
    </i>
    <i>
      <x v="265"/>
    </i>
    <i>
      <x v="222"/>
    </i>
    <i>
      <x v="228"/>
    </i>
    <i>
      <x v="208"/>
    </i>
    <i>
      <x v="87"/>
    </i>
    <i>
      <x v="225"/>
    </i>
    <i>
      <x v="118"/>
    </i>
    <i>
      <x v="542"/>
    </i>
    <i>
      <x v="467"/>
    </i>
    <i>
      <x v="64"/>
    </i>
    <i>
      <x v="94"/>
    </i>
    <i>
      <x v="66"/>
    </i>
    <i>
      <x v="65"/>
    </i>
    <i t="grand">
      <x/>
    </i>
  </rowItems>
  <colItems count="1">
    <i/>
  </colItems>
  <dataFields count="1">
    <dataField name="Сумма по полю Sales Units" fld="0" baseField="2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547"/>
  <sheetViews>
    <sheetView tabSelected="1" workbookViewId="0">
      <selection activeCell="L12" sqref="L12"/>
    </sheetView>
  </sheetViews>
  <sheetFormatPr defaultRowHeight="15" x14ac:dyDescent="0.25"/>
  <cols>
    <col min="1" max="1" width="30.28515625" bestFit="1" customWidth="1"/>
    <col min="2" max="2" width="26.140625" bestFit="1" customWidth="1"/>
  </cols>
  <sheetData>
    <row r="3" spans="1:2" x14ac:dyDescent="0.25">
      <c r="A3" s="6" t="s">
        <v>740</v>
      </c>
      <c r="B3" t="s">
        <v>743</v>
      </c>
    </row>
    <row r="4" spans="1:2" x14ac:dyDescent="0.25">
      <c r="A4" s="7" t="s">
        <v>116</v>
      </c>
      <c r="B4" s="8">
        <v>12369</v>
      </c>
    </row>
    <row r="5" spans="1:2" x14ac:dyDescent="0.25">
      <c r="A5" s="7" t="s">
        <v>86</v>
      </c>
      <c r="B5" s="8">
        <v>9722</v>
      </c>
    </row>
    <row r="6" spans="1:2" x14ac:dyDescent="0.25">
      <c r="A6" s="7" t="s">
        <v>278</v>
      </c>
      <c r="B6" s="8">
        <v>9065</v>
      </c>
    </row>
    <row r="7" spans="1:2" x14ac:dyDescent="0.25">
      <c r="A7" s="7" t="s">
        <v>283</v>
      </c>
      <c r="B7" s="8">
        <v>7945</v>
      </c>
    </row>
    <row r="8" spans="1:2" x14ac:dyDescent="0.25">
      <c r="A8" s="7" t="s">
        <v>367</v>
      </c>
      <c r="B8" s="8">
        <v>7710</v>
      </c>
    </row>
    <row r="9" spans="1:2" x14ac:dyDescent="0.25">
      <c r="A9" s="7" t="s">
        <v>308</v>
      </c>
      <c r="B9" s="8">
        <v>6939</v>
      </c>
    </row>
    <row r="10" spans="1:2" x14ac:dyDescent="0.25">
      <c r="A10" s="7" t="s">
        <v>342</v>
      </c>
      <c r="B10" s="8">
        <v>6355</v>
      </c>
    </row>
    <row r="11" spans="1:2" x14ac:dyDescent="0.25">
      <c r="A11" s="7" t="s">
        <v>361</v>
      </c>
      <c r="B11" s="8">
        <v>6204</v>
      </c>
    </row>
    <row r="12" spans="1:2" x14ac:dyDescent="0.25">
      <c r="A12" s="7" t="s">
        <v>82</v>
      </c>
      <c r="B12" s="8">
        <v>6157</v>
      </c>
    </row>
    <row r="13" spans="1:2" x14ac:dyDescent="0.25">
      <c r="A13" s="7" t="s">
        <v>359</v>
      </c>
      <c r="B13" s="8">
        <v>6097</v>
      </c>
    </row>
    <row r="14" spans="1:2" x14ac:dyDescent="0.25">
      <c r="A14" s="7" t="s">
        <v>33</v>
      </c>
      <c r="B14" s="8">
        <v>6080</v>
      </c>
    </row>
    <row r="15" spans="1:2" x14ac:dyDescent="0.25">
      <c r="A15" s="7" t="s">
        <v>30</v>
      </c>
      <c r="B15" s="8">
        <v>5629</v>
      </c>
    </row>
    <row r="16" spans="1:2" x14ac:dyDescent="0.25">
      <c r="A16" s="7" t="s">
        <v>122</v>
      </c>
      <c r="B16" s="8">
        <v>5580</v>
      </c>
    </row>
    <row r="17" spans="1:2" x14ac:dyDescent="0.25">
      <c r="A17" s="7" t="s">
        <v>619</v>
      </c>
      <c r="B17" s="8">
        <v>5578</v>
      </c>
    </row>
    <row r="18" spans="1:2" x14ac:dyDescent="0.25">
      <c r="A18" s="7" t="s">
        <v>411</v>
      </c>
      <c r="B18" s="8">
        <v>5499</v>
      </c>
    </row>
    <row r="19" spans="1:2" x14ac:dyDescent="0.25">
      <c r="A19" s="7" t="s">
        <v>310</v>
      </c>
      <c r="B19" s="8">
        <v>5491</v>
      </c>
    </row>
    <row r="20" spans="1:2" x14ac:dyDescent="0.25">
      <c r="A20" s="7" t="s">
        <v>50</v>
      </c>
      <c r="B20" s="8">
        <v>5440</v>
      </c>
    </row>
    <row r="21" spans="1:2" x14ac:dyDescent="0.25">
      <c r="A21" s="7" t="s">
        <v>126</v>
      </c>
      <c r="B21" s="8">
        <v>5382</v>
      </c>
    </row>
    <row r="22" spans="1:2" x14ac:dyDescent="0.25">
      <c r="A22" s="7" t="s">
        <v>52</v>
      </c>
      <c r="B22" s="8">
        <v>5246</v>
      </c>
    </row>
    <row r="23" spans="1:2" x14ac:dyDescent="0.25">
      <c r="A23" s="7" t="s">
        <v>105</v>
      </c>
      <c r="B23" s="8">
        <v>5094</v>
      </c>
    </row>
    <row r="24" spans="1:2" x14ac:dyDescent="0.25">
      <c r="A24" s="7" t="s">
        <v>167</v>
      </c>
      <c r="B24" s="8">
        <v>4922</v>
      </c>
    </row>
    <row r="25" spans="1:2" x14ac:dyDescent="0.25">
      <c r="A25" s="7" t="s">
        <v>438</v>
      </c>
      <c r="B25" s="8">
        <v>4546</v>
      </c>
    </row>
    <row r="26" spans="1:2" x14ac:dyDescent="0.25">
      <c r="A26" s="7" t="s">
        <v>544</v>
      </c>
      <c r="B26" s="8">
        <v>4065</v>
      </c>
    </row>
    <row r="27" spans="1:2" x14ac:dyDescent="0.25">
      <c r="A27" s="7" t="s">
        <v>311</v>
      </c>
      <c r="B27" s="8">
        <v>4044</v>
      </c>
    </row>
    <row r="28" spans="1:2" x14ac:dyDescent="0.25">
      <c r="A28" s="7" t="s">
        <v>358</v>
      </c>
      <c r="B28" s="8">
        <v>4013</v>
      </c>
    </row>
    <row r="29" spans="1:2" x14ac:dyDescent="0.25">
      <c r="A29" s="7" t="s">
        <v>121</v>
      </c>
      <c r="B29" s="8">
        <v>4012</v>
      </c>
    </row>
    <row r="30" spans="1:2" x14ac:dyDescent="0.25">
      <c r="A30" s="7" t="s">
        <v>48</v>
      </c>
      <c r="B30" s="8">
        <v>3852</v>
      </c>
    </row>
    <row r="31" spans="1:2" x14ac:dyDescent="0.25">
      <c r="A31" s="7" t="s">
        <v>468</v>
      </c>
      <c r="B31" s="8">
        <v>3727</v>
      </c>
    </row>
    <row r="32" spans="1:2" x14ac:dyDescent="0.25">
      <c r="A32" s="7" t="s">
        <v>120</v>
      </c>
      <c r="B32" s="8">
        <v>3505</v>
      </c>
    </row>
    <row r="33" spans="1:2" x14ac:dyDescent="0.25">
      <c r="A33" s="7" t="s">
        <v>21</v>
      </c>
      <c r="B33" s="8">
        <v>3501</v>
      </c>
    </row>
    <row r="34" spans="1:2" x14ac:dyDescent="0.25">
      <c r="A34" s="7" t="s">
        <v>282</v>
      </c>
      <c r="B34" s="8">
        <v>3298</v>
      </c>
    </row>
    <row r="35" spans="1:2" x14ac:dyDescent="0.25">
      <c r="A35" s="7" t="s">
        <v>154</v>
      </c>
      <c r="B35" s="8">
        <v>3178</v>
      </c>
    </row>
    <row r="36" spans="1:2" x14ac:dyDescent="0.25">
      <c r="A36" s="7" t="s">
        <v>591</v>
      </c>
      <c r="B36" s="8">
        <v>3026</v>
      </c>
    </row>
    <row r="37" spans="1:2" x14ac:dyDescent="0.25">
      <c r="A37" s="7" t="s">
        <v>343</v>
      </c>
      <c r="B37" s="8">
        <v>2851</v>
      </c>
    </row>
    <row r="38" spans="1:2" x14ac:dyDescent="0.25">
      <c r="A38" s="7" t="s">
        <v>273</v>
      </c>
      <c r="B38" s="8">
        <v>2818</v>
      </c>
    </row>
    <row r="39" spans="1:2" x14ac:dyDescent="0.25">
      <c r="A39" s="7" t="s">
        <v>129</v>
      </c>
      <c r="B39" s="8">
        <v>2612</v>
      </c>
    </row>
    <row r="40" spans="1:2" x14ac:dyDescent="0.25">
      <c r="A40" s="7" t="s">
        <v>383</v>
      </c>
      <c r="B40" s="8">
        <v>2527</v>
      </c>
    </row>
    <row r="41" spans="1:2" x14ac:dyDescent="0.25">
      <c r="A41" s="7" t="s">
        <v>188</v>
      </c>
      <c r="B41" s="8">
        <v>2513</v>
      </c>
    </row>
    <row r="42" spans="1:2" x14ac:dyDescent="0.25">
      <c r="A42" s="7" t="s">
        <v>272</v>
      </c>
      <c r="B42" s="8">
        <v>2390</v>
      </c>
    </row>
    <row r="43" spans="1:2" x14ac:dyDescent="0.25">
      <c r="A43" s="7" t="s">
        <v>164</v>
      </c>
      <c r="B43" s="8">
        <v>2361</v>
      </c>
    </row>
    <row r="44" spans="1:2" x14ac:dyDescent="0.25">
      <c r="A44" s="7" t="s">
        <v>501</v>
      </c>
      <c r="B44" s="8">
        <v>2359</v>
      </c>
    </row>
    <row r="45" spans="1:2" x14ac:dyDescent="0.25">
      <c r="A45" s="7" t="s">
        <v>148</v>
      </c>
      <c r="B45" s="8">
        <v>2329</v>
      </c>
    </row>
    <row r="46" spans="1:2" x14ac:dyDescent="0.25">
      <c r="A46" s="7" t="s">
        <v>440</v>
      </c>
      <c r="B46" s="8">
        <v>2296</v>
      </c>
    </row>
    <row r="47" spans="1:2" x14ac:dyDescent="0.25">
      <c r="A47" s="7" t="s">
        <v>524</v>
      </c>
      <c r="B47" s="8">
        <v>2202</v>
      </c>
    </row>
    <row r="48" spans="1:2" x14ac:dyDescent="0.25">
      <c r="A48" s="7" t="s">
        <v>306</v>
      </c>
      <c r="B48" s="8">
        <v>2192</v>
      </c>
    </row>
    <row r="49" spans="1:2" x14ac:dyDescent="0.25">
      <c r="A49" s="7" t="s">
        <v>352</v>
      </c>
      <c r="B49" s="8">
        <v>2153</v>
      </c>
    </row>
    <row r="50" spans="1:2" x14ac:dyDescent="0.25">
      <c r="A50" s="7" t="s">
        <v>255</v>
      </c>
      <c r="B50" s="8">
        <v>2136</v>
      </c>
    </row>
    <row r="51" spans="1:2" x14ac:dyDescent="0.25">
      <c r="A51" s="7" t="s">
        <v>85</v>
      </c>
      <c r="B51" s="8">
        <v>2128</v>
      </c>
    </row>
    <row r="52" spans="1:2" x14ac:dyDescent="0.25">
      <c r="A52" s="7" t="s">
        <v>651</v>
      </c>
      <c r="B52" s="8">
        <v>2070</v>
      </c>
    </row>
    <row r="53" spans="1:2" x14ac:dyDescent="0.25">
      <c r="A53" s="7" t="s">
        <v>98</v>
      </c>
      <c r="B53" s="8">
        <v>1984</v>
      </c>
    </row>
    <row r="54" spans="1:2" x14ac:dyDescent="0.25">
      <c r="A54" s="7" t="s">
        <v>302</v>
      </c>
      <c r="B54" s="8">
        <v>1969</v>
      </c>
    </row>
    <row r="55" spans="1:2" x14ac:dyDescent="0.25">
      <c r="A55" s="7" t="s">
        <v>145</v>
      </c>
      <c r="B55" s="8">
        <v>1922</v>
      </c>
    </row>
    <row r="56" spans="1:2" x14ac:dyDescent="0.25">
      <c r="A56" s="7" t="s">
        <v>436</v>
      </c>
      <c r="B56" s="8">
        <v>1812</v>
      </c>
    </row>
    <row r="57" spans="1:2" x14ac:dyDescent="0.25">
      <c r="A57" s="7" t="s">
        <v>546</v>
      </c>
      <c r="B57" s="8">
        <v>1768</v>
      </c>
    </row>
    <row r="58" spans="1:2" x14ac:dyDescent="0.25">
      <c r="A58" s="7" t="s">
        <v>189</v>
      </c>
      <c r="B58" s="8">
        <v>1675</v>
      </c>
    </row>
    <row r="59" spans="1:2" x14ac:dyDescent="0.25">
      <c r="A59" s="7" t="s">
        <v>506</v>
      </c>
      <c r="B59" s="8">
        <v>1660</v>
      </c>
    </row>
    <row r="60" spans="1:2" x14ac:dyDescent="0.25">
      <c r="A60" s="7" t="s">
        <v>87</v>
      </c>
      <c r="B60" s="8">
        <v>1639</v>
      </c>
    </row>
    <row r="61" spans="1:2" x14ac:dyDescent="0.25">
      <c r="A61" s="7" t="s">
        <v>284</v>
      </c>
      <c r="B61" s="8">
        <v>1618</v>
      </c>
    </row>
    <row r="62" spans="1:2" x14ac:dyDescent="0.25">
      <c r="A62" s="7" t="s">
        <v>312</v>
      </c>
      <c r="B62" s="8">
        <v>1603</v>
      </c>
    </row>
    <row r="63" spans="1:2" x14ac:dyDescent="0.25">
      <c r="A63" s="7" t="s">
        <v>601</v>
      </c>
      <c r="B63" s="8">
        <v>1597</v>
      </c>
    </row>
    <row r="64" spans="1:2" x14ac:dyDescent="0.25">
      <c r="A64" s="7" t="s">
        <v>393</v>
      </c>
      <c r="B64" s="8">
        <v>1596</v>
      </c>
    </row>
    <row r="65" spans="1:2" x14ac:dyDescent="0.25">
      <c r="A65" s="7" t="s">
        <v>144</v>
      </c>
      <c r="B65" s="8">
        <v>1576</v>
      </c>
    </row>
    <row r="66" spans="1:2" x14ac:dyDescent="0.25">
      <c r="A66" s="7" t="s">
        <v>553</v>
      </c>
      <c r="B66" s="8">
        <v>1541</v>
      </c>
    </row>
    <row r="67" spans="1:2" x14ac:dyDescent="0.25">
      <c r="A67" s="7" t="s">
        <v>535</v>
      </c>
      <c r="B67" s="8">
        <v>1538</v>
      </c>
    </row>
    <row r="68" spans="1:2" x14ac:dyDescent="0.25">
      <c r="A68" s="7" t="s">
        <v>613</v>
      </c>
      <c r="B68" s="8">
        <v>1522</v>
      </c>
    </row>
    <row r="69" spans="1:2" x14ac:dyDescent="0.25">
      <c r="A69" s="7" t="s">
        <v>389</v>
      </c>
      <c r="B69" s="8">
        <v>1497</v>
      </c>
    </row>
    <row r="70" spans="1:2" x14ac:dyDescent="0.25">
      <c r="A70" s="7" t="s">
        <v>536</v>
      </c>
      <c r="B70" s="8">
        <v>1434</v>
      </c>
    </row>
    <row r="71" spans="1:2" x14ac:dyDescent="0.25">
      <c r="A71" s="7" t="s">
        <v>382</v>
      </c>
      <c r="B71" s="8">
        <v>1403</v>
      </c>
    </row>
    <row r="72" spans="1:2" x14ac:dyDescent="0.25">
      <c r="A72" s="7" t="s">
        <v>580</v>
      </c>
      <c r="B72" s="8">
        <v>1403</v>
      </c>
    </row>
    <row r="73" spans="1:2" x14ac:dyDescent="0.25">
      <c r="A73" s="7" t="s">
        <v>562</v>
      </c>
      <c r="B73" s="8">
        <v>1402</v>
      </c>
    </row>
    <row r="74" spans="1:2" x14ac:dyDescent="0.25">
      <c r="A74" s="7" t="s">
        <v>344</v>
      </c>
      <c r="B74" s="8">
        <v>1379</v>
      </c>
    </row>
    <row r="75" spans="1:2" x14ac:dyDescent="0.25">
      <c r="A75" s="7" t="s">
        <v>69</v>
      </c>
      <c r="B75" s="8">
        <v>1363</v>
      </c>
    </row>
    <row r="76" spans="1:2" x14ac:dyDescent="0.25">
      <c r="A76" s="7" t="s">
        <v>378</v>
      </c>
      <c r="B76" s="8">
        <v>1348</v>
      </c>
    </row>
    <row r="77" spans="1:2" x14ac:dyDescent="0.25">
      <c r="A77" s="7" t="s">
        <v>90</v>
      </c>
      <c r="B77" s="8">
        <v>1288</v>
      </c>
    </row>
    <row r="78" spans="1:2" x14ac:dyDescent="0.25">
      <c r="A78" s="7" t="s">
        <v>551</v>
      </c>
      <c r="B78" s="8">
        <v>1254</v>
      </c>
    </row>
    <row r="79" spans="1:2" x14ac:dyDescent="0.25">
      <c r="A79" s="7" t="s">
        <v>280</v>
      </c>
      <c r="B79" s="8">
        <v>1253</v>
      </c>
    </row>
    <row r="80" spans="1:2" x14ac:dyDescent="0.25">
      <c r="A80" s="7" t="s">
        <v>614</v>
      </c>
      <c r="B80" s="8">
        <v>1239</v>
      </c>
    </row>
    <row r="81" spans="1:2" x14ac:dyDescent="0.25">
      <c r="A81" s="7" t="s">
        <v>368</v>
      </c>
      <c r="B81" s="8">
        <v>1196</v>
      </c>
    </row>
    <row r="82" spans="1:2" x14ac:dyDescent="0.25">
      <c r="A82" s="7" t="s">
        <v>380</v>
      </c>
      <c r="B82" s="8">
        <v>1186</v>
      </c>
    </row>
    <row r="83" spans="1:2" x14ac:dyDescent="0.25">
      <c r="A83" s="7" t="s">
        <v>547</v>
      </c>
      <c r="B83" s="8">
        <v>1154</v>
      </c>
    </row>
    <row r="84" spans="1:2" x14ac:dyDescent="0.25">
      <c r="A84" s="7" t="s">
        <v>58</v>
      </c>
      <c r="B84" s="8">
        <v>1129</v>
      </c>
    </row>
    <row r="85" spans="1:2" x14ac:dyDescent="0.25">
      <c r="A85" s="7" t="s">
        <v>708</v>
      </c>
      <c r="B85" s="8">
        <v>1083</v>
      </c>
    </row>
    <row r="86" spans="1:2" x14ac:dyDescent="0.25">
      <c r="A86" s="7" t="s">
        <v>635</v>
      </c>
      <c r="B86" s="8">
        <v>1076</v>
      </c>
    </row>
    <row r="87" spans="1:2" x14ac:dyDescent="0.25">
      <c r="A87" s="7" t="s">
        <v>470</v>
      </c>
      <c r="B87" s="8">
        <v>1070</v>
      </c>
    </row>
    <row r="88" spans="1:2" x14ac:dyDescent="0.25">
      <c r="A88" s="7" t="s">
        <v>594</v>
      </c>
      <c r="B88" s="8">
        <v>1068</v>
      </c>
    </row>
    <row r="89" spans="1:2" x14ac:dyDescent="0.25">
      <c r="A89" s="7" t="s">
        <v>360</v>
      </c>
      <c r="B89" s="8">
        <v>1065</v>
      </c>
    </row>
    <row r="90" spans="1:2" x14ac:dyDescent="0.25">
      <c r="A90" s="7" t="s">
        <v>528</v>
      </c>
      <c r="B90" s="8">
        <v>1052</v>
      </c>
    </row>
    <row r="91" spans="1:2" x14ac:dyDescent="0.25">
      <c r="A91" s="7" t="s">
        <v>449</v>
      </c>
      <c r="B91" s="8">
        <v>1046</v>
      </c>
    </row>
    <row r="92" spans="1:2" x14ac:dyDescent="0.25">
      <c r="A92" s="7" t="s">
        <v>525</v>
      </c>
      <c r="B92" s="8">
        <v>1040</v>
      </c>
    </row>
    <row r="93" spans="1:2" x14ac:dyDescent="0.25">
      <c r="A93" s="7" t="s">
        <v>432</v>
      </c>
      <c r="B93" s="8">
        <v>972</v>
      </c>
    </row>
    <row r="94" spans="1:2" x14ac:dyDescent="0.25">
      <c r="A94" s="7" t="s">
        <v>193</v>
      </c>
      <c r="B94" s="8">
        <v>972</v>
      </c>
    </row>
    <row r="95" spans="1:2" x14ac:dyDescent="0.25">
      <c r="A95" s="7" t="s">
        <v>439</v>
      </c>
      <c r="B95" s="8">
        <v>969</v>
      </c>
    </row>
    <row r="96" spans="1:2" x14ac:dyDescent="0.25">
      <c r="A96" s="7" t="s">
        <v>441</v>
      </c>
      <c r="B96" s="8">
        <v>956</v>
      </c>
    </row>
    <row r="97" spans="1:2" x14ac:dyDescent="0.25">
      <c r="A97" s="7" t="s">
        <v>471</v>
      </c>
      <c r="B97" s="8">
        <v>947</v>
      </c>
    </row>
    <row r="98" spans="1:2" x14ac:dyDescent="0.25">
      <c r="A98" s="7" t="s">
        <v>35</v>
      </c>
      <c r="B98" s="8">
        <v>917</v>
      </c>
    </row>
    <row r="99" spans="1:2" x14ac:dyDescent="0.25">
      <c r="A99" s="7" t="s">
        <v>690</v>
      </c>
      <c r="B99" s="8">
        <v>903</v>
      </c>
    </row>
    <row r="100" spans="1:2" x14ac:dyDescent="0.25">
      <c r="A100" s="7" t="s">
        <v>294</v>
      </c>
      <c r="B100" s="8">
        <v>871</v>
      </c>
    </row>
    <row r="101" spans="1:2" x14ac:dyDescent="0.25">
      <c r="A101" s="7" t="s">
        <v>622</v>
      </c>
      <c r="B101" s="8">
        <v>865</v>
      </c>
    </row>
    <row r="102" spans="1:2" x14ac:dyDescent="0.25">
      <c r="A102" s="7" t="s">
        <v>555</v>
      </c>
      <c r="B102" s="8">
        <v>861</v>
      </c>
    </row>
    <row r="103" spans="1:2" x14ac:dyDescent="0.25">
      <c r="A103" s="7" t="s">
        <v>538</v>
      </c>
      <c r="B103" s="8">
        <v>855</v>
      </c>
    </row>
    <row r="104" spans="1:2" x14ac:dyDescent="0.25">
      <c r="A104" s="7" t="s">
        <v>127</v>
      </c>
      <c r="B104" s="8">
        <v>855</v>
      </c>
    </row>
    <row r="105" spans="1:2" x14ac:dyDescent="0.25">
      <c r="A105" s="7" t="s">
        <v>184</v>
      </c>
      <c r="B105" s="8">
        <v>847</v>
      </c>
    </row>
    <row r="106" spans="1:2" x14ac:dyDescent="0.25">
      <c r="A106" s="7" t="s">
        <v>70</v>
      </c>
      <c r="B106" s="8">
        <v>847</v>
      </c>
    </row>
    <row r="107" spans="1:2" x14ac:dyDescent="0.25">
      <c r="A107" s="7" t="s">
        <v>268</v>
      </c>
      <c r="B107" s="8">
        <v>841</v>
      </c>
    </row>
    <row r="108" spans="1:2" x14ac:dyDescent="0.25">
      <c r="A108" s="7" t="s">
        <v>674</v>
      </c>
      <c r="B108" s="8">
        <v>834</v>
      </c>
    </row>
    <row r="109" spans="1:2" x14ac:dyDescent="0.25">
      <c r="A109" s="7" t="s">
        <v>381</v>
      </c>
      <c r="B109" s="8">
        <v>834</v>
      </c>
    </row>
    <row r="110" spans="1:2" x14ac:dyDescent="0.25">
      <c r="A110" s="7" t="s">
        <v>277</v>
      </c>
      <c r="B110" s="8">
        <v>834</v>
      </c>
    </row>
    <row r="111" spans="1:2" x14ac:dyDescent="0.25">
      <c r="A111" s="7" t="s">
        <v>390</v>
      </c>
      <c r="B111" s="8">
        <v>832</v>
      </c>
    </row>
    <row r="112" spans="1:2" x14ac:dyDescent="0.25">
      <c r="A112" s="7" t="s">
        <v>201</v>
      </c>
      <c r="B112" s="8">
        <v>832</v>
      </c>
    </row>
    <row r="113" spans="1:2" x14ac:dyDescent="0.25">
      <c r="A113" s="7" t="s">
        <v>414</v>
      </c>
      <c r="B113" s="8">
        <v>829</v>
      </c>
    </row>
    <row r="114" spans="1:2" x14ac:dyDescent="0.25">
      <c r="A114" s="7" t="s">
        <v>384</v>
      </c>
      <c r="B114" s="8">
        <v>821</v>
      </c>
    </row>
    <row r="115" spans="1:2" x14ac:dyDescent="0.25">
      <c r="A115" s="7" t="s">
        <v>285</v>
      </c>
      <c r="B115" s="8">
        <v>810</v>
      </c>
    </row>
    <row r="116" spans="1:2" x14ac:dyDescent="0.25">
      <c r="A116" s="7" t="s">
        <v>298</v>
      </c>
      <c r="B116" s="8">
        <v>793</v>
      </c>
    </row>
    <row r="117" spans="1:2" x14ac:dyDescent="0.25">
      <c r="A117" s="7" t="s">
        <v>73</v>
      </c>
      <c r="B117" s="8">
        <v>759</v>
      </c>
    </row>
    <row r="118" spans="1:2" x14ac:dyDescent="0.25">
      <c r="A118" s="7" t="s">
        <v>309</v>
      </c>
      <c r="B118" s="8">
        <v>748</v>
      </c>
    </row>
    <row r="119" spans="1:2" x14ac:dyDescent="0.25">
      <c r="A119" s="7" t="s">
        <v>369</v>
      </c>
      <c r="B119" s="8">
        <v>733</v>
      </c>
    </row>
    <row r="120" spans="1:2" x14ac:dyDescent="0.25">
      <c r="A120" s="7" t="s">
        <v>474</v>
      </c>
      <c r="B120" s="8">
        <v>732</v>
      </c>
    </row>
    <row r="121" spans="1:2" x14ac:dyDescent="0.25">
      <c r="A121" s="7" t="s">
        <v>299</v>
      </c>
      <c r="B121" s="8">
        <v>728</v>
      </c>
    </row>
    <row r="122" spans="1:2" x14ac:dyDescent="0.25">
      <c r="A122" s="7" t="s">
        <v>589</v>
      </c>
      <c r="B122" s="8">
        <v>698</v>
      </c>
    </row>
    <row r="123" spans="1:2" x14ac:dyDescent="0.25">
      <c r="A123" s="7" t="s">
        <v>545</v>
      </c>
      <c r="B123" s="8">
        <v>696</v>
      </c>
    </row>
    <row r="124" spans="1:2" x14ac:dyDescent="0.25">
      <c r="A124" s="7" t="s">
        <v>205</v>
      </c>
      <c r="B124" s="8">
        <v>687</v>
      </c>
    </row>
    <row r="125" spans="1:2" x14ac:dyDescent="0.25">
      <c r="A125" s="7" t="s">
        <v>667</v>
      </c>
      <c r="B125" s="8">
        <v>679</v>
      </c>
    </row>
    <row r="126" spans="1:2" x14ac:dyDescent="0.25">
      <c r="A126" s="7" t="s">
        <v>61</v>
      </c>
      <c r="B126" s="8">
        <v>677</v>
      </c>
    </row>
    <row r="127" spans="1:2" x14ac:dyDescent="0.25">
      <c r="A127" s="7" t="s">
        <v>209</v>
      </c>
      <c r="B127" s="8">
        <v>662</v>
      </c>
    </row>
    <row r="128" spans="1:2" x14ac:dyDescent="0.25">
      <c r="A128" s="7" t="s">
        <v>392</v>
      </c>
      <c r="B128" s="8">
        <v>661</v>
      </c>
    </row>
    <row r="129" spans="1:2" x14ac:dyDescent="0.25">
      <c r="A129" s="7" t="s">
        <v>297</v>
      </c>
      <c r="B129" s="8">
        <v>659</v>
      </c>
    </row>
    <row r="130" spans="1:2" x14ac:dyDescent="0.25">
      <c r="A130" s="7" t="s">
        <v>435</v>
      </c>
      <c r="B130" s="8">
        <v>652</v>
      </c>
    </row>
    <row r="131" spans="1:2" x14ac:dyDescent="0.25">
      <c r="A131" s="7" t="s">
        <v>252</v>
      </c>
      <c r="B131" s="8">
        <v>645</v>
      </c>
    </row>
    <row r="132" spans="1:2" x14ac:dyDescent="0.25">
      <c r="A132" s="7" t="s">
        <v>183</v>
      </c>
      <c r="B132" s="8">
        <v>630</v>
      </c>
    </row>
    <row r="133" spans="1:2" x14ac:dyDescent="0.25">
      <c r="A133" s="7" t="s">
        <v>626</v>
      </c>
      <c r="B133" s="8">
        <v>624</v>
      </c>
    </row>
    <row r="134" spans="1:2" x14ac:dyDescent="0.25">
      <c r="A134" s="7" t="s">
        <v>552</v>
      </c>
      <c r="B134" s="8">
        <v>623</v>
      </c>
    </row>
    <row r="135" spans="1:2" x14ac:dyDescent="0.25">
      <c r="A135" s="7" t="s">
        <v>472</v>
      </c>
      <c r="B135" s="8">
        <v>621</v>
      </c>
    </row>
    <row r="136" spans="1:2" x14ac:dyDescent="0.25">
      <c r="A136" s="7" t="s">
        <v>200</v>
      </c>
      <c r="B136" s="8">
        <v>618</v>
      </c>
    </row>
    <row r="137" spans="1:2" x14ac:dyDescent="0.25">
      <c r="A137" s="7" t="s">
        <v>300</v>
      </c>
      <c r="B137" s="8">
        <v>597</v>
      </c>
    </row>
    <row r="138" spans="1:2" x14ac:dyDescent="0.25">
      <c r="A138" s="7" t="s">
        <v>211</v>
      </c>
      <c r="B138" s="8">
        <v>597</v>
      </c>
    </row>
    <row r="139" spans="1:2" x14ac:dyDescent="0.25">
      <c r="A139" s="7" t="s">
        <v>152</v>
      </c>
      <c r="B139" s="8">
        <v>578</v>
      </c>
    </row>
    <row r="140" spans="1:2" x14ac:dyDescent="0.25">
      <c r="A140" s="7" t="s">
        <v>303</v>
      </c>
      <c r="B140" s="8">
        <v>564</v>
      </c>
    </row>
    <row r="141" spans="1:2" x14ac:dyDescent="0.25">
      <c r="A141" s="7" t="s">
        <v>66</v>
      </c>
      <c r="B141" s="8">
        <v>553</v>
      </c>
    </row>
    <row r="142" spans="1:2" x14ac:dyDescent="0.25">
      <c r="A142" s="7" t="s">
        <v>548</v>
      </c>
      <c r="B142" s="8">
        <v>544</v>
      </c>
    </row>
    <row r="143" spans="1:2" x14ac:dyDescent="0.25">
      <c r="A143" s="7" t="s">
        <v>420</v>
      </c>
      <c r="B143" s="8">
        <v>541</v>
      </c>
    </row>
    <row r="144" spans="1:2" x14ac:dyDescent="0.25">
      <c r="A144" s="7" t="s">
        <v>496</v>
      </c>
      <c r="B144" s="8">
        <v>534</v>
      </c>
    </row>
    <row r="145" spans="1:2" x14ac:dyDescent="0.25">
      <c r="A145" s="7" t="s">
        <v>653</v>
      </c>
      <c r="B145" s="8">
        <v>523</v>
      </c>
    </row>
    <row r="146" spans="1:2" x14ac:dyDescent="0.25">
      <c r="A146" s="7" t="s">
        <v>258</v>
      </c>
      <c r="B146" s="8">
        <v>514</v>
      </c>
    </row>
    <row r="147" spans="1:2" x14ac:dyDescent="0.25">
      <c r="A147" s="7" t="s">
        <v>664</v>
      </c>
      <c r="B147" s="8">
        <v>508</v>
      </c>
    </row>
    <row r="148" spans="1:2" x14ac:dyDescent="0.25">
      <c r="A148" s="7" t="s">
        <v>288</v>
      </c>
      <c r="B148" s="8">
        <v>482</v>
      </c>
    </row>
    <row r="149" spans="1:2" x14ac:dyDescent="0.25">
      <c r="A149" s="7" t="s">
        <v>147</v>
      </c>
      <c r="B149" s="8">
        <v>477</v>
      </c>
    </row>
    <row r="150" spans="1:2" x14ac:dyDescent="0.25">
      <c r="A150" s="7" t="s">
        <v>663</v>
      </c>
      <c r="B150" s="8">
        <v>477</v>
      </c>
    </row>
    <row r="151" spans="1:2" x14ac:dyDescent="0.25">
      <c r="A151" s="7" t="s">
        <v>363</v>
      </c>
      <c r="B151" s="8">
        <v>472</v>
      </c>
    </row>
    <row r="152" spans="1:2" x14ac:dyDescent="0.25">
      <c r="A152" s="7" t="s">
        <v>195</v>
      </c>
      <c r="B152" s="8">
        <v>458</v>
      </c>
    </row>
    <row r="153" spans="1:2" x14ac:dyDescent="0.25">
      <c r="A153" s="7" t="s">
        <v>549</v>
      </c>
      <c r="B153" s="8">
        <v>456</v>
      </c>
    </row>
    <row r="154" spans="1:2" x14ac:dyDescent="0.25">
      <c r="A154" s="7" t="s">
        <v>169</v>
      </c>
      <c r="B154" s="8">
        <v>455</v>
      </c>
    </row>
    <row r="155" spans="1:2" x14ac:dyDescent="0.25">
      <c r="A155" s="7" t="s">
        <v>305</v>
      </c>
      <c r="B155" s="8">
        <v>453</v>
      </c>
    </row>
    <row r="156" spans="1:2" x14ac:dyDescent="0.25">
      <c r="A156" s="7" t="s">
        <v>63</v>
      </c>
      <c r="B156" s="8">
        <v>443</v>
      </c>
    </row>
    <row r="157" spans="1:2" x14ac:dyDescent="0.25">
      <c r="A157" s="7" t="s">
        <v>410</v>
      </c>
      <c r="B157" s="8">
        <v>441</v>
      </c>
    </row>
    <row r="158" spans="1:2" x14ac:dyDescent="0.25">
      <c r="A158" s="7" t="s">
        <v>370</v>
      </c>
      <c r="B158" s="8">
        <v>437</v>
      </c>
    </row>
    <row r="159" spans="1:2" x14ac:dyDescent="0.25">
      <c r="A159" s="7" t="s">
        <v>304</v>
      </c>
      <c r="B159" s="8">
        <v>425</v>
      </c>
    </row>
    <row r="160" spans="1:2" x14ac:dyDescent="0.25">
      <c r="A160" s="7" t="s">
        <v>181</v>
      </c>
      <c r="B160" s="8">
        <v>414</v>
      </c>
    </row>
    <row r="161" spans="1:2" x14ac:dyDescent="0.25">
      <c r="A161" s="7" t="s">
        <v>640</v>
      </c>
      <c r="B161" s="8">
        <v>401</v>
      </c>
    </row>
    <row r="162" spans="1:2" x14ac:dyDescent="0.25">
      <c r="A162" s="7" t="s">
        <v>463</v>
      </c>
      <c r="B162" s="8">
        <v>399</v>
      </c>
    </row>
    <row r="163" spans="1:2" x14ac:dyDescent="0.25">
      <c r="A163" s="7" t="s">
        <v>737</v>
      </c>
      <c r="B163" s="8">
        <v>391</v>
      </c>
    </row>
    <row r="164" spans="1:2" x14ac:dyDescent="0.25">
      <c r="A164" s="7" t="s">
        <v>655</v>
      </c>
      <c r="B164" s="8">
        <v>388</v>
      </c>
    </row>
    <row r="165" spans="1:2" x14ac:dyDescent="0.25">
      <c r="A165" s="7" t="s">
        <v>394</v>
      </c>
      <c r="B165" s="8">
        <v>388</v>
      </c>
    </row>
    <row r="166" spans="1:2" x14ac:dyDescent="0.25">
      <c r="A166" s="7" t="s">
        <v>712</v>
      </c>
      <c r="B166" s="8">
        <v>372</v>
      </c>
    </row>
    <row r="167" spans="1:2" x14ac:dyDescent="0.25">
      <c r="A167" s="7" t="s">
        <v>533</v>
      </c>
      <c r="B167" s="8">
        <v>371</v>
      </c>
    </row>
    <row r="168" spans="1:2" x14ac:dyDescent="0.25">
      <c r="A168" s="7" t="s">
        <v>263</v>
      </c>
      <c r="B168" s="8">
        <v>371</v>
      </c>
    </row>
    <row r="169" spans="1:2" x14ac:dyDescent="0.25">
      <c r="A169" s="7" t="s">
        <v>523</v>
      </c>
      <c r="B169" s="8">
        <v>360</v>
      </c>
    </row>
    <row r="170" spans="1:2" x14ac:dyDescent="0.25">
      <c r="A170" s="7" t="s">
        <v>567</v>
      </c>
      <c r="B170" s="8">
        <v>354</v>
      </c>
    </row>
    <row r="171" spans="1:2" x14ac:dyDescent="0.25">
      <c r="A171" s="7" t="s">
        <v>313</v>
      </c>
      <c r="B171" s="8">
        <v>353</v>
      </c>
    </row>
    <row r="172" spans="1:2" x14ac:dyDescent="0.25">
      <c r="A172" s="7" t="s">
        <v>687</v>
      </c>
      <c r="B172" s="8">
        <v>351</v>
      </c>
    </row>
    <row r="173" spans="1:2" x14ac:dyDescent="0.25">
      <c r="A173" s="7" t="s">
        <v>654</v>
      </c>
      <c r="B173" s="8">
        <v>349</v>
      </c>
    </row>
    <row r="174" spans="1:2" x14ac:dyDescent="0.25">
      <c r="A174" s="7" t="s">
        <v>588</v>
      </c>
      <c r="B174" s="8">
        <v>348</v>
      </c>
    </row>
    <row r="175" spans="1:2" x14ac:dyDescent="0.25">
      <c r="A175" s="7" t="s">
        <v>539</v>
      </c>
      <c r="B175" s="8">
        <v>341</v>
      </c>
    </row>
    <row r="176" spans="1:2" x14ac:dyDescent="0.25">
      <c r="A176" s="7" t="s">
        <v>495</v>
      </c>
      <c r="B176" s="8">
        <v>336</v>
      </c>
    </row>
    <row r="177" spans="1:2" x14ac:dyDescent="0.25">
      <c r="A177" s="7" t="s">
        <v>587</v>
      </c>
      <c r="B177" s="8">
        <v>331</v>
      </c>
    </row>
    <row r="178" spans="1:2" x14ac:dyDescent="0.25">
      <c r="A178" s="7" t="s">
        <v>543</v>
      </c>
      <c r="B178" s="8">
        <v>323</v>
      </c>
    </row>
    <row r="179" spans="1:2" x14ac:dyDescent="0.25">
      <c r="A179" s="7" t="s">
        <v>60</v>
      </c>
      <c r="B179" s="8">
        <v>319</v>
      </c>
    </row>
    <row r="180" spans="1:2" x14ac:dyDescent="0.25">
      <c r="A180" s="7" t="s">
        <v>550</v>
      </c>
      <c r="B180" s="8">
        <v>318</v>
      </c>
    </row>
    <row r="181" spans="1:2" x14ac:dyDescent="0.25">
      <c r="A181" s="7" t="s">
        <v>492</v>
      </c>
      <c r="B181" s="8">
        <v>318</v>
      </c>
    </row>
    <row r="182" spans="1:2" x14ac:dyDescent="0.25">
      <c r="A182" s="7" t="s">
        <v>693</v>
      </c>
      <c r="B182" s="8">
        <v>314</v>
      </c>
    </row>
    <row r="183" spans="1:2" x14ac:dyDescent="0.25">
      <c r="A183" s="7" t="s">
        <v>451</v>
      </c>
      <c r="B183" s="8">
        <v>312</v>
      </c>
    </row>
    <row r="184" spans="1:2" x14ac:dyDescent="0.25">
      <c r="A184" s="7" t="s">
        <v>198</v>
      </c>
      <c r="B184" s="8">
        <v>309</v>
      </c>
    </row>
    <row r="185" spans="1:2" x14ac:dyDescent="0.25">
      <c r="A185" s="7" t="s">
        <v>317</v>
      </c>
      <c r="B185" s="8">
        <v>306</v>
      </c>
    </row>
    <row r="186" spans="1:2" x14ac:dyDescent="0.25">
      <c r="A186" s="7" t="s">
        <v>665</v>
      </c>
      <c r="B186" s="8">
        <v>305</v>
      </c>
    </row>
    <row r="187" spans="1:2" x14ac:dyDescent="0.25">
      <c r="A187" s="7" t="s">
        <v>504</v>
      </c>
      <c r="B187" s="8">
        <v>305</v>
      </c>
    </row>
    <row r="188" spans="1:2" x14ac:dyDescent="0.25">
      <c r="A188" s="7" t="s">
        <v>590</v>
      </c>
      <c r="B188" s="8">
        <v>303</v>
      </c>
    </row>
    <row r="189" spans="1:2" x14ac:dyDescent="0.25">
      <c r="A189" s="7" t="s">
        <v>354</v>
      </c>
      <c r="B189" s="8">
        <v>303</v>
      </c>
    </row>
    <row r="190" spans="1:2" x14ac:dyDescent="0.25">
      <c r="A190" s="7" t="s">
        <v>513</v>
      </c>
      <c r="B190" s="8">
        <v>301</v>
      </c>
    </row>
    <row r="191" spans="1:2" x14ac:dyDescent="0.25">
      <c r="A191" s="7" t="s">
        <v>139</v>
      </c>
      <c r="B191" s="8">
        <v>300</v>
      </c>
    </row>
    <row r="192" spans="1:2" x14ac:dyDescent="0.25">
      <c r="A192" s="7" t="s">
        <v>443</v>
      </c>
      <c r="B192" s="8">
        <v>297</v>
      </c>
    </row>
    <row r="193" spans="1:2" x14ac:dyDescent="0.25">
      <c r="A193" s="7" t="s">
        <v>271</v>
      </c>
      <c r="B193" s="8">
        <v>283</v>
      </c>
    </row>
    <row r="194" spans="1:2" x14ac:dyDescent="0.25">
      <c r="A194" s="7" t="s">
        <v>413</v>
      </c>
      <c r="B194" s="8">
        <v>279</v>
      </c>
    </row>
    <row r="195" spans="1:2" x14ac:dyDescent="0.25">
      <c r="A195" s="7" t="s">
        <v>391</v>
      </c>
      <c r="B195" s="8">
        <v>271</v>
      </c>
    </row>
    <row r="196" spans="1:2" x14ac:dyDescent="0.25">
      <c r="A196" s="7" t="s">
        <v>721</v>
      </c>
      <c r="B196" s="8">
        <v>271</v>
      </c>
    </row>
    <row r="197" spans="1:2" x14ac:dyDescent="0.25">
      <c r="A197" s="7" t="s">
        <v>276</v>
      </c>
      <c r="B197" s="8">
        <v>270</v>
      </c>
    </row>
    <row r="198" spans="1:2" x14ac:dyDescent="0.25">
      <c r="A198" s="7" t="s">
        <v>490</v>
      </c>
      <c r="B198" s="8">
        <v>268</v>
      </c>
    </row>
    <row r="199" spans="1:2" x14ac:dyDescent="0.25">
      <c r="A199" s="7" t="s">
        <v>270</v>
      </c>
      <c r="B199" s="8">
        <v>266</v>
      </c>
    </row>
    <row r="200" spans="1:2" x14ac:dyDescent="0.25">
      <c r="A200" s="7" t="s">
        <v>397</v>
      </c>
      <c r="B200" s="8">
        <v>265</v>
      </c>
    </row>
    <row r="201" spans="1:2" x14ac:dyDescent="0.25">
      <c r="A201" s="7" t="s">
        <v>208</v>
      </c>
      <c r="B201" s="8">
        <v>260</v>
      </c>
    </row>
    <row r="202" spans="1:2" x14ac:dyDescent="0.25">
      <c r="A202" s="7" t="s">
        <v>180</v>
      </c>
      <c r="B202" s="8">
        <v>257</v>
      </c>
    </row>
    <row r="203" spans="1:2" x14ac:dyDescent="0.25">
      <c r="A203" s="7" t="s">
        <v>112</v>
      </c>
      <c r="B203" s="8">
        <v>257</v>
      </c>
    </row>
    <row r="204" spans="1:2" x14ac:dyDescent="0.25">
      <c r="A204" s="7" t="s">
        <v>182</v>
      </c>
      <c r="B204" s="8">
        <v>254</v>
      </c>
    </row>
    <row r="205" spans="1:2" x14ac:dyDescent="0.25">
      <c r="A205" s="7" t="s">
        <v>372</v>
      </c>
      <c r="B205" s="8">
        <v>254</v>
      </c>
    </row>
    <row r="206" spans="1:2" x14ac:dyDescent="0.25">
      <c r="A206" s="7" t="s">
        <v>266</v>
      </c>
      <c r="B206" s="8">
        <v>251</v>
      </c>
    </row>
    <row r="207" spans="1:2" x14ac:dyDescent="0.25">
      <c r="A207" s="7" t="s">
        <v>385</v>
      </c>
      <c r="B207" s="8">
        <v>250</v>
      </c>
    </row>
    <row r="208" spans="1:2" x14ac:dyDescent="0.25">
      <c r="A208" s="7" t="s">
        <v>95</v>
      </c>
      <c r="B208" s="8">
        <v>247</v>
      </c>
    </row>
    <row r="209" spans="1:2" x14ac:dyDescent="0.25">
      <c r="A209" s="7" t="s">
        <v>319</v>
      </c>
      <c r="B209" s="8">
        <v>240</v>
      </c>
    </row>
    <row r="210" spans="1:2" x14ac:dyDescent="0.25">
      <c r="A210" s="7" t="s">
        <v>727</v>
      </c>
      <c r="B210" s="8">
        <v>236</v>
      </c>
    </row>
    <row r="211" spans="1:2" x14ac:dyDescent="0.25">
      <c r="A211" s="7" t="s">
        <v>516</v>
      </c>
      <c r="B211" s="8">
        <v>235</v>
      </c>
    </row>
    <row r="212" spans="1:2" x14ac:dyDescent="0.25">
      <c r="A212" s="7" t="s">
        <v>232</v>
      </c>
      <c r="B212" s="8">
        <v>231</v>
      </c>
    </row>
    <row r="213" spans="1:2" x14ac:dyDescent="0.25">
      <c r="A213" s="7" t="s">
        <v>295</v>
      </c>
      <c r="B213" s="8">
        <v>231</v>
      </c>
    </row>
    <row r="214" spans="1:2" x14ac:dyDescent="0.25">
      <c r="A214" s="7" t="s">
        <v>620</v>
      </c>
      <c r="B214" s="8">
        <v>229</v>
      </c>
    </row>
    <row r="215" spans="1:2" x14ac:dyDescent="0.25">
      <c r="A215" s="7" t="s">
        <v>156</v>
      </c>
      <c r="B215" s="8">
        <v>228</v>
      </c>
    </row>
    <row r="216" spans="1:2" x14ac:dyDescent="0.25">
      <c r="A216" s="7" t="s">
        <v>130</v>
      </c>
      <c r="B216" s="8">
        <v>228</v>
      </c>
    </row>
    <row r="217" spans="1:2" x14ac:dyDescent="0.25">
      <c r="A217" s="7" t="s">
        <v>388</v>
      </c>
      <c r="B217" s="8">
        <v>227</v>
      </c>
    </row>
    <row r="218" spans="1:2" x14ac:dyDescent="0.25">
      <c r="A218" s="7" t="s">
        <v>445</v>
      </c>
      <c r="B218" s="8">
        <v>224</v>
      </c>
    </row>
    <row r="219" spans="1:2" x14ac:dyDescent="0.25">
      <c r="A219" s="7" t="s">
        <v>668</v>
      </c>
      <c r="B219" s="8">
        <v>223</v>
      </c>
    </row>
    <row r="220" spans="1:2" x14ac:dyDescent="0.25">
      <c r="A220" s="7" t="s">
        <v>248</v>
      </c>
      <c r="B220" s="8">
        <v>218</v>
      </c>
    </row>
    <row r="221" spans="1:2" x14ac:dyDescent="0.25">
      <c r="A221" s="7" t="s">
        <v>225</v>
      </c>
      <c r="B221" s="8">
        <v>217</v>
      </c>
    </row>
    <row r="222" spans="1:2" x14ac:dyDescent="0.25">
      <c r="A222" s="7" t="s">
        <v>39</v>
      </c>
      <c r="B222" s="8">
        <v>216</v>
      </c>
    </row>
    <row r="223" spans="1:2" x14ac:dyDescent="0.25">
      <c r="A223" s="7" t="s">
        <v>657</v>
      </c>
      <c r="B223" s="8">
        <v>214</v>
      </c>
    </row>
    <row r="224" spans="1:2" x14ac:dyDescent="0.25">
      <c r="A224" s="7" t="s">
        <v>532</v>
      </c>
      <c r="B224" s="8">
        <v>214</v>
      </c>
    </row>
    <row r="225" spans="1:2" x14ac:dyDescent="0.25">
      <c r="A225" s="7" t="s">
        <v>253</v>
      </c>
      <c r="B225" s="8">
        <v>210</v>
      </c>
    </row>
    <row r="226" spans="1:2" x14ac:dyDescent="0.25">
      <c r="A226" s="7" t="s">
        <v>374</v>
      </c>
      <c r="B226" s="8">
        <v>208</v>
      </c>
    </row>
    <row r="227" spans="1:2" x14ac:dyDescent="0.25">
      <c r="A227" s="7" t="s">
        <v>692</v>
      </c>
      <c r="B227" s="8">
        <v>197</v>
      </c>
    </row>
    <row r="228" spans="1:2" x14ac:dyDescent="0.25">
      <c r="A228" s="7" t="s">
        <v>203</v>
      </c>
      <c r="B228" s="8">
        <v>194</v>
      </c>
    </row>
    <row r="229" spans="1:2" x14ac:dyDescent="0.25">
      <c r="A229" s="7" t="s">
        <v>326</v>
      </c>
      <c r="B229" s="8">
        <v>192</v>
      </c>
    </row>
    <row r="230" spans="1:2" x14ac:dyDescent="0.25">
      <c r="A230" s="7" t="s">
        <v>246</v>
      </c>
      <c r="B230" s="8">
        <v>190</v>
      </c>
    </row>
    <row r="231" spans="1:2" x14ac:dyDescent="0.25">
      <c r="A231" s="7" t="s">
        <v>267</v>
      </c>
      <c r="B231" s="8">
        <v>189</v>
      </c>
    </row>
    <row r="232" spans="1:2" x14ac:dyDescent="0.25">
      <c r="A232" s="7" t="s">
        <v>457</v>
      </c>
      <c r="B232" s="8">
        <v>186</v>
      </c>
    </row>
    <row r="233" spans="1:2" x14ac:dyDescent="0.25">
      <c r="A233" s="7" t="s">
        <v>256</v>
      </c>
      <c r="B233" s="8">
        <v>186</v>
      </c>
    </row>
    <row r="234" spans="1:2" x14ac:dyDescent="0.25">
      <c r="A234" s="7" t="s">
        <v>172</v>
      </c>
      <c r="B234" s="8">
        <v>176</v>
      </c>
    </row>
    <row r="235" spans="1:2" x14ac:dyDescent="0.25">
      <c r="A235" s="7" t="s">
        <v>618</v>
      </c>
      <c r="B235" s="8">
        <v>175</v>
      </c>
    </row>
    <row r="236" spans="1:2" x14ac:dyDescent="0.25">
      <c r="A236" s="7" t="s">
        <v>699</v>
      </c>
      <c r="B236" s="8">
        <v>166</v>
      </c>
    </row>
    <row r="237" spans="1:2" x14ac:dyDescent="0.25">
      <c r="A237" s="7" t="s">
        <v>293</v>
      </c>
      <c r="B237" s="8">
        <v>161</v>
      </c>
    </row>
    <row r="238" spans="1:2" x14ac:dyDescent="0.25">
      <c r="A238" s="7" t="s">
        <v>688</v>
      </c>
      <c r="B238" s="8">
        <v>157</v>
      </c>
    </row>
    <row r="239" spans="1:2" x14ac:dyDescent="0.25">
      <c r="A239" s="7" t="s">
        <v>241</v>
      </c>
      <c r="B239" s="8">
        <v>156</v>
      </c>
    </row>
    <row r="240" spans="1:2" x14ac:dyDescent="0.25">
      <c r="A240" s="7" t="s">
        <v>166</v>
      </c>
      <c r="B240" s="8">
        <v>152</v>
      </c>
    </row>
    <row r="241" spans="1:2" x14ac:dyDescent="0.25">
      <c r="A241" s="7" t="s">
        <v>210</v>
      </c>
      <c r="B241" s="8">
        <v>152</v>
      </c>
    </row>
    <row r="242" spans="1:2" x14ac:dyDescent="0.25">
      <c r="A242" s="7" t="s">
        <v>522</v>
      </c>
      <c r="B242" s="8">
        <v>152</v>
      </c>
    </row>
    <row r="243" spans="1:2" x14ac:dyDescent="0.25">
      <c r="A243" s="7" t="s">
        <v>206</v>
      </c>
      <c r="B243" s="8">
        <v>152</v>
      </c>
    </row>
    <row r="244" spans="1:2" x14ac:dyDescent="0.25">
      <c r="A244" s="7" t="s">
        <v>244</v>
      </c>
      <c r="B244" s="8">
        <v>151</v>
      </c>
    </row>
    <row r="245" spans="1:2" x14ac:dyDescent="0.25">
      <c r="A245" s="7" t="s">
        <v>199</v>
      </c>
      <c r="B245" s="8">
        <v>151</v>
      </c>
    </row>
    <row r="246" spans="1:2" x14ac:dyDescent="0.25">
      <c r="A246" s="7" t="s">
        <v>320</v>
      </c>
      <c r="B246" s="8">
        <v>150</v>
      </c>
    </row>
    <row r="247" spans="1:2" x14ac:dyDescent="0.25">
      <c r="A247" s="7" t="s">
        <v>540</v>
      </c>
      <c r="B247" s="8">
        <v>147</v>
      </c>
    </row>
    <row r="248" spans="1:2" x14ac:dyDescent="0.25">
      <c r="A248" s="7" t="s">
        <v>157</v>
      </c>
      <c r="B248" s="8">
        <v>142</v>
      </c>
    </row>
    <row r="249" spans="1:2" x14ac:dyDescent="0.25">
      <c r="A249" s="7" t="s">
        <v>730</v>
      </c>
      <c r="B249" s="8">
        <v>141</v>
      </c>
    </row>
    <row r="250" spans="1:2" x14ac:dyDescent="0.25">
      <c r="A250" s="7" t="s">
        <v>459</v>
      </c>
      <c r="B250" s="8">
        <v>141</v>
      </c>
    </row>
    <row r="251" spans="1:2" x14ac:dyDescent="0.25">
      <c r="A251" s="7" t="s">
        <v>602</v>
      </c>
      <c r="B251" s="8">
        <v>140</v>
      </c>
    </row>
    <row r="252" spans="1:2" x14ac:dyDescent="0.25">
      <c r="A252" s="7" t="s">
        <v>659</v>
      </c>
      <c r="B252" s="8">
        <v>140</v>
      </c>
    </row>
    <row r="253" spans="1:2" x14ac:dyDescent="0.25">
      <c r="A253" s="7" t="s">
        <v>175</v>
      </c>
      <c r="B253" s="8">
        <v>135</v>
      </c>
    </row>
    <row r="254" spans="1:2" x14ac:dyDescent="0.25">
      <c r="A254" s="7" t="s">
        <v>475</v>
      </c>
      <c r="B254" s="8">
        <v>135</v>
      </c>
    </row>
    <row r="255" spans="1:2" x14ac:dyDescent="0.25">
      <c r="A255" s="7" t="s">
        <v>109</v>
      </c>
      <c r="B255" s="8">
        <v>134</v>
      </c>
    </row>
    <row r="256" spans="1:2" x14ac:dyDescent="0.25">
      <c r="A256" s="7" t="s">
        <v>371</v>
      </c>
      <c r="B256" s="8">
        <v>131</v>
      </c>
    </row>
    <row r="257" spans="1:2" x14ac:dyDescent="0.25">
      <c r="A257" s="7" t="s">
        <v>542</v>
      </c>
      <c r="B257" s="8">
        <v>129</v>
      </c>
    </row>
    <row r="258" spans="1:2" x14ac:dyDescent="0.25">
      <c r="A258" s="7" t="s">
        <v>286</v>
      </c>
      <c r="B258" s="8">
        <v>129</v>
      </c>
    </row>
    <row r="259" spans="1:2" x14ac:dyDescent="0.25">
      <c r="A259" s="7" t="s">
        <v>642</v>
      </c>
      <c r="B259" s="8">
        <v>129</v>
      </c>
    </row>
    <row r="260" spans="1:2" x14ac:dyDescent="0.25">
      <c r="A260" s="7" t="s">
        <v>497</v>
      </c>
      <c r="B260" s="8">
        <v>128</v>
      </c>
    </row>
    <row r="261" spans="1:2" x14ac:dyDescent="0.25">
      <c r="A261" s="7" t="s">
        <v>143</v>
      </c>
      <c r="B261" s="8">
        <v>127</v>
      </c>
    </row>
    <row r="262" spans="1:2" x14ac:dyDescent="0.25">
      <c r="A262" s="7" t="s">
        <v>230</v>
      </c>
      <c r="B262" s="8">
        <v>125</v>
      </c>
    </row>
    <row r="263" spans="1:2" x14ac:dyDescent="0.25">
      <c r="A263" s="7" t="s">
        <v>430</v>
      </c>
      <c r="B263" s="8">
        <v>125</v>
      </c>
    </row>
    <row r="264" spans="1:2" x14ac:dyDescent="0.25">
      <c r="A264" s="7" t="s">
        <v>132</v>
      </c>
      <c r="B264" s="8">
        <v>124</v>
      </c>
    </row>
    <row r="265" spans="1:2" x14ac:dyDescent="0.25">
      <c r="A265" s="7" t="s">
        <v>650</v>
      </c>
      <c r="B265" s="8">
        <v>123</v>
      </c>
    </row>
    <row r="266" spans="1:2" x14ac:dyDescent="0.25">
      <c r="A266" s="7" t="s">
        <v>450</v>
      </c>
      <c r="B266" s="8">
        <v>121</v>
      </c>
    </row>
    <row r="267" spans="1:2" x14ac:dyDescent="0.25">
      <c r="A267" s="7" t="s">
        <v>473</v>
      </c>
      <c r="B267" s="8">
        <v>121</v>
      </c>
    </row>
    <row r="268" spans="1:2" x14ac:dyDescent="0.25">
      <c r="A268" s="7" t="s">
        <v>632</v>
      </c>
      <c r="B268" s="8">
        <v>121</v>
      </c>
    </row>
    <row r="269" spans="1:2" x14ac:dyDescent="0.25">
      <c r="A269" s="7" t="s">
        <v>179</v>
      </c>
      <c r="B269" s="8">
        <v>121</v>
      </c>
    </row>
    <row r="270" spans="1:2" x14ac:dyDescent="0.25">
      <c r="A270" s="7" t="s">
        <v>464</v>
      </c>
      <c r="B270" s="8">
        <v>121</v>
      </c>
    </row>
    <row r="271" spans="1:2" x14ac:dyDescent="0.25">
      <c r="A271" s="7" t="s">
        <v>135</v>
      </c>
      <c r="B271" s="8">
        <v>121</v>
      </c>
    </row>
    <row r="272" spans="1:2" x14ac:dyDescent="0.25">
      <c r="A272" s="7" t="s">
        <v>444</v>
      </c>
      <c r="B272" s="8">
        <v>117</v>
      </c>
    </row>
    <row r="273" spans="1:2" x14ac:dyDescent="0.25">
      <c r="A273" s="7" t="s">
        <v>554</v>
      </c>
      <c r="B273" s="8">
        <v>116</v>
      </c>
    </row>
    <row r="274" spans="1:2" x14ac:dyDescent="0.25">
      <c r="A274" s="7" t="s">
        <v>560</v>
      </c>
      <c r="B274" s="8">
        <v>115</v>
      </c>
    </row>
    <row r="275" spans="1:2" x14ac:dyDescent="0.25">
      <c r="A275" s="7" t="s">
        <v>485</v>
      </c>
      <c r="B275" s="8">
        <v>115</v>
      </c>
    </row>
    <row r="276" spans="1:2" x14ac:dyDescent="0.25">
      <c r="A276" s="7" t="s">
        <v>315</v>
      </c>
      <c r="B276" s="8">
        <v>115</v>
      </c>
    </row>
    <row r="277" spans="1:2" x14ac:dyDescent="0.25">
      <c r="A277" s="7" t="s">
        <v>452</v>
      </c>
      <c r="B277" s="8">
        <v>111</v>
      </c>
    </row>
    <row r="278" spans="1:2" x14ac:dyDescent="0.25">
      <c r="A278" s="7" t="s">
        <v>330</v>
      </c>
      <c r="B278" s="8">
        <v>110</v>
      </c>
    </row>
    <row r="279" spans="1:2" x14ac:dyDescent="0.25">
      <c r="A279" s="7" t="s">
        <v>596</v>
      </c>
      <c r="B279" s="8">
        <v>110</v>
      </c>
    </row>
    <row r="280" spans="1:2" x14ac:dyDescent="0.25">
      <c r="A280" s="7" t="s">
        <v>395</v>
      </c>
      <c r="B280" s="8">
        <v>108</v>
      </c>
    </row>
    <row r="281" spans="1:2" x14ac:dyDescent="0.25">
      <c r="A281" s="7" t="s">
        <v>259</v>
      </c>
      <c r="B281" s="8">
        <v>108</v>
      </c>
    </row>
    <row r="282" spans="1:2" x14ac:dyDescent="0.25">
      <c r="A282" s="7" t="s">
        <v>191</v>
      </c>
      <c r="B282" s="8">
        <v>107</v>
      </c>
    </row>
    <row r="283" spans="1:2" x14ac:dyDescent="0.25">
      <c r="A283" s="7" t="s">
        <v>431</v>
      </c>
      <c r="B283" s="8">
        <v>99</v>
      </c>
    </row>
    <row r="284" spans="1:2" x14ac:dyDescent="0.25">
      <c r="A284" s="7" t="s">
        <v>261</v>
      </c>
      <c r="B284" s="8">
        <v>96</v>
      </c>
    </row>
    <row r="285" spans="1:2" x14ac:dyDescent="0.25">
      <c r="A285" s="7" t="s">
        <v>142</v>
      </c>
      <c r="B285" s="8">
        <v>96</v>
      </c>
    </row>
    <row r="286" spans="1:2" x14ac:dyDescent="0.25">
      <c r="A286" s="7" t="s">
        <v>482</v>
      </c>
      <c r="B286" s="8">
        <v>94</v>
      </c>
    </row>
    <row r="287" spans="1:2" x14ac:dyDescent="0.25">
      <c r="A287" s="7" t="s">
        <v>412</v>
      </c>
      <c r="B287" s="8">
        <v>94</v>
      </c>
    </row>
    <row r="288" spans="1:2" x14ac:dyDescent="0.25">
      <c r="A288" s="7" t="s">
        <v>419</v>
      </c>
      <c r="B288" s="8">
        <v>90</v>
      </c>
    </row>
    <row r="289" spans="1:2" x14ac:dyDescent="0.25">
      <c r="A289" s="7" t="s">
        <v>228</v>
      </c>
      <c r="B289" s="8">
        <v>90</v>
      </c>
    </row>
    <row r="290" spans="1:2" x14ac:dyDescent="0.25">
      <c r="A290" s="7" t="s">
        <v>529</v>
      </c>
      <c r="B290" s="8">
        <v>86</v>
      </c>
    </row>
    <row r="291" spans="1:2" x14ac:dyDescent="0.25">
      <c r="A291" s="7" t="s">
        <v>155</v>
      </c>
      <c r="B291" s="8">
        <v>85</v>
      </c>
    </row>
    <row r="292" spans="1:2" x14ac:dyDescent="0.25">
      <c r="A292" s="7" t="s">
        <v>400</v>
      </c>
      <c r="B292" s="8">
        <v>84</v>
      </c>
    </row>
    <row r="293" spans="1:2" x14ac:dyDescent="0.25">
      <c r="A293" s="7" t="s">
        <v>249</v>
      </c>
      <c r="B293" s="8">
        <v>83</v>
      </c>
    </row>
    <row r="294" spans="1:2" x14ac:dyDescent="0.25">
      <c r="A294" s="7" t="s">
        <v>418</v>
      </c>
      <c r="B294" s="8">
        <v>82</v>
      </c>
    </row>
    <row r="295" spans="1:2" x14ac:dyDescent="0.25">
      <c r="A295" s="7" t="s">
        <v>406</v>
      </c>
      <c r="B295" s="8">
        <v>82</v>
      </c>
    </row>
    <row r="296" spans="1:2" x14ac:dyDescent="0.25">
      <c r="A296" s="7" t="s">
        <v>633</v>
      </c>
      <c r="B296" s="8">
        <v>81</v>
      </c>
    </row>
    <row r="297" spans="1:2" x14ac:dyDescent="0.25">
      <c r="A297" s="7" t="s">
        <v>648</v>
      </c>
      <c r="B297" s="8">
        <v>79</v>
      </c>
    </row>
    <row r="298" spans="1:2" x14ac:dyDescent="0.25">
      <c r="A298" s="7" t="s">
        <v>515</v>
      </c>
      <c r="B298" s="8">
        <v>77</v>
      </c>
    </row>
    <row r="299" spans="1:2" x14ac:dyDescent="0.25">
      <c r="A299" s="7" t="s">
        <v>99</v>
      </c>
      <c r="B299" s="8">
        <v>76</v>
      </c>
    </row>
    <row r="300" spans="1:2" x14ac:dyDescent="0.25">
      <c r="A300" s="7" t="s">
        <v>486</v>
      </c>
      <c r="B300" s="8">
        <v>75</v>
      </c>
    </row>
    <row r="301" spans="1:2" x14ac:dyDescent="0.25">
      <c r="A301" s="7" t="s">
        <v>403</v>
      </c>
      <c r="B301" s="8">
        <v>74</v>
      </c>
    </row>
    <row r="302" spans="1:2" x14ac:dyDescent="0.25">
      <c r="A302" s="7" t="s">
        <v>641</v>
      </c>
      <c r="B302" s="8">
        <v>73</v>
      </c>
    </row>
    <row r="303" spans="1:2" x14ac:dyDescent="0.25">
      <c r="A303" s="7" t="s">
        <v>593</v>
      </c>
      <c r="B303" s="8">
        <v>71</v>
      </c>
    </row>
    <row r="304" spans="1:2" x14ac:dyDescent="0.25">
      <c r="A304" s="7" t="s">
        <v>289</v>
      </c>
      <c r="B304" s="8">
        <v>71</v>
      </c>
    </row>
    <row r="305" spans="1:2" x14ac:dyDescent="0.25">
      <c r="A305" s="7" t="s">
        <v>707</v>
      </c>
      <c r="B305" s="8">
        <v>70</v>
      </c>
    </row>
    <row r="306" spans="1:2" x14ac:dyDescent="0.25">
      <c r="A306" s="7" t="s">
        <v>645</v>
      </c>
      <c r="B306" s="8">
        <v>70</v>
      </c>
    </row>
    <row r="307" spans="1:2" x14ac:dyDescent="0.25">
      <c r="A307" s="7" t="s">
        <v>466</v>
      </c>
      <c r="B307" s="8">
        <v>68</v>
      </c>
    </row>
    <row r="308" spans="1:2" x14ac:dyDescent="0.25">
      <c r="A308" s="7" t="s">
        <v>483</v>
      </c>
      <c r="B308" s="8">
        <v>67</v>
      </c>
    </row>
    <row r="309" spans="1:2" x14ac:dyDescent="0.25">
      <c r="A309" s="7" t="s">
        <v>240</v>
      </c>
      <c r="B309" s="8">
        <v>66</v>
      </c>
    </row>
    <row r="310" spans="1:2" x14ac:dyDescent="0.25">
      <c r="A310" s="7" t="s">
        <v>623</v>
      </c>
      <c r="B310" s="8">
        <v>66</v>
      </c>
    </row>
    <row r="311" spans="1:2" x14ac:dyDescent="0.25">
      <c r="A311" s="7" t="s">
        <v>373</v>
      </c>
      <c r="B311" s="8">
        <v>66</v>
      </c>
    </row>
    <row r="312" spans="1:2" x14ac:dyDescent="0.25">
      <c r="A312" s="7" t="s">
        <v>433</v>
      </c>
      <c r="B312" s="8">
        <v>65</v>
      </c>
    </row>
    <row r="313" spans="1:2" x14ac:dyDescent="0.25">
      <c r="A313" s="7" t="s">
        <v>437</v>
      </c>
      <c r="B313" s="8">
        <v>65</v>
      </c>
    </row>
    <row r="314" spans="1:2" x14ac:dyDescent="0.25">
      <c r="A314" s="7" t="s">
        <v>269</v>
      </c>
      <c r="B314" s="8">
        <v>65</v>
      </c>
    </row>
    <row r="315" spans="1:2" x14ac:dyDescent="0.25">
      <c r="A315" s="7" t="s">
        <v>350</v>
      </c>
      <c r="B315" s="8">
        <v>64</v>
      </c>
    </row>
    <row r="316" spans="1:2" x14ac:dyDescent="0.25">
      <c r="A316" s="7" t="s">
        <v>713</v>
      </c>
      <c r="B316" s="8">
        <v>64</v>
      </c>
    </row>
    <row r="317" spans="1:2" x14ac:dyDescent="0.25">
      <c r="A317" s="7" t="s">
        <v>150</v>
      </c>
      <c r="B317" s="8">
        <v>63</v>
      </c>
    </row>
    <row r="318" spans="1:2" x14ac:dyDescent="0.25">
      <c r="A318" s="7" t="s">
        <v>537</v>
      </c>
      <c r="B318" s="8">
        <v>63</v>
      </c>
    </row>
    <row r="319" spans="1:2" x14ac:dyDescent="0.25">
      <c r="A319" s="7" t="s">
        <v>455</v>
      </c>
      <c r="B319" s="8">
        <v>62</v>
      </c>
    </row>
    <row r="320" spans="1:2" x14ac:dyDescent="0.25">
      <c r="A320" s="7" t="s">
        <v>233</v>
      </c>
      <c r="B320" s="8">
        <v>61</v>
      </c>
    </row>
    <row r="321" spans="1:2" x14ac:dyDescent="0.25">
      <c r="A321" s="7" t="s">
        <v>158</v>
      </c>
      <c r="B321" s="8">
        <v>61</v>
      </c>
    </row>
    <row r="322" spans="1:2" x14ac:dyDescent="0.25">
      <c r="A322" s="7" t="s">
        <v>316</v>
      </c>
      <c r="B322" s="8">
        <v>61</v>
      </c>
    </row>
    <row r="323" spans="1:2" x14ac:dyDescent="0.25">
      <c r="A323" s="7" t="s">
        <v>415</v>
      </c>
      <c r="B323" s="8">
        <v>60</v>
      </c>
    </row>
    <row r="324" spans="1:2" x14ac:dyDescent="0.25">
      <c r="A324" s="7" t="s">
        <v>227</v>
      </c>
      <c r="B324" s="8">
        <v>60</v>
      </c>
    </row>
    <row r="325" spans="1:2" x14ac:dyDescent="0.25">
      <c r="A325" s="7" t="s">
        <v>512</v>
      </c>
      <c r="B325" s="8">
        <v>59</v>
      </c>
    </row>
    <row r="326" spans="1:2" x14ac:dyDescent="0.25">
      <c r="A326" s="7" t="s">
        <v>93</v>
      </c>
      <c r="B326" s="8">
        <v>59</v>
      </c>
    </row>
    <row r="327" spans="1:2" x14ac:dyDescent="0.25">
      <c r="A327" s="7" t="s">
        <v>234</v>
      </c>
      <c r="B327" s="8">
        <v>58</v>
      </c>
    </row>
    <row r="328" spans="1:2" x14ac:dyDescent="0.25">
      <c r="A328" s="7" t="s">
        <v>568</v>
      </c>
      <c r="B328" s="8">
        <v>57</v>
      </c>
    </row>
    <row r="329" spans="1:2" x14ac:dyDescent="0.25">
      <c r="A329" s="7" t="s">
        <v>339</v>
      </c>
      <c r="B329" s="8">
        <v>56</v>
      </c>
    </row>
    <row r="330" spans="1:2" x14ac:dyDescent="0.25">
      <c r="A330" s="7" t="s">
        <v>377</v>
      </c>
      <c r="B330" s="8">
        <v>56</v>
      </c>
    </row>
    <row r="331" spans="1:2" x14ac:dyDescent="0.25">
      <c r="A331" s="7" t="s">
        <v>584</v>
      </c>
      <c r="B331" s="8">
        <v>56</v>
      </c>
    </row>
    <row r="332" spans="1:2" x14ac:dyDescent="0.25">
      <c r="A332" s="7" t="s">
        <v>559</v>
      </c>
      <c r="B332" s="8">
        <v>55</v>
      </c>
    </row>
    <row r="333" spans="1:2" x14ac:dyDescent="0.25">
      <c r="A333" s="7" t="s">
        <v>679</v>
      </c>
      <c r="B333" s="8">
        <v>55</v>
      </c>
    </row>
    <row r="334" spans="1:2" x14ac:dyDescent="0.25">
      <c r="A334" s="7" t="s">
        <v>41</v>
      </c>
      <c r="B334" s="8">
        <v>55</v>
      </c>
    </row>
    <row r="335" spans="1:2" x14ac:dyDescent="0.25">
      <c r="A335" s="7" t="s">
        <v>570</v>
      </c>
      <c r="B335" s="8">
        <v>54</v>
      </c>
    </row>
    <row r="336" spans="1:2" x14ac:dyDescent="0.25">
      <c r="A336" s="7" t="s">
        <v>265</v>
      </c>
      <c r="B336" s="8">
        <v>54</v>
      </c>
    </row>
    <row r="337" spans="1:2" x14ac:dyDescent="0.25">
      <c r="A337" s="7" t="s">
        <v>314</v>
      </c>
      <c r="B337" s="8">
        <v>53</v>
      </c>
    </row>
    <row r="338" spans="1:2" x14ac:dyDescent="0.25">
      <c r="A338" s="7" t="s">
        <v>133</v>
      </c>
      <c r="B338" s="8">
        <v>53</v>
      </c>
    </row>
    <row r="339" spans="1:2" x14ac:dyDescent="0.25">
      <c r="A339" s="7" t="s">
        <v>586</v>
      </c>
      <c r="B339" s="8">
        <v>52</v>
      </c>
    </row>
    <row r="340" spans="1:2" x14ac:dyDescent="0.25">
      <c r="A340" s="7" t="s">
        <v>197</v>
      </c>
      <c r="B340" s="8">
        <v>52</v>
      </c>
    </row>
    <row r="341" spans="1:2" x14ac:dyDescent="0.25">
      <c r="A341" s="7" t="s">
        <v>353</v>
      </c>
      <c r="B341" s="8">
        <v>49</v>
      </c>
    </row>
    <row r="342" spans="1:2" x14ac:dyDescent="0.25">
      <c r="A342" s="7" t="s">
        <v>704</v>
      </c>
      <c r="B342" s="8">
        <v>49</v>
      </c>
    </row>
    <row r="343" spans="1:2" x14ac:dyDescent="0.25">
      <c r="A343" s="7" t="s">
        <v>404</v>
      </c>
      <c r="B343" s="8">
        <v>48</v>
      </c>
    </row>
    <row r="344" spans="1:2" x14ac:dyDescent="0.25">
      <c r="A344" s="7" t="s">
        <v>177</v>
      </c>
      <c r="B344" s="8">
        <v>48</v>
      </c>
    </row>
    <row r="345" spans="1:2" x14ac:dyDescent="0.25">
      <c r="A345" s="7" t="s">
        <v>661</v>
      </c>
      <c r="B345" s="8">
        <v>47</v>
      </c>
    </row>
    <row r="346" spans="1:2" x14ac:dyDescent="0.25">
      <c r="A346" s="7" t="s">
        <v>165</v>
      </c>
      <c r="B346" s="8">
        <v>45</v>
      </c>
    </row>
    <row r="347" spans="1:2" x14ac:dyDescent="0.25">
      <c r="A347" s="7" t="s">
        <v>541</v>
      </c>
      <c r="B347" s="8">
        <v>45</v>
      </c>
    </row>
    <row r="348" spans="1:2" x14ac:dyDescent="0.25">
      <c r="A348" s="7" t="s">
        <v>462</v>
      </c>
      <c r="B348" s="8">
        <v>45</v>
      </c>
    </row>
    <row r="349" spans="1:2" x14ac:dyDescent="0.25">
      <c r="A349" s="7" t="s">
        <v>223</v>
      </c>
      <c r="B349" s="8">
        <v>44</v>
      </c>
    </row>
    <row r="350" spans="1:2" x14ac:dyDescent="0.25">
      <c r="A350" s="7" t="s">
        <v>612</v>
      </c>
      <c r="B350" s="8">
        <v>44</v>
      </c>
    </row>
    <row r="351" spans="1:2" x14ac:dyDescent="0.25">
      <c r="A351" s="7" t="s">
        <v>573</v>
      </c>
      <c r="B351" s="8">
        <v>42</v>
      </c>
    </row>
    <row r="352" spans="1:2" x14ac:dyDescent="0.25">
      <c r="A352" s="7" t="s">
        <v>446</v>
      </c>
      <c r="B352" s="8">
        <v>42</v>
      </c>
    </row>
    <row r="353" spans="1:2" x14ac:dyDescent="0.25">
      <c r="A353" s="7" t="s">
        <v>229</v>
      </c>
      <c r="B353" s="8">
        <v>42</v>
      </c>
    </row>
    <row r="354" spans="1:2" x14ac:dyDescent="0.25">
      <c r="A354" s="7" t="s">
        <v>561</v>
      </c>
      <c r="B354" s="8">
        <v>42</v>
      </c>
    </row>
    <row r="355" spans="1:2" x14ac:dyDescent="0.25">
      <c r="A355" s="7" t="s">
        <v>110</v>
      </c>
      <c r="B355" s="8">
        <v>40</v>
      </c>
    </row>
    <row r="356" spans="1:2" x14ac:dyDescent="0.25">
      <c r="A356" s="7" t="s">
        <v>204</v>
      </c>
      <c r="B356" s="8">
        <v>40</v>
      </c>
    </row>
    <row r="357" spans="1:2" x14ac:dyDescent="0.25">
      <c r="A357" s="7" t="s">
        <v>465</v>
      </c>
      <c r="B357" s="8">
        <v>40</v>
      </c>
    </row>
    <row r="358" spans="1:2" x14ac:dyDescent="0.25">
      <c r="A358" s="7" t="s">
        <v>662</v>
      </c>
      <c r="B358" s="8">
        <v>38</v>
      </c>
    </row>
    <row r="359" spans="1:2" x14ac:dyDescent="0.25">
      <c r="A359" s="7" t="s">
        <v>54</v>
      </c>
      <c r="B359" s="8">
        <v>38</v>
      </c>
    </row>
    <row r="360" spans="1:2" x14ac:dyDescent="0.25">
      <c r="A360" s="7" t="s">
        <v>237</v>
      </c>
      <c r="B360" s="8">
        <v>37</v>
      </c>
    </row>
    <row r="361" spans="1:2" x14ac:dyDescent="0.25">
      <c r="A361" s="7" t="s">
        <v>660</v>
      </c>
      <c r="B361" s="8">
        <v>37</v>
      </c>
    </row>
    <row r="362" spans="1:2" x14ac:dyDescent="0.25">
      <c r="A362" s="7" t="s">
        <v>364</v>
      </c>
      <c r="B362" s="8">
        <v>37</v>
      </c>
    </row>
    <row r="363" spans="1:2" x14ac:dyDescent="0.25">
      <c r="A363" s="7" t="s">
        <v>328</v>
      </c>
      <c r="B363" s="8">
        <v>35</v>
      </c>
    </row>
    <row r="364" spans="1:2" x14ac:dyDescent="0.25">
      <c r="A364" s="7" t="s">
        <v>176</v>
      </c>
      <c r="B364" s="8">
        <v>35</v>
      </c>
    </row>
    <row r="365" spans="1:2" x14ac:dyDescent="0.25">
      <c r="A365" s="7" t="s">
        <v>442</v>
      </c>
      <c r="B365" s="8">
        <v>35</v>
      </c>
    </row>
    <row r="366" spans="1:2" x14ac:dyDescent="0.25">
      <c r="A366" s="7" t="s">
        <v>476</v>
      </c>
      <c r="B366" s="8">
        <v>34</v>
      </c>
    </row>
    <row r="367" spans="1:2" x14ac:dyDescent="0.25">
      <c r="A367" s="7" t="s">
        <v>216</v>
      </c>
      <c r="B367" s="8">
        <v>34</v>
      </c>
    </row>
    <row r="368" spans="1:2" x14ac:dyDescent="0.25">
      <c r="A368" s="7" t="s">
        <v>78</v>
      </c>
      <c r="B368" s="8">
        <v>34</v>
      </c>
    </row>
    <row r="369" spans="1:2" x14ac:dyDescent="0.25">
      <c r="A369" s="7" t="s">
        <v>336</v>
      </c>
      <c r="B369" s="8">
        <v>33</v>
      </c>
    </row>
    <row r="370" spans="1:2" x14ac:dyDescent="0.25">
      <c r="A370" s="7" t="s">
        <v>531</v>
      </c>
      <c r="B370" s="8">
        <v>33</v>
      </c>
    </row>
    <row r="371" spans="1:2" x14ac:dyDescent="0.25">
      <c r="A371" s="7" t="s">
        <v>349</v>
      </c>
      <c r="B371" s="8">
        <v>33</v>
      </c>
    </row>
    <row r="372" spans="1:2" x14ac:dyDescent="0.25">
      <c r="A372" s="7" t="s">
        <v>318</v>
      </c>
      <c r="B372" s="8">
        <v>32</v>
      </c>
    </row>
    <row r="373" spans="1:2" x14ac:dyDescent="0.25">
      <c r="A373" s="7" t="s">
        <v>323</v>
      </c>
      <c r="B373" s="8">
        <v>31</v>
      </c>
    </row>
    <row r="374" spans="1:2" x14ac:dyDescent="0.25">
      <c r="A374" s="7" t="s">
        <v>479</v>
      </c>
      <c r="B374" s="8">
        <v>30</v>
      </c>
    </row>
    <row r="375" spans="1:2" x14ac:dyDescent="0.25">
      <c r="A375" s="7" t="s">
        <v>337</v>
      </c>
      <c r="B375" s="8">
        <v>30</v>
      </c>
    </row>
    <row r="376" spans="1:2" x14ac:dyDescent="0.25">
      <c r="A376" s="7" t="s">
        <v>572</v>
      </c>
      <c r="B376" s="8">
        <v>30</v>
      </c>
    </row>
    <row r="377" spans="1:2" x14ac:dyDescent="0.25">
      <c r="A377" s="7" t="s">
        <v>621</v>
      </c>
      <c r="B377" s="8">
        <v>30</v>
      </c>
    </row>
    <row r="378" spans="1:2" x14ac:dyDescent="0.25">
      <c r="A378" s="7" t="s">
        <v>604</v>
      </c>
      <c r="B378" s="8">
        <v>29</v>
      </c>
    </row>
    <row r="379" spans="1:2" x14ac:dyDescent="0.25">
      <c r="A379" s="7" t="s">
        <v>569</v>
      </c>
      <c r="B379" s="8">
        <v>29</v>
      </c>
    </row>
    <row r="380" spans="1:2" x14ac:dyDescent="0.25">
      <c r="A380" s="7" t="s">
        <v>577</v>
      </c>
      <c r="B380" s="8">
        <v>28</v>
      </c>
    </row>
    <row r="381" spans="1:2" x14ac:dyDescent="0.25">
      <c r="A381" s="7" t="s">
        <v>235</v>
      </c>
      <c r="B381" s="8">
        <v>27</v>
      </c>
    </row>
    <row r="382" spans="1:2" x14ac:dyDescent="0.25">
      <c r="A382" s="7" t="s">
        <v>408</v>
      </c>
      <c r="B382" s="8">
        <v>27</v>
      </c>
    </row>
    <row r="383" spans="1:2" x14ac:dyDescent="0.25">
      <c r="A383" s="7" t="s">
        <v>402</v>
      </c>
      <c r="B383" s="8">
        <v>26</v>
      </c>
    </row>
    <row r="384" spans="1:2" x14ac:dyDescent="0.25">
      <c r="A384" s="7" t="s">
        <v>274</v>
      </c>
      <c r="B384" s="8">
        <v>26</v>
      </c>
    </row>
    <row r="385" spans="1:2" x14ac:dyDescent="0.25">
      <c r="A385" s="7" t="s">
        <v>137</v>
      </c>
      <c r="B385" s="8">
        <v>25</v>
      </c>
    </row>
    <row r="386" spans="1:2" x14ac:dyDescent="0.25">
      <c r="A386" s="7" t="s">
        <v>334</v>
      </c>
      <c r="B386" s="8">
        <v>24</v>
      </c>
    </row>
    <row r="387" spans="1:2" x14ac:dyDescent="0.25">
      <c r="A387" s="7" t="s">
        <v>487</v>
      </c>
      <c r="B387" s="8">
        <v>24</v>
      </c>
    </row>
    <row r="388" spans="1:2" x14ac:dyDescent="0.25">
      <c r="A388" s="7" t="s">
        <v>488</v>
      </c>
      <c r="B388" s="8">
        <v>23</v>
      </c>
    </row>
    <row r="389" spans="1:2" x14ac:dyDescent="0.25">
      <c r="A389" s="7" t="s">
        <v>174</v>
      </c>
      <c r="B389" s="8">
        <v>23</v>
      </c>
    </row>
    <row r="390" spans="1:2" x14ac:dyDescent="0.25">
      <c r="A390" s="7" t="s">
        <v>161</v>
      </c>
      <c r="B390" s="8">
        <v>23</v>
      </c>
    </row>
    <row r="391" spans="1:2" x14ac:dyDescent="0.25">
      <c r="A391" s="7" t="s">
        <v>595</v>
      </c>
      <c r="B391" s="8">
        <v>22</v>
      </c>
    </row>
    <row r="392" spans="1:2" x14ac:dyDescent="0.25">
      <c r="A392" s="7" t="s">
        <v>710</v>
      </c>
      <c r="B392" s="8">
        <v>22</v>
      </c>
    </row>
    <row r="393" spans="1:2" x14ac:dyDescent="0.25">
      <c r="A393" s="7" t="s">
        <v>484</v>
      </c>
      <c r="B393" s="8">
        <v>22</v>
      </c>
    </row>
    <row r="394" spans="1:2" x14ac:dyDescent="0.25">
      <c r="A394" s="7" t="s">
        <v>236</v>
      </c>
      <c r="B394" s="8">
        <v>22</v>
      </c>
    </row>
    <row r="395" spans="1:2" x14ac:dyDescent="0.25">
      <c r="A395" s="7" t="s">
        <v>628</v>
      </c>
      <c r="B395" s="8">
        <v>22</v>
      </c>
    </row>
    <row r="396" spans="1:2" x14ac:dyDescent="0.25">
      <c r="A396" s="7" t="s">
        <v>251</v>
      </c>
      <c r="B396" s="8">
        <v>22</v>
      </c>
    </row>
    <row r="397" spans="1:2" x14ac:dyDescent="0.25">
      <c r="A397" s="7" t="s">
        <v>505</v>
      </c>
      <c r="B397" s="8">
        <v>22</v>
      </c>
    </row>
    <row r="398" spans="1:2" x14ac:dyDescent="0.25">
      <c r="A398" s="7" t="s">
        <v>428</v>
      </c>
      <c r="B398" s="8">
        <v>21</v>
      </c>
    </row>
    <row r="399" spans="1:2" x14ac:dyDescent="0.25">
      <c r="A399" s="7" t="s">
        <v>186</v>
      </c>
      <c r="B399" s="8">
        <v>21</v>
      </c>
    </row>
    <row r="400" spans="1:2" x14ac:dyDescent="0.25">
      <c r="A400" s="7" t="s">
        <v>104</v>
      </c>
      <c r="B400" s="8">
        <v>20</v>
      </c>
    </row>
    <row r="401" spans="1:2" x14ac:dyDescent="0.25">
      <c r="A401" s="7" t="s">
        <v>606</v>
      </c>
      <c r="B401" s="8">
        <v>20</v>
      </c>
    </row>
    <row r="402" spans="1:2" x14ac:dyDescent="0.25">
      <c r="A402" s="7" t="s">
        <v>557</v>
      </c>
      <c r="B402" s="8">
        <v>19</v>
      </c>
    </row>
    <row r="403" spans="1:2" x14ac:dyDescent="0.25">
      <c r="A403" s="7" t="s">
        <v>231</v>
      </c>
      <c r="B403" s="8">
        <v>18</v>
      </c>
    </row>
    <row r="404" spans="1:2" x14ac:dyDescent="0.25">
      <c r="A404" s="7" t="s">
        <v>422</v>
      </c>
      <c r="B404" s="8">
        <v>18</v>
      </c>
    </row>
    <row r="405" spans="1:2" x14ac:dyDescent="0.25">
      <c r="A405" s="7" t="s">
        <v>260</v>
      </c>
      <c r="B405" s="8">
        <v>18</v>
      </c>
    </row>
    <row r="406" spans="1:2" x14ac:dyDescent="0.25">
      <c r="A406" s="7" t="s">
        <v>264</v>
      </c>
      <c r="B406" s="8">
        <v>18</v>
      </c>
    </row>
    <row r="407" spans="1:2" x14ac:dyDescent="0.25">
      <c r="A407" s="7" t="s">
        <v>254</v>
      </c>
      <c r="B407" s="8">
        <v>17</v>
      </c>
    </row>
    <row r="408" spans="1:2" x14ac:dyDescent="0.25">
      <c r="A408" s="7" t="s">
        <v>494</v>
      </c>
      <c r="B408" s="8">
        <v>17</v>
      </c>
    </row>
    <row r="409" spans="1:2" x14ac:dyDescent="0.25">
      <c r="A409" s="7" t="s">
        <v>332</v>
      </c>
      <c r="B409" s="8">
        <v>16</v>
      </c>
    </row>
    <row r="410" spans="1:2" x14ac:dyDescent="0.25">
      <c r="A410" s="7" t="s">
        <v>477</v>
      </c>
      <c r="B410" s="8">
        <v>16</v>
      </c>
    </row>
    <row r="411" spans="1:2" x14ac:dyDescent="0.25">
      <c r="A411" s="7" t="s">
        <v>423</v>
      </c>
      <c r="B411" s="8">
        <v>16</v>
      </c>
    </row>
    <row r="412" spans="1:2" x14ac:dyDescent="0.25">
      <c r="A412" s="7" t="s">
        <v>637</v>
      </c>
      <c r="B412" s="8">
        <v>16</v>
      </c>
    </row>
    <row r="413" spans="1:2" x14ac:dyDescent="0.25">
      <c r="A413" s="7" t="s">
        <v>453</v>
      </c>
      <c r="B413" s="8">
        <v>15</v>
      </c>
    </row>
    <row r="414" spans="1:2" x14ac:dyDescent="0.25">
      <c r="A414" s="7" t="s">
        <v>460</v>
      </c>
      <c r="B414" s="8">
        <v>15</v>
      </c>
    </row>
    <row r="415" spans="1:2" x14ac:dyDescent="0.25">
      <c r="A415" s="7" t="s">
        <v>726</v>
      </c>
      <c r="B415" s="8">
        <v>15</v>
      </c>
    </row>
    <row r="416" spans="1:2" x14ac:dyDescent="0.25">
      <c r="A416" s="7" t="s">
        <v>518</v>
      </c>
      <c r="B416" s="8">
        <v>14</v>
      </c>
    </row>
    <row r="417" spans="1:2" x14ac:dyDescent="0.25">
      <c r="A417" s="7" t="s">
        <v>421</v>
      </c>
      <c r="B417" s="8">
        <v>13</v>
      </c>
    </row>
    <row r="418" spans="1:2" x14ac:dyDescent="0.25">
      <c r="A418" s="7" t="s">
        <v>351</v>
      </c>
      <c r="B418" s="8">
        <v>13</v>
      </c>
    </row>
    <row r="419" spans="1:2" x14ac:dyDescent="0.25">
      <c r="A419" s="7" t="s">
        <v>695</v>
      </c>
      <c r="B419" s="8">
        <v>13</v>
      </c>
    </row>
    <row r="420" spans="1:2" x14ac:dyDescent="0.25">
      <c r="A420" s="7" t="s">
        <v>566</v>
      </c>
      <c r="B420" s="8">
        <v>13</v>
      </c>
    </row>
    <row r="421" spans="1:2" x14ac:dyDescent="0.25">
      <c r="A421" s="7" t="s">
        <v>141</v>
      </c>
      <c r="B421" s="8">
        <v>13</v>
      </c>
    </row>
    <row r="422" spans="1:2" x14ac:dyDescent="0.25">
      <c r="A422" s="7" t="s">
        <v>448</v>
      </c>
      <c r="B422" s="8">
        <v>11</v>
      </c>
    </row>
    <row r="423" spans="1:2" x14ac:dyDescent="0.25">
      <c r="A423" s="7" t="s">
        <v>711</v>
      </c>
      <c r="B423" s="8">
        <v>11</v>
      </c>
    </row>
    <row r="424" spans="1:2" x14ac:dyDescent="0.25">
      <c r="A424" s="7" t="s">
        <v>644</v>
      </c>
      <c r="B424" s="8">
        <v>11</v>
      </c>
    </row>
    <row r="425" spans="1:2" x14ac:dyDescent="0.25">
      <c r="A425" s="7" t="s">
        <v>461</v>
      </c>
      <c r="B425" s="8">
        <v>11</v>
      </c>
    </row>
    <row r="426" spans="1:2" x14ac:dyDescent="0.25">
      <c r="A426" s="7" t="s">
        <v>564</v>
      </c>
      <c r="B426" s="8">
        <v>11</v>
      </c>
    </row>
    <row r="427" spans="1:2" x14ac:dyDescent="0.25">
      <c r="A427" s="7" t="s">
        <v>467</v>
      </c>
      <c r="B427" s="8">
        <v>11</v>
      </c>
    </row>
    <row r="428" spans="1:2" x14ac:dyDescent="0.25">
      <c r="A428" s="7" t="s">
        <v>281</v>
      </c>
      <c r="B428" s="8">
        <v>11</v>
      </c>
    </row>
    <row r="429" spans="1:2" x14ac:dyDescent="0.25">
      <c r="A429" s="7" t="s">
        <v>212</v>
      </c>
      <c r="B429" s="8">
        <v>11</v>
      </c>
    </row>
    <row r="430" spans="1:2" x14ac:dyDescent="0.25">
      <c r="A430" s="7" t="s">
        <v>100</v>
      </c>
      <c r="B430" s="8">
        <v>10</v>
      </c>
    </row>
    <row r="431" spans="1:2" x14ac:dyDescent="0.25">
      <c r="A431" s="7" t="s">
        <v>603</v>
      </c>
      <c r="B431" s="8">
        <v>10</v>
      </c>
    </row>
    <row r="432" spans="1:2" x14ac:dyDescent="0.25">
      <c r="A432" s="7" t="s">
        <v>502</v>
      </c>
      <c r="B432" s="8">
        <v>10</v>
      </c>
    </row>
    <row r="433" spans="1:2" x14ac:dyDescent="0.25">
      <c r="A433" s="7" t="s">
        <v>262</v>
      </c>
      <c r="B433" s="8">
        <v>10</v>
      </c>
    </row>
    <row r="434" spans="1:2" x14ac:dyDescent="0.25">
      <c r="A434" s="7" t="s">
        <v>88</v>
      </c>
      <c r="B434" s="8">
        <v>10</v>
      </c>
    </row>
    <row r="435" spans="1:2" x14ac:dyDescent="0.25">
      <c r="A435" s="7" t="s">
        <v>238</v>
      </c>
      <c r="B435" s="8">
        <v>9</v>
      </c>
    </row>
    <row r="436" spans="1:2" x14ac:dyDescent="0.25">
      <c r="A436" s="7" t="s">
        <v>706</v>
      </c>
      <c r="B436" s="8">
        <v>9</v>
      </c>
    </row>
    <row r="437" spans="1:2" x14ac:dyDescent="0.25">
      <c r="A437" s="7" t="s">
        <v>102</v>
      </c>
      <c r="B437" s="8">
        <v>9</v>
      </c>
    </row>
    <row r="438" spans="1:2" x14ac:dyDescent="0.25">
      <c r="A438" s="7" t="s">
        <v>597</v>
      </c>
      <c r="B438" s="8">
        <v>9</v>
      </c>
    </row>
    <row r="439" spans="1:2" x14ac:dyDescent="0.25">
      <c r="A439" s="7" t="s">
        <v>617</v>
      </c>
      <c r="B439" s="8">
        <v>9</v>
      </c>
    </row>
    <row r="440" spans="1:2" x14ac:dyDescent="0.25">
      <c r="A440" s="7" t="s">
        <v>701</v>
      </c>
      <c r="B440" s="8">
        <v>9</v>
      </c>
    </row>
    <row r="441" spans="1:2" x14ac:dyDescent="0.25">
      <c r="A441" s="7" t="s">
        <v>682</v>
      </c>
      <c r="B441" s="8">
        <v>8</v>
      </c>
    </row>
    <row r="442" spans="1:2" x14ac:dyDescent="0.25">
      <c r="A442" s="7" t="s">
        <v>683</v>
      </c>
      <c r="B442" s="8">
        <v>8</v>
      </c>
    </row>
    <row r="443" spans="1:2" x14ac:dyDescent="0.25">
      <c r="A443" s="7" t="s">
        <v>307</v>
      </c>
      <c r="B443" s="8">
        <v>8</v>
      </c>
    </row>
    <row r="444" spans="1:2" x14ac:dyDescent="0.25">
      <c r="A444" s="7" t="s">
        <v>220</v>
      </c>
      <c r="B444" s="8">
        <v>8</v>
      </c>
    </row>
    <row r="445" spans="1:2" x14ac:dyDescent="0.25">
      <c r="A445" s="7" t="s">
        <v>639</v>
      </c>
      <c r="B445" s="8">
        <v>8</v>
      </c>
    </row>
    <row r="446" spans="1:2" x14ac:dyDescent="0.25">
      <c r="A446" s="7" t="s">
        <v>207</v>
      </c>
      <c r="B446" s="8">
        <v>8</v>
      </c>
    </row>
    <row r="447" spans="1:2" x14ac:dyDescent="0.25">
      <c r="A447" s="7" t="s">
        <v>324</v>
      </c>
      <c r="B447" s="8">
        <v>7</v>
      </c>
    </row>
    <row r="448" spans="1:2" x14ac:dyDescent="0.25">
      <c r="A448" s="7" t="s">
        <v>689</v>
      </c>
      <c r="B448" s="8">
        <v>7</v>
      </c>
    </row>
    <row r="449" spans="1:2" x14ac:dyDescent="0.25">
      <c r="A449" s="7" t="s">
        <v>250</v>
      </c>
      <c r="B449" s="8">
        <v>7</v>
      </c>
    </row>
    <row r="450" spans="1:2" x14ac:dyDescent="0.25">
      <c r="A450" s="7" t="s">
        <v>76</v>
      </c>
      <c r="B450" s="8">
        <v>7</v>
      </c>
    </row>
    <row r="451" spans="1:2" x14ac:dyDescent="0.25">
      <c r="A451" s="7" t="s">
        <v>718</v>
      </c>
      <c r="B451" s="8">
        <v>7</v>
      </c>
    </row>
    <row r="452" spans="1:2" x14ac:dyDescent="0.25">
      <c r="A452" s="7" t="s">
        <v>638</v>
      </c>
      <c r="B452" s="8">
        <v>6</v>
      </c>
    </row>
    <row r="453" spans="1:2" x14ac:dyDescent="0.25">
      <c r="A453" s="7" t="s">
        <v>91</v>
      </c>
      <c r="B453" s="8">
        <v>6</v>
      </c>
    </row>
    <row r="454" spans="1:2" x14ac:dyDescent="0.25">
      <c r="A454" s="7" t="s">
        <v>658</v>
      </c>
      <c r="B454" s="8">
        <v>6</v>
      </c>
    </row>
    <row r="455" spans="1:2" x14ac:dyDescent="0.25">
      <c r="A455" s="7" t="s">
        <v>709</v>
      </c>
      <c r="B455" s="8">
        <v>6</v>
      </c>
    </row>
    <row r="456" spans="1:2" x14ac:dyDescent="0.25">
      <c r="A456" s="7" t="s">
        <v>214</v>
      </c>
      <c r="B456" s="8">
        <v>6</v>
      </c>
    </row>
    <row r="457" spans="1:2" x14ac:dyDescent="0.25">
      <c r="A457" s="7" t="s">
        <v>398</v>
      </c>
      <c r="B457" s="8">
        <v>6</v>
      </c>
    </row>
    <row r="458" spans="1:2" x14ac:dyDescent="0.25">
      <c r="A458" s="7" t="s">
        <v>729</v>
      </c>
      <c r="B458" s="8">
        <v>6</v>
      </c>
    </row>
    <row r="459" spans="1:2" x14ac:dyDescent="0.25">
      <c r="A459" s="7" t="s">
        <v>478</v>
      </c>
      <c r="B459" s="8">
        <v>6</v>
      </c>
    </row>
    <row r="460" spans="1:2" x14ac:dyDescent="0.25">
      <c r="A460" s="7" t="s">
        <v>83</v>
      </c>
      <c r="B460" s="8">
        <v>6</v>
      </c>
    </row>
    <row r="461" spans="1:2" x14ac:dyDescent="0.25">
      <c r="A461" s="7" t="s">
        <v>694</v>
      </c>
      <c r="B461" s="8">
        <v>6</v>
      </c>
    </row>
    <row r="462" spans="1:2" x14ac:dyDescent="0.25">
      <c r="A462" s="7" t="s">
        <v>257</v>
      </c>
      <c r="B462" s="8">
        <v>6</v>
      </c>
    </row>
    <row r="463" spans="1:2" x14ac:dyDescent="0.25">
      <c r="A463" s="7" t="s">
        <v>44</v>
      </c>
      <c r="B463" s="8">
        <v>6</v>
      </c>
    </row>
    <row r="464" spans="1:2" x14ac:dyDescent="0.25">
      <c r="A464" s="7" t="s">
        <v>585</v>
      </c>
      <c r="B464" s="8">
        <v>6</v>
      </c>
    </row>
    <row r="465" spans="1:2" x14ac:dyDescent="0.25">
      <c r="A465" s="7" t="s">
        <v>571</v>
      </c>
      <c r="B465" s="8">
        <v>6</v>
      </c>
    </row>
    <row r="466" spans="1:2" x14ac:dyDescent="0.25">
      <c r="A466" s="7" t="s">
        <v>218</v>
      </c>
      <c r="B466" s="8">
        <v>5</v>
      </c>
    </row>
    <row r="467" spans="1:2" x14ac:dyDescent="0.25">
      <c r="A467" s="7" t="s">
        <v>519</v>
      </c>
      <c r="B467" s="8">
        <v>5</v>
      </c>
    </row>
    <row r="468" spans="1:2" x14ac:dyDescent="0.25">
      <c r="A468" s="7" t="s">
        <v>735</v>
      </c>
      <c r="B468" s="8">
        <v>5</v>
      </c>
    </row>
    <row r="469" spans="1:2" x14ac:dyDescent="0.25">
      <c r="A469" s="7" t="s">
        <v>681</v>
      </c>
      <c r="B469" s="8">
        <v>5</v>
      </c>
    </row>
    <row r="470" spans="1:2" x14ac:dyDescent="0.25">
      <c r="A470" s="7" t="s">
        <v>242</v>
      </c>
      <c r="B470" s="8">
        <v>5</v>
      </c>
    </row>
    <row r="471" spans="1:2" x14ac:dyDescent="0.25">
      <c r="A471" s="7" t="s">
        <v>520</v>
      </c>
      <c r="B471" s="8">
        <v>5</v>
      </c>
    </row>
    <row r="472" spans="1:2" x14ac:dyDescent="0.25">
      <c r="A472" s="7" t="s">
        <v>616</v>
      </c>
      <c r="B472" s="8">
        <v>5</v>
      </c>
    </row>
    <row r="473" spans="1:2" x14ac:dyDescent="0.25">
      <c r="A473" s="7" t="s">
        <v>80</v>
      </c>
      <c r="B473" s="8">
        <v>5</v>
      </c>
    </row>
    <row r="474" spans="1:2" x14ac:dyDescent="0.25">
      <c r="A474" s="7" t="s">
        <v>346</v>
      </c>
      <c r="B474" s="8">
        <v>5</v>
      </c>
    </row>
    <row r="475" spans="1:2" x14ac:dyDescent="0.25">
      <c r="A475" s="7" t="s">
        <v>357</v>
      </c>
      <c r="B475" s="8">
        <v>5</v>
      </c>
    </row>
    <row r="476" spans="1:2" x14ac:dyDescent="0.25">
      <c r="A476" s="7" t="s">
        <v>673</v>
      </c>
      <c r="B476" s="8">
        <v>4</v>
      </c>
    </row>
    <row r="477" spans="1:2" x14ac:dyDescent="0.25">
      <c r="A477" s="7" t="s">
        <v>624</v>
      </c>
      <c r="B477" s="8">
        <v>4</v>
      </c>
    </row>
    <row r="478" spans="1:2" x14ac:dyDescent="0.25">
      <c r="A478" s="7" t="s">
        <v>675</v>
      </c>
      <c r="B478" s="8">
        <v>4</v>
      </c>
    </row>
    <row r="479" spans="1:2" x14ac:dyDescent="0.25">
      <c r="A479" s="7" t="s">
        <v>678</v>
      </c>
      <c r="B479" s="8">
        <v>4</v>
      </c>
    </row>
    <row r="480" spans="1:2" x14ac:dyDescent="0.25">
      <c r="A480" s="7" t="s">
        <v>291</v>
      </c>
      <c r="B480" s="8">
        <v>4</v>
      </c>
    </row>
    <row r="481" spans="1:2" x14ac:dyDescent="0.25">
      <c r="A481" s="7" t="s">
        <v>362</v>
      </c>
      <c r="B481" s="8">
        <v>4</v>
      </c>
    </row>
    <row r="482" spans="1:2" x14ac:dyDescent="0.25">
      <c r="A482" s="7" t="s">
        <v>355</v>
      </c>
      <c r="B482" s="8">
        <v>4</v>
      </c>
    </row>
    <row r="483" spans="1:2" x14ac:dyDescent="0.25">
      <c r="A483" s="7" t="s">
        <v>705</v>
      </c>
      <c r="B483" s="8">
        <v>4</v>
      </c>
    </row>
    <row r="484" spans="1:2" x14ac:dyDescent="0.25">
      <c r="A484" s="7" t="s">
        <v>611</v>
      </c>
      <c r="B484" s="8">
        <v>3</v>
      </c>
    </row>
    <row r="485" spans="1:2" x14ac:dyDescent="0.25">
      <c r="A485" s="7" t="s">
        <v>575</v>
      </c>
      <c r="B485" s="8">
        <v>3</v>
      </c>
    </row>
    <row r="486" spans="1:2" x14ac:dyDescent="0.25">
      <c r="A486" s="7" t="s">
        <v>733</v>
      </c>
      <c r="B486" s="8">
        <v>3</v>
      </c>
    </row>
    <row r="487" spans="1:2" x14ac:dyDescent="0.25">
      <c r="A487" s="7" t="s">
        <v>55</v>
      </c>
      <c r="B487" s="8">
        <v>3</v>
      </c>
    </row>
    <row r="488" spans="1:2" x14ac:dyDescent="0.25">
      <c r="A488" s="7" t="s">
        <v>366</v>
      </c>
      <c r="B488" s="8">
        <v>3</v>
      </c>
    </row>
    <row r="489" spans="1:2" x14ac:dyDescent="0.25">
      <c r="A489" s="7" t="s">
        <v>396</v>
      </c>
      <c r="B489" s="8">
        <v>2</v>
      </c>
    </row>
    <row r="490" spans="1:2" x14ac:dyDescent="0.25">
      <c r="A490" s="7" t="s">
        <v>636</v>
      </c>
      <c r="B490" s="8">
        <v>2</v>
      </c>
    </row>
    <row r="491" spans="1:2" x14ac:dyDescent="0.25">
      <c r="A491" s="7" t="s">
        <v>680</v>
      </c>
      <c r="B491" s="8">
        <v>2</v>
      </c>
    </row>
    <row r="492" spans="1:2" x14ac:dyDescent="0.25">
      <c r="A492" s="7" t="s">
        <v>399</v>
      </c>
      <c r="B492" s="8">
        <v>2</v>
      </c>
    </row>
    <row r="493" spans="1:2" x14ac:dyDescent="0.25">
      <c r="A493" s="7" t="s">
        <v>732</v>
      </c>
      <c r="B493" s="8">
        <v>2</v>
      </c>
    </row>
    <row r="494" spans="1:2" x14ac:dyDescent="0.25">
      <c r="A494" s="7" t="s">
        <v>731</v>
      </c>
      <c r="B494" s="8">
        <v>2</v>
      </c>
    </row>
    <row r="495" spans="1:2" x14ac:dyDescent="0.25">
      <c r="A495" s="7" t="s">
        <v>629</v>
      </c>
      <c r="B495" s="8">
        <v>2</v>
      </c>
    </row>
    <row r="496" spans="1:2" x14ac:dyDescent="0.25">
      <c r="A496" s="7" t="s">
        <v>722</v>
      </c>
      <c r="B496" s="8">
        <v>2</v>
      </c>
    </row>
    <row r="497" spans="1:2" x14ac:dyDescent="0.25">
      <c r="A497" s="7" t="s">
        <v>685</v>
      </c>
      <c r="B497" s="8">
        <v>2</v>
      </c>
    </row>
    <row r="498" spans="1:2" x14ac:dyDescent="0.25">
      <c r="A498" s="7" t="s">
        <v>607</v>
      </c>
      <c r="B498" s="8">
        <v>2</v>
      </c>
    </row>
    <row r="499" spans="1:2" x14ac:dyDescent="0.25">
      <c r="A499" s="7" t="s">
        <v>677</v>
      </c>
      <c r="B499" s="8">
        <v>2</v>
      </c>
    </row>
    <row r="500" spans="1:2" x14ac:dyDescent="0.25">
      <c r="A500" s="7" t="s">
        <v>321</v>
      </c>
      <c r="B500" s="8">
        <v>2</v>
      </c>
    </row>
    <row r="501" spans="1:2" x14ac:dyDescent="0.25">
      <c r="A501" s="7" t="s">
        <v>434</v>
      </c>
      <c r="B501" s="8">
        <v>2</v>
      </c>
    </row>
    <row r="502" spans="1:2" x14ac:dyDescent="0.25">
      <c r="A502" s="7" t="s">
        <v>417</v>
      </c>
      <c r="B502" s="8">
        <v>2</v>
      </c>
    </row>
    <row r="503" spans="1:2" x14ac:dyDescent="0.25">
      <c r="A503" s="7" t="s">
        <v>684</v>
      </c>
      <c r="B503" s="8">
        <v>2</v>
      </c>
    </row>
    <row r="504" spans="1:2" x14ac:dyDescent="0.25">
      <c r="A504" s="7" t="s">
        <v>720</v>
      </c>
      <c r="B504" s="8">
        <v>2</v>
      </c>
    </row>
    <row r="505" spans="1:2" x14ac:dyDescent="0.25">
      <c r="A505" s="7" t="s">
        <v>670</v>
      </c>
      <c r="B505" s="8">
        <v>2</v>
      </c>
    </row>
    <row r="506" spans="1:2" x14ac:dyDescent="0.25">
      <c r="A506" s="7" t="s">
        <v>672</v>
      </c>
      <c r="B506" s="8">
        <v>2</v>
      </c>
    </row>
    <row r="507" spans="1:2" x14ac:dyDescent="0.25">
      <c r="A507" s="7" t="s">
        <v>365</v>
      </c>
      <c r="B507" s="8">
        <v>2</v>
      </c>
    </row>
    <row r="508" spans="1:2" x14ac:dyDescent="0.25">
      <c r="A508" s="7" t="s">
        <v>592</v>
      </c>
      <c r="B508" s="8">
        <v>2</v>
      </c>
    </row>
    <row r="509" spans="1:2" x14ac:dyDescent="0.25">
      <c r="A509" s="7" t="s">
        <v>279</v>
      </c>
      <c r="B509" s="8">
        <v>2</v>
      </c>
    </row>
    <row r="510" spans="1:2" x14ac:dyDescent="0.25">
      <c r="A510" s="7" t="s">
        <v>716</v>
      </c>
      <c r="B510" s="8">
        <v>2</v>
      </c>
    </row>
    <row r="511" spans="1:2" x14ac:dyDescent="0.25">
      <c r="A511" s="7" t="s">
        <v>565</v>
      </c>
      <c r="B511" s="8">
        <v>2</v>
      </c>
    </row>
    <row r="512" spans="1:2" x14ac:dyDescent="0.25">
      <c r="A512" s="7" t="s">
        <v>714</v>
      </c>
      <c r="B512" s="8">
        <v>2</v>
      </c>
    </row>
    <row r="513" spans="1:2" x14ac:dyDescent="0.25">
      <c r="A513" s="7" t="s">
        <v>503</v>
      </c>
      <c r="B513" s="8">
        <v>2</v>
      </c>
    </row>
    <row r="514" spans="1:2" x14ac:dyDescent="0.25">
      <c r="A514" s="7" t="s">
        <v>724</v>
      </c>
      <c r="B514" s="8">
        <v>2</v>
      </c>
    </row>
    <row r="515" spans="1:2" x14ac:dyDescent="0.25">
      <c r="A515" s="7" t="s">
        <v>717</v>
      </c>
      <c r="B515" s="8">
        <v>2</v>
      </c>
    </row>
    <row r="516" spans="1:2" x14ac:dyDescent="0.25">
      <c r="A516" s="7" t="s">
        <v>686</v>
      </c>
      <c r="B516" s="8">
        <v>2</v>
      </c>
    </row>
    <row r="517" spans="1:2" x14ac:dyDescent="0.25">
      <c r="A517" s="7" t="s">
        <v>723</v>
      </c>
      <c r="B517" s="8">
        <v>2</v>
      </c>
    </row>
    <row r="518" spans="1:2" x14ac:dyDescent="0.25">
      <c r="A518" s="7" t="s">
        <v>447</v>
      </c>
      <c r="B518" s="8">
        <v>1</v>
      </c>
    </row>
    <row r="519" spans="1:2" x14ac:dyDescent="0.25">
      <c r="A519" s="7" t="s">
        <v>609</v>
      </c>
      <c r="B519" s="8">
        <v>1</v>
      </c>
    </row>
    <row r="520" spans="1:2" x14ac:dyDescent="0.25">
      <c r="A520" s="7" t="s">
        <v>426</v>
      </c>
      <c r="B520" s="8">
        <v>1</v>
      </c>
    </row>
    <row r="521" spans="1:2" x14ac:dyDescent="0.25">
      <c r="A521" s="7" t="s">
        <v>386</v>
      </c>
      <c r="B521" s="8">
        <v>1</v>
      </c>
    </row>
    <row r="522" spans="1:2" x14ac:dyDescent="0.25">
      <c r="A522" s="7" t="s">
        <v>598</v>
      </c>
      <c r="B522" s="8">
        <v>1</v>
      </c>
    </row>
    <row r="523" spans="1:2" x14ac:dyDescent="0.25">
      <c r="A523" s="7" t="s">
        <v>627</v>
      </c>
      <c r="B523" s="8">
        <v>1</v>
      </c>
    </row>
    <row r="524" spans="1:2" x14ac:dyDescent="0.25">
      <c r="A524" s="7" t="s">
        <v>481</v>
      </c>
      <c r="B524" s="8">
        <v>1</v>
      </c>
    </row>
    <row r="525" spans="1:2" x14ac:dyDescent="0.25">
      <c r="A525" s="7" t="s">
        <v>599</v>
      </c>
      <c r="B525" s="8">
        <v>1</v>
      </c>
    </row>
    <row r="526" spans="1:2" x14ac:dyDescent="0.25">
      <c r="A526" s="7" t="s">
        <v>728</v>
      </c>
      <c r="B526" s="8">
        <v>1</v>
      </c>
    </row>
    <row r="527" spans="1:2" x14ac:dyDescent="0.25">
      <c r="A527" s="7" t="s">
        <v>517</v>
      </c>
      <c r="B527" s="8">
        <v>1</v>
      </c>
    </row>
    <row r="528" spans="1:2" x14ac:dyDescent="0.25">
      <c r="A528" s="7" t="s">
        <v>615</v>
      </c>
      <c r="B528" s="8">
        <v>1</v>
      </c>
    </row>
    <row r="529" spans="1:2" x14ac:dyDescent="0.25">
      <c r="A529" s="7" t="s">
        <v>581</v>
      </c>
      <c r="B529" s="8">
        <v>1</v>
      </c>
    </row>
    <row r="530" spans="1:2" x14ac:dyDescent="0.25">
      <c r="A530" s="7" t="s">
        <v>493</v>
      </c>
      <c r="B530" s="8">
        <v>1</v>
      </c>
    </row>
    <row r="531" spans="1:2" x14ac:dyDescent="0.25">
      <c r="A531" s="7" t="s">
        <v>375</v>
      </c>
      <c r="B531" s="8">
        <v>1</v>
      </c>
    </row>
    <row r="532" spans="1:2" x14ac:dyDescent="0.25">
      <c r="A532" s="7" t="s">
        <v>698</v>
      </c>
      <c r="B532" s="8">
        <v>1</v>
      </c>
    </row>
    <row r="533" spans="1:2" x14ac:dyDescent="0.25">
      <c r="A533" s="7" t="s">
        <v>348</v>
      </c>
      <c r="B533" s="8">
        <v>1</v>
      </c>
    </row>
    <row r="534" spans="1:2" x14ac:dyDescent="0.25">
      <c r="A534" s="7" t="s">
        <v>646</v>
      </c>
      <c r="B534" s="8">
        <v>1</v>
      </c>
    </row>
    <row r="535" spans="1:2" x14ac:dyDescent="0.25">
      <c r="A535" s="7" t="s">
        <v>700</v>
      </c>
      <c r="B535" s="8">
        <v>1</v>
      </c>
    </row>
    <row r="536" spans="1:2" x14ac:dyDescent="0.25">
      <c r="A536" s="7" t="s">
        <v>703</v>
      </c>
      <c r="B536" s="8">
        <v>1</v>
      </c>
    </row>
    <row r="537" spans="1:2" x14ac:dyDescent="0.25">
      <c r="A537" s="7" t="s">
        <v>697</v>
      </c>
      <c r="B537" s="8">
        <v>1</v>
      </c>
    </row>
    <row r="538" spans="1:2" x14ac:dyDescent="0.25">
      <c r="A538" s="7" t="s">
        <v>583</v>
      </c>
      <c r="B538" s="8">
        <v>1</v>
      </c>
    </row>
    <row r="539" spans="1:2" x14ac:dyDescent="0.25">
      <c r="A539" s="7" t="s">
        <v>702</v>
      </c>
      <c r="B539" s="8">
        <v>1</v>
      </c>
    </row>
    <row r="540" spans="1:2" x14ac:dyDescent="0.25">
      <c r="A540" s="7" t="s">
        <v>511</v>
      </c>
      <c r="B540" s="8">
        <v>1</v>
      </c>
    </row>
    <row r="541" spans="1:2" x14ac:dyDescent="0.25">
      <c r="A541" s="7" t="s">
        <v>741</v>
      </c>
      <c r="B541" s="8"/>
    </row>
    <row r="542" spans="1:2" x14ac:dyDescent="0.25">
      <c r="A542" s="7" t="s">
        <v>168</v>
      </c>
      <c r="B542" s="8">
        <v>0</v>
      </c>
    </row>
    <row r="543" spans="1:2" x14ac:dyDescent="0.25">
      <c r="A543" s="7" t="s">
        <v>507</v>
      </c>
      <c r="B543" s="8">
        <v>0</v>
      </c>
    </row>
    <row r="544" spans="1:2" x14ac:dyDescent="0.25">
      <c r="A544" s="7" t="s">
        <v>510</v>
      </c>
      <c r="B544" s="8">
        <v>0</v>
      </c>
    </row>
    <row r="545" spans="1:2" x14ac:dyDescent="0.25">
      <c r="A545" s="7" t="s">
        <v>509</v>
      </c>
      <c r="B545" s="8">
        <v>0</v>
      </c>
    </row>
    <row r="546" spans="1:2" x14ac:dyDescent="0.25">
      <c r="A546" s="7" t="s">
        <v>508</v>
      </c>
      <c r="B546" s="8">
        <v>0</v>
      </c>
    </row>
    <row r="547" spans="1:2" x14ac:dyDescent="0.25">
      <c r="A547" s="7" t="s">
        <v>742</v>
      </c>
      <c r="B547" s="8">
        <v>357822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31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sqref="A1:T1048576"/>
    </sheetView>
  </sheetViews>
  <sheetFormatPr defaultRowHeight="15" x14ac:dyDescent="0.25"/>
  <cols>
    <col min="1" max="1" width="9.140625" style="2"/>
    <col min="2" max="2" width="8.7109375" style="2" customWidth="1"/>
    <col min="3" max="3" width="35" style="2" customWidth="1"/>
    <col min="4" max="4" width="22.85546875" style="2" customWidth="1"/>
    <col min="5" max="5" width="12.7109375" style="2" customWidth="1"/>
    <col min="6" max="6" width="7" style="2" customWidth="1"/>
    <col min="7" max="7" width="13" style="2" customWidth="1"/>
    <col min="8" max="8" width="9.140625" style="2"/>
    <col min="9" max="9" width="13.140625" style="2" customWidth="1"/>
    <col min="10" max="12" width="9.140625" style="2"/>
    <col min="13" max="13" width="13.140625" style="2" customWidth="1"/>
    <col min="14" max="14" width="9.140625" style="2"/>
    <col min="15" max="16" width="13.7109375" style="2" customWidth="1"/>
    <col min="17" max="18" width="9.140625" style="2"/>
    <col min="19" max="19" width="11.42578125" style="2" customWidth="1"/>
    <col min="20" max="20" width="9.5703125" style="2" bestFit="1" customWidth="1"/>
    <col min="21" max="21" width="9.140625" style="2"/>
    <col min="22" max="22" width="10.28515625" style="2" bestFit="1" customWidth="1"/>
    <col min="23" max="16384" width="9.140625" style="2"/>
  </cols>
  <sheetData>
    <row r="1" spans="1:23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3" s="4" customFormat="1" x14ac:dyDescent="0.25">
      <c r="A2" s="4">
        <v>556</v>
      </c>
      <c r="B2" s="4" t="s">
        <v>20</v>
      </c>
      <c r="C2" s="4" t="s">
        <v>21</v>
      </c>
      <c r="D2" s="4" t="s">
        <v>22</v>
      </c>
      <c r="E2" s="4" t="s">
        <v>23</v>
      </c>
      <c r="F2" s="4" t="s">
        <v>24</v>
      </c>
      <c r="G2" s="4" t="s">
        <v>25</v>
      </c>
      <c r="H2" s="4" t="s">
        <v>26</v>
      </c>
      <c r="I2" s="4">
        <v>15</v>
      </c>
      <c r="J2" s="4" t="s">
        <v>27</v>
      </c>
      <c r="L2" s="4" t="s">
        <v>28</v>
      </c>
      <c r="M2" s="4">
        <v>29337</v>
      </c>
      <c r="N2" s="5" t="str">
        <f t="shared" ref="N2:N41" si="0">CONCATENATE(ROUNDDOWN(M2/5000,0),"_",ROUNDDOWN(M2/5000,0)*5,"-",ROUNDUP((M2+1)/5000,0)*5)</f>
        <v>5_25-30</v>
      </c>
      <c r="O2" s="5" t="str">
        <f t="shared" ref="O2:O41" si="1">CONCATENATE(ROUNDDOWN(M2/10000,0),"_",ROUNDDOWN(M2/10000,0)*10,"-",ROUNDUP((M2+1)/10000,0)*10)</f>
        <v>2_20-30</v>
      </c>
      <c r="P2" s="5" t="str">
        <f t="shared" ref="P2:P41" si="2">IF(M2&lt;20000,"01_&lt;20",IF(M2&lt;80000,CONCATENATE(IF((ROUNDDOWN(M2/10000,0)+1)&lt;10,0,),ROUNDDOWN(M2/10000,0),"_",ROUNDDOWN(M2/10000,0)*10,"-",ROUNDUP((M2+1)/10000,0)*10),"08_80&gt;"))</f>
        <v>02_20-30</v>
      </c>
      <c r="Q2" s="4" t="s">
        <v>738</v>
      </c>
      <c r="R2" s="4" t="s">
        <v>29</v>
      </c>
      <c r="S2" s="4">
        <f t="shared" ref="S2:S41" si="3">M2*A2</f>
        <v>16311372</v>
      </c>
      <c r="T2" s="4">
        <f>ROUND(S2/73.4,0)</f>
        <v>222226</v>
      </c>
      <c r="V2" s="4">
        <v>29170</v>
      </c>
      <c r="W2" s="4">
        <f>(M2-V2)/V2</f>
        <v>5.7250599931436405E-3</v>
      </c>
    </row>
    <row r="3" spans="1:23" x14ac:dyDescent="0.25">
      <c r="A3" s="2">
        <v>4112</v>
      </c>
      <c r="B3" s="2" t="s">
        <v>20</v>
      </c>
      <c r="C3" s="2" t="s">
        <v>30</v>
      </c>
      <c r="D3" s="2" t="s">
        <v>22</v>
      </c>
      <c r="E3" s="2" t="s">
        <v>23</v>
      </c>
      <c r="F3" s="2" t="s">
        <v>24</v>
      </c>
      <c r="G3" s="2" t="s">
        <v>31</v>
      </c>
      <c r="H3" s="2" t="s">
        <v>26</v>
      </c>
      <c r="I3" s="2">
        <v>15</v>
      </c>
      <c r="J3" s="2" t="s">
        <v>32</v>
      </c>
      <c r="L3" s="2" t="s">
        <v>28</v>
      </c>
      <c r="M3" s="2">
        <v>43649</v>
      </c>
      <c r="N3" s="3" t="str">
        <f t="shared" si="0"/>
        <v>8_40-45</v>
      </c>
      <c r="O3" s="3" t="str">
        <f t="shared" si="1"/>
        <v>4_40-50</v>
      </c>
      <c r="P3" s="3" t="str">
        <f t="shared" si="2"/>
        <v>04_40-50</v>
      </c>
      <c r="Q3" s="2" t="s">
        <v>738</v>
      </c>
      <c r="R3" s="2" t="s">
        <v>29</v>
      </c>
      <c r="S3" s="2">
        <f t="shared" si="3"/>
        <v>179484688</v>
      </c>
      <c r="T3" s="2">
        <f t="shared" ref="T3:T66" si="4">ROUND(S3/73.4,0)</f>
        <v>2445295</v>
      </c>
      <c r="V3" s="2">
        <v>44070</v>
      </c>
      <c r="W3" s="4">
        <f t="shared" ref="W3:W65" si="5">(M3-V3)/V3</f>
        <v>-9.5529838892670759E-3</v>
      </c>
    </row>
    <row r="4" spans="1:23" x14ac:dyDescent="0.25">
      <c r="A4" s="2">
        <v>5520</v>
      </c>
      <c r="B4" s="2" t="s">
        <v>20</v>
      </c>
      <c r="C4" s="2" t="s">
        <v>33</v>
      </c>
      <c r="D4" s="2" t="s">
        <v>34</v>
      </c>
      <c r="E4" s="2" t="s">
        <v>23</v>
      </c>
      <c r="F4" s="2" t="s">
        <v>24</v>
      </c>
      <c r="G4" s="2" t="s">
        <v>31</v>
      </c>
      <c r="H4" s="2">
        <v>540</v>
      </c>
      <c r="I4" s="2">
        <v>15</v>
      </c>
      <c r="J4" s="2" t="s">
        <v>32</v>
      </c>
      <c r="L4" s="2" t="s">
        <v>28</v>
      </c>
      <c r="M4" s="2">
        <v>46106</v>
      </c>
      <c r="N4" s="3" t="str">
        <f t="shared" si="0"/>
        <v>9_45-50</v>
      </c>
      <c r="O4" s="3" t="str">
        <f t="shared" si="1"/>
        <v>4_40-50</v>
      </c>
      <c r="P4" s="3" t="str">
        <f t="shared" si="2"/>
        <v>04_40-50</v>
      </c>
      <c r="Q4" s="2" t="s">
        <v>738</v>
      </c>
      <c r="R4" s="2" t="s">
        <v>29</v>
      </c>
      <c r="S4" s="2">
        <f t="shared" si="3"/>
        <v>254505120</v>
      </c>
      <c r="T4" s="2">
        <f t="shared" si="4"/>
        <v>3467372</v>
      </c>
      <c r="V4" s="2">
        <v>51531</v>
      </c>
      <c r="W4" s="4">
        <f t="shared" si="5"/>
        <v>-0.10527643554365333</v>
      </c>
    </row>
    <row r="5" spans="1:23" x14ac:dyDescent="0.25">
      <c r="A5" s="2">
        <v>390</v>
      </c>
      <c r="B5" s="2" t="s">
        <v>20</v>
      </c>
      <c r="C5" s="2" t="s">
        <v>35</v>
      </c>
      <c r="D5" s="2" t="s">
        <v>22</v>
      </c>
      <c r="E5" s="2" t="s">
        <v>23</v>
      </c>
      <c r="F5" s="2" t="s">
        <v>36</v>
      </c>
      <c r="G5" s="2" t="s">
        <v>37</v>
      </c>
      <c r="H5" s="2" t="s">
        <v>26</v>
      </c>
      <c r="I5" s="2">
        <v>15</v>
      </c>
      <c r="J5" s="2" t="s">
        <v>27</v>
      </c>
      <c r="L5" s="2" t="s">
        <v>38</v>
      </c>
      <c r="M5" s="2">
        <v>34590</v>
      </c>
      <c r="N5" s="3" t="str">
        <f t="shared" si="0"/>
        <v>6_30-35</v>
      </c>
      <c r="O5" s="3" t="str">
        <f t="shared" si="1"/>
        <v>3_30-40</v>
      </c>
      <c r="P5" s="3" t="str">
        <f t="shared" si="2"/>
        <v>03_30-40</v>
      </c>
      <c r="Q5" s="2" t="s">
        <v>738</v>
      </c>
      <c r="R5" s="2" t="s">
        <v>29</v>
      </c>
      <c r="S5" s="2">
        <f t="shared" si="3"/>
        <v>13490100</v>
      </c>
      <c r="T5" s="2">
        <f t="shared" si="4"/>
        <v>183789</v>
      </c>
      <c r="V5" s="2">
        <v>38990</v>
      </c>
      <c r="W5" s="4">
        <f t="shared" si="5"/>
        <v>-0.1128494485765581</v>
      </c>
    </row>
    <row r="6" spans="1:23" x14ac:dyDescent="0.25">
      <c r="A6" s="2">
        <v>195</v>
      </c>
      <c r="B6" s="2" t="s">
        <v>20</v>
      </c>
      <c r="C6" s="2" t="s">
        <v>39</v>
      </c>
      <c r="D6" s="2" t="s">
        <v>22</v>
      </c>
      <c r="E6" s="2" t="s">
        <v>23</v>
      </c>
      <c r="F6" s="2" t="s">
        <v>24</v>
      </c>
      <c r="G6" s="2" t="s">
        <v>31</v>
      </c>
      <c r="H6" s="2" t="s">
        <v>26</v>
      </c>
      <c r="I6" s="2">
        <v>15</v>
      </c>
      <c r="J6" s="2" t="s">
        <v>40</v>
      </c>
      <c r="L6" s="2" t="s">
        <v>28</v>
      </c>
      <c r="M6" s="2">
        <v>55460</v>
      </c>
      <c r="N6" s="3" t="str">
        <f t="shared" si="0"/>
        <v>11_55-60</v>
      </c>
      <c r="O6" s="3" t="str">
        <f t="shared" si="1"/>
        <v>5_50-60</v>
      </c>
      <c r="P6" s="3" t="str">
        <f t="shared" si="2"/>
        <v>05_50-60</v>
      </c>
      <c r="Q6" s="2" t="s">
        <v>738</v>
      </c>
      <c r="R6" s="2" t="s">
        <v>29</v>
      </c>
      <c r="S6" s="2">
        <f t="shared" si="3"/>
        <v>10814700</v>
      </c>
      <c r="T6" s="2">
        <f t="shared" si="4"/>
        <v>147339</v>
      </c>
      <c r="V6" s="2">
        <v>56264</v>
      </c>
      <c r="W6" s="4">
        <f t="shared" si="5"/>
        <v>-1.4289776766671406E-2</v>
      </c>
    </row>
    <row r="7" spans="1:23" x14ac:dyDescent="0.25">
      <c r="A7" s="2">
        <v>51</v>
      </c>
      <c r="B7" s="2" t="s">
        <v>20</v>
      </c>
      <c r="C7" s="2" t="s">
        <v>41</v>
      </c>
      <c r="D7" s="2" t="s">
        <v>34</v>
      </c>
      <c r="E7" s="2" t="s">
        <v>23</v>
      </c>
      <c r="F7" s="2" t="s">
        <v>24</v>
      </c>
      <c r="G7" s="2" t="s">
        <v>31</v>
      </c>
      <c r="H7" s="2" t="s">
        <v>42</v>
      </c>
      <c r="I7" s="2">
        <v>15</v>
      </c>
      <c r="J7" s="2" t="s">
        <v>43</v>
      </c>
      <c r="L7" s="2" t="s">
        <v>28</v>
      </c>
      <c r="M7" s="2">
        <v>48709</v>
      </c>
      <c r="N7" s="3" t="str">
        <f t="shared" si="0"/>
        <v>9_45-50</v>
      </c>
      <c r="O7" s="3" t="str">
        <f t="shared" si="1"/>
        <v>4_40-50</v>
      </c>
      <c r="P7" s="3" t="str">
        <f t="shared" si="2"/>
        <v>04_40-50</v>
      </c>
      <c r="Q7" s="2" t="s">
        <v>738</v>
      </c>
      <c r="R7" s="2" t="s">
        <v>29</v>
      </c>
      <c r="S7" s="2">
        <f t="shared" si="3"/>
        <v>2484159</v>
      </c>
      <c r="T7" s="2">
        <f t="shared" si="4"/>
        <v>33844</v>
      </c>
      <c r="V7" s="2">
        <v>56353</v>
      </c>
      <c r="W7" s="4">
        <f t="shared" si="5"/>
        <v>-0.13564495235391194</v>
      </c>
    </row>
    <row r="8" spans="1:23" x14ac:dyDescent="0.25">
      <c r="A8" s="2">
        <v>3827</v>
      </c>
      <c r="B8" s="2" t="s">
        <v>20</v>
      </c>
      <c r="C8" s="2" t="s">
        <v>48</v>
      </c>
      <c r="D8" s="2" t="s">
        <v>22</v>
      </c>
      <c r="E8" s="2" t="s">
        <v>23</v>
      </c>
      <c r="F8" s="2" t="s">
        <v>36</v>
      </c>
      <c r="G8" s="2" t="s">
        <v>49</v>
      </c>
      <c r="H8" s="2" t="s">
        <v>26</v>
      </c>
      <c r="I8" s="2">
        <v>15</v>
      </c>
      <c r="J8" s="2" t="s">
        <v>32</v>
      </c>
      <c r="L8" s="2" t="s">
        <v>28</v>
      </c>
      <c r="M8" s="2">
        <v>46178</v>
      </c>
      <c r="N8" s="3" t="str">
        <f t="shared" si="0"/>
        <v>9_45-50</v>
      </c>
      <c r="O8" s="3" t="str">
        <f t="shared" si="1"/>
        <v>4_40-50</v>
      </c>
      <c r="P8" s="3" t="str">
        <f t="shared" si="2"/>
        <v>04_40-50</v>
      </c>
      <c r="Q8" s="2" t="s">
        <v>738</v>
      </c>
      <c r="R8" s="2" t="s">
        <v>29</v>
      </c>
      <c r="S8" s="2">
        <f t="shared" si="3"/>
        <v>176723206</v>
      </c>
      <c r="T8" s="2">
        <f t="shared" si="4"/>
        <v>2407673</v>
      </c>
      <c r="V8" s="2">
        <v>49705</v>
      </c>
      <c r="W8" s="4">
        <f t="shared" si="5"/>
        <v>-7.0958656070817819E-2</v>
      </c>
    </row>
    <row r="9" spans="1:23" x14ac:dyDescent="0.25">
      <c r="A9" s="2">
        <v>5223</v>
      </c>
      <c r="B9" s="2" t="s">
        <v>20</v>
      </c>
      <c r="C9" s="2" t="s">
        <v>50</v>
      </c>
      <c r="D9" s="2" t="s">
        <v>34</v>
      </c>
      <c r="E9" s="2" t="s">
        <v>23</v>
      </c>
      <c r="F9" s="2" t="s">
        <v>36</v>
      </c>
      <c r="G9" s="2" t="s">
        <v>49</v>
      </c>
      <c r="H9" s="2" t="s">
        <v>51</v>
      </c>
      <c r="I9" s="2">
        <v>15</v>
      </c>
      <c r="J9" s="2" t="s">
        <v>32</v>
      </c>
      <c r="L9" s="2" t="s">
        <v>28</v>
      </c>
      <c r="M9" s="2">
        <v>48681</v>
      </c>
      <c r="N9" s="3" t="str">
        <f t="shared" si="0"/>
        <v>9_45-50</v>
      </c>
      <c r="O9" s="3" t="str">
        <f t="shared" si="1"/>
        <v>4_40-50</v>
      </c>
      <c r="P9" s="3" t="str">
        <f t="shared" si="2"/>
        <v>04_40-50</v>
      </c>
      <c r="Q9" s="2" t="s">
        <v>738</v>
      </c>
      <c r="R9" s="2" t="s">
        <v>29</v>
      </c>
      <c r="S9" s="2">
        <f t="shared" si="3"/>
        <v>254260863</v>
      </c>
      <c r="T9" s="2">
        <f t="shared" si="4"/>
        <v>3464044</v>
      </c>
      <c r="V9" s="2">
        <v>47892</v>
      </c>
      <c r="W9" s="4">
        <f t="shared" si="5"/>
        <v>1.6474567777499373E-2</v>
      </c>
    </row>
    <row r="10" spans="1:23" x14ac:dyDescent="0.25">
      <c r="A10" s="2">
        <v>4252</v>
      </c>
      <c r="B10" s="2" t="s">
        <v>20</v>
      </c>
      <c r="C10" s="2" t="s">
        <v>52</v>
      </c>
      <c r="D10" s="2" t="s">
        <v>22</v>
      </c>
      <c r="E10" s="2" t="s">
        <v>23</v>
      </c>
      <c r="F10" s="2" t="s">
        <v>36</v>
      </c>
      <c r="G10" s="2" t="s">
        <v>37</v>
      </c>
      <c r="H10" s="2" t="s">
        <v>26</v>
      </c>
      <c r="I10" s="2">
        <v>17</v>
      </c>
      <c r="J10" s="2" t="s">
        <v>53</v>
      </c>
      <c r="L10" s="2" t="s">
        <v>38</v>
      </c>
      <c r="M10" s="2">
        <v>38991</v>
      </c>
      <c r="N10" s="3" t="str">
        <f t="shared" si="0"/>
        <v>7_35-40</v>
      </c>
      <c r="O10" s="3" t="str">
        <f t="shared" si="1"/>
        <v>3_30-40</v>
      </c>
      <c r="P10" s="3" t="str">
        <f t="shared" si="2"/>
        <v>03_30-40</v>
      </c>
      <c r="Q10" s="2" t="s">
        <v>738</v>
      </c>
      <c r="R10" s="2" t="s">
        <v>29</v>
      </c>
      <c r="S10" s="2">
        <f t="shared" si="3"/>
        <v>165789732</v>
      </c>
      <c r="T10" s="2">
        <f t="shared" si="4"/>
        <v>2258716</v>
      </c>
      <c r="V10" s="2">
        <v>39089</v>
      </c>
      <c r="W10" s="4">
        <f t="shared" si="5"/>
        <v>-2.5070991839136331E-3</v>
      </c>
    </row>
    <row r="11" spans="1:23" x14ac:dyDescent="0.25">
      <c r="A11" s="2">
        <v>9</v>
      </c>
      <c r="B11" s="2" t="s">
        <v>20</v>
      </c>
      <c r="C11" s="2" t="s">
        <v>54</v>
      </c>
      <c r="D11" s="2" t="s">
        <v>34</v>
      </c>
      <c r="E11" s="2" t="s">
        <v>23</v>
      </c>
      <c r="F11" s="2" t="s">
        <v>36</v>
      </c>
      <c r="G11" s="2" t="s">
        <v>46</v>
      </c>
      <c r="H11" s="2" t="s">
        <v>47</v>
      </c>
      <c r="I11" s="2">
        <v>17</v>
      </c>
      <c r="J11" s="2" t="s">
        <v>32</v>
      </c>
      <c r="L11" s="2" t="s">
        <v>28</v>
      </c>
      <c r="M11" s="2">
        <v>62125</v>
      </c>
      <c r="N11" s="3" t="str">
        <f t="shared" si="0"/>
        <v>12_60-65</v>
      </c>
      <c r="O11" s="3" t="str">
        <f t="shared" si="1"/>
        <v>6_60-70</v>
      </c>
      <c r="P11" s="3" t="str">
        <f t="shared" si="2"/>
        <v>06_60-70</v>
      </c>
      <c r="Q11" s="2" t="s">
        <v>738</v>
      </c>
      <c r="R11" s="2" t="s">
        <v>29</v>
      </c>
      <c r="S11" s="2">
        <f t="shared" si="3"/>
        <v>559125</v>
      </c>
      <c r="T11" s="2">
        <f t="shared" si="4"/>
        <v>7618</v>
      </c>
      <c r="V11" s="2">
        <v>59397</v>
      </c>
      <c r="W11" s="4">
        <f t="shared" si="5"/>
        <v>4.5928245534286247E-2</v>
      </c>
    </row>
    <row r="12" spans="1:23" x14ac:dyDescent="0.25">
      <c r="A12" s="2">
        <v>3</v>
      </c>
      <c r="B12" s="2" t="s">
        <v>20</v>
      </c>
      <c r="C12" s="2" t="s">
        <v>55</v>
      </c>
      <c r="D12" s="2" t="s">
        <v>22</v>
      </c>
      <c r="E12" s="2" t="s">
        <v>23</v>
      </c>
      <c r="F12" s="2" t="s">
        <v>36</v>
      </c>
      <c r="G12" s="2" t="s">
        <v>49</v>
      </c>
      <c r="H12" s="2" t="s">
        <v>26</v>
      </c>
      <c r="I12" s="2">
        <v>17</v>
      </c>
      <c r="J12" s="2" t="s">
        <v>32</v>
      </c>
      <c r="L12" s="2" t="s">
        <v>28</v>
      </c>
      <c r="M12" s="2">
        <v>49950</v>
      </c>
      <c r="N12" s="3" t="str">
        <f t="shared" si="0"/>
        <v>9_45-50</v>
      </c>
      <c r="O12" s="3" t="str">
        <f t="shared" si="1"/>
        <v>4_40-50</v>
      </c>
      <c r="P12" s="3" t="str">
        <f t="shared" si="2"/>
        <v>04_40-50</v>
      </c>
      <c r="Q12" s="2" t="s">
        <v>738</v>
      </c>
      <c r="R12" s="2" t="s">
        <v>29</v>
      </c>
      <c r="S12" s="2">
        <f t="shared" si="3"/>
        <v>149850</v>
      </c>
      <c r="T12" s="2">
        <f t="shared" si="4"/>
        <v>2042</v>
      </c>
      <c r="V12" s="2">
        <v>54833</v>
      </c>
      <c r="W12" s="4">
        <f t="shared" si="5"/>
        <v>-8.9052213083362211E-2</v>
      </c>
    </row>
    <row r="13" spans="1:23" x14ac:dyDescent="0.25">
      <c r="A13" s="2">
        <v>202</v>
      </c>
      <c r="B13" s="2" t="s">
        <v>20</v>
      </c>
      <c r="C13" s="2" t="s">
        <v>58</v>
      </c>
      <c r="D13" s="2" t="s">
        <v>22</v>
      </c>
      <c r="E13" s="2" t="s">
        <v>23</v>
      </c>
      <c r="F13" s="2" t="s">
        <v>24</v>
      </c>
      <c r="G13" s="2" t="s">
        <v>59</v>
      </c>
      <c r="H13" s="2" t="s">
        <v>26</v>
      </c>
      <c r="I13" s="2">
        <v>15</v>
      </c>
      <c r="J13" s="2" t="s">
        <v>32</v>
      </c>
      <c r="L13" s="2" t="s">
        <v>28</v>
      </c>
      <c r="M13" s="2">
        <v>57572</v>
      </c>
      <c r="N13" s="3" t="str">
        <f t="shared" si="0"/>
        <v>11_55-60</v>
      </c>
      <c r="O13" s="3" t="str">
        <f t="shared" si="1"/>
        <v>5_50-60</v>
      </c>
      <c r="P13" s="3" t="str">
        <f t="shared" si="2"/>
        <v>05_50-60</v>
      </c>
      <c r="Q13" s="2" t="s">
        <v>738</v>
      </c>
      <c r="R13" s="2" t="s">
        <v>29</v>
      </c>
      <c r="S13" s="2">
        <f t="shared" si="3"/>
        <v>11629544</v>
      </c>
      <c r="T13" s="2">
        <f t="shared" si="4"/>
        <v>158441</v>
      </c>
      <c r="V13" s="2">
        <v>59726</v>
      </c>
      <c r="W13" s="4">
        <f t="shared" si="5"/>
        <v>-3.6064695442520847E-2</v>
      </c>
    </row>
    <row r="14" spans="1:23" x14ac:dyDescent="0.25">
      <c r="A14" s="2">
        <v>1</v>
      </c>
      <c r="B14" s="2" t="s">
        <v>20</v>
      </c>
      <c r="C14" s="2" t="s">
        <v>60</v>
      </c>
      <c r="D14" s="2" t="s">
        <v>22</v>
      </c>
      <c r="E14" s="2" t="s">
        <v>23</v>
      </c>
      <c r="F14" s="2" t="s">
        <v>36</v>
      </c>
      <c r="G14" s="2" t="s">
        <v>49</v>
      </c>
      <c r="H14" s="2" t="s">
        <v>26</v>
      </c>
      <c r="I14" s="2">
        <v>15</v>
      </c>
      <c r="J14" s="2" t="s">
        <v>32</v>
      </c>
      <c r="L14" s="2" t="s">
        <v>28</v>
      </c>
      <c r="M14" s="2">
        <v>50728</v>
      </c>
      <c r="N14" s="3" t="str">
        <f t="shared" si="0"/>
        <v>10_50-55</v>
      </c>
      <c r="O14" s="3" t="str">
        <f t="shared" si="1"/>
        <v>5_50-60</v>
      </c>
      <c r="P14" s="3" t="str">
        <f t="shared" si="2"/>
        <v>05_50-60</v>
      </c>
      <c r="Q14" s="2" t="s">
        <v>738</v>
      </c>
      <c r="R14" s="2" t="s">
        <v>29</v>
      </c>
      <c r="S14" s="2">
        <f t="shared" si="3"/>
        <v>50728</v>
      </c>
      <c r="T14" s="2">
        <f t="shared" si="4"/>
        <v>691</v>
      </c>
      <c r="V14" s="2">
        <v>50409</v>
      </c>
      <c r="W14" s="4">
        <f t="shared" si="5"/>
        <v>6.3282350373941162E-3</v>
      </c>
    </row>
    <row r="15" spans="1:23" x14ac:dyDescent="0.25">
      <c r="A15" s="2">
        <v>640</v>
      </c>
      <c r="B15" s="2" t="s">
        <v>20</v>
      </c>
      <c r="C15" s="2" t="s">
        <v>61</v>
      </c>
      <c r="D15" s="2" t="s">
        <v>34</v>
      </c>
      <c r="E15" s="2" t="s">
        <v>23</v>
      </c>
      <c r="F15" s="2" t="s">
        <v>36</v>
      </c>
      <c r="G15" s="2" t="s">
        <v>49</v>
      </c>
      <c r="H15" s="2" t="s">
        <v>62</v>
      </c>
      <c r="I15" s="2">
        <v>15</v>
      </c>
      <c r="J15" s="2" t="s">
        <v>32</v>
      </c>
      <c r="L15" s="2" t="s">
        <v>28</v>
      </c>
      <c r="M15" s="2">
        <v>53727</v>
      </c>
      <c r="N15" s="3" t="str">
        <f t="shared" si="0"/>
        <v>10_50-55</v>
      </c>
      <c r="O15" s="3" t="str">
        <f t="shared" si="1"/>
        <v>5_50-60</v>
      </c>
      <c r="P15" s="3" t="str">
        <f t="shared" si="2"/>
        <v>05_50-60</v>
      </c>
      <c r="Q15" s="2" t="s">
        <v>738</v>
      </c>
      <c r="R15" s="2" t="s">
        <v>29</v>
      </c>
      <c r="S15" s="2">
        <f t="shared" si="3"/>
        <v>34385280</v>
      </c>
      <c r="T15" s="2">
        <f t="shared" si="4"/>
        <v>468464</v>
      </c>
      <c r="V15" s="2">
        <v>55314</v>
      </c>
      <c r="W15" s="4">
        <f t="shared" si="5"/>
        <v>-2.8690747369562859E-2</v>
      </c>
    </row>
    <row r="16" spans="1:23" x14ac:dyDescent="0.25">
      <c r="A16" s="2">
        <v>408</v>
      </c>
      <c r="B16" s="2" t="s">
        <v>20</v>
      </c>
      <c r="C16" s="2" t="s">
        <v>63</v>
      </c>
      <c r="D16" s="2" t="s">
        <v>64</v>
      </c>
      <c r="E16" s="2" t="s">
        <v>23</v>
      </c>
      <c r="F16" s="2" t="s">
        <v>24</v>
      </c>
      <c r="G16" s="2" t="s">
        <v>31</v>
      </c>
      <c r="H16" s="2" t="s">
        <v>65</v>
      </c>
      <c r="I16" s="2">
        <v>15</v>
      </c>
      <c r="J16" s="2" t="s">
        <v>32</v>
      </c>
      <c r="L16" s="2" t="s">
        <v>28</v>
      </c>
      <c r="M16" s="2">
        <v>64283</v>
      </c>
      <c r="N16" s="3" t="str">
        <f t="shared" si="0"/>
        <v>12_60-65</v>
      </c>
      <c r="O16" s="3" t="str">
        <f t="shared" si="1"/>
        <v>6_60-70</v>
      </c>
      <c r="P16" s="3" t="str">
        <f t="shared" si="2"/>
        <v>06_60-70</v>
      </c>
      <c r="Q16" s="2" t="s">
        <v>738</v>
      </c>
      <c r="R16" s="2" t="s">
        <v>29</v>
      </c>
      <c r="S16" s="2">
        <f t="shared" si="3"/>
        <v>26227464</v>
      </c>
      <c r="T16" s="2">
        <f t="shared" si="4"/>
        <v>357322</v>
      </c>
      <c r="V16" s="2">
        <v>69106</v>
      </c>
      <c r="W16" s="4">
        <f t="shared" si="5"/>
        <v>-6.9791335050502126E-2</v>
      </c>
    </row>
    <row r="17" spans="1:23" x14ac:dyDescent="0.25">
      <c r="A17" s="2">
        <v>1543</v>
      </c>
      <c r="B17" s="2" t="s">
        <v>20</v>
      </c>
      <c r="C17" s="2" t="s">
        <v>506</v>
      </c>
      <c r="D17" s="2" t="s">
        <v>64</v>
      </c>
      <c r="E17" s="2" t="s">
        <v>23</v>
      </c>
      <c r="F17" s="2" t="s">
        <v>36</v>
      </c>
      <c r="G17" s="2" t="s">
        <v>71</v>
      </c>
      <c r="H17" s="2" t="s">
        <v>65</v>
      </c>
      <c r="I17" s="2">
        <v>15</v>
      </c>
      <c r="J17" s="2" t="s">
        <v>32</v>
      </c>
      <c r="L17" s="2" t="s">
        <v>28</v>
      </c>
      <c r="M17" s="2">
        <v>73522</v>
      </c>
      <c r="N17" s="3" t="str">
        <f t="shared" si="0"/>
        <v>14_70-75</v>
      </c>
      <c r="O17" s="3" t="str">
        <f t="shared" si="1"/>
        <v>7_70-80</v>
      </c>
      <c r="P17" s="3" t="str">
        <f t="shared" si="2"/>
        <v>07_70-80</v>
      </c>
      <c r="Q17" s="2" t="s">
        <v>738</v>
      </c>
      <c r="R17" s="2" t="s">
        <v>29</v>
      </c>
      <c r="S17" s="2">
        <f t="shared" si="3"/>
        <v>113444446</v>
      </c>
      <c r="T17" s="2">
        <f t="shared" si="4"/>
        <v>1545565</v>
      </c>
      <c r="W17" s="4"/>
    </row>
    <row r="18" spans="1:23" x14ac:dyDescent="0.25">
      <c r="A18" s="2">
        <v>553</v>
      </c>
      <c r="B18" s="2" t="s">
        <v>20</v>
      </c>
      <c r="C18" s="2" t="s">
        <v>66</v>
      </c>
      <c r="D18" s="2" t="s">
        <v>64</v>
      </c>
      <c r="E18" s="2" t="s">
        <v>23</v>
      </c>
      <c r="F18" s="2" t="s">
        <v>24</v>
      </c>
      <c r="G18" s="2" t="s">
        <v>67</v>
      </c>
      <c r="H18" s="2" t="s">
        <v>68</v>
      </c>
      <c r="I18" s="2">
        <v>15</v>
      </c>
      <c r="J18" s="2" t="s">
        <v>32</v>
      </c>
      <c r="L18" s="2" t="s">
        <v>28</v>
      </c>
      <c r="M18" s="2">
        <v>63097</v>
      </c>
      <c r="N18" s="3" t="str">
        <f t="shared" si="0"/>
        <v>12_60-65</v>
      </c>
      <c r="O18" s="3" t="str">
        <f t="shared" si="1"/>
        <v>6_60-70</v>
      </c>
      <c r="P18" s="3" t="str">
        <f t="shared" si="2"/>
        <v>06_60-70</v>
      </c>
      <c r="Q18" s="2" t="s">
        <v>738</v>
      </c>
      <c r="R18" s="2" t="s">
        <v>29</v>
      </c>
      <c r="S18" s="2">
        <f t="shared" si="3"/>
        <v>34892641</v>
      </c>
      <c r="T18" s="2">
        <f t="shared" si="4"/>
        <v>475377</v>
      </c>
      <c r="V18" s="2">
        <v>65105</v>
      </c>
      <c r="W18" s="4">
        <f t="shared" si="5"/>
        <v>-3.0842485216189233E-2</v>
      </c>
    </row>
    <row r="19" spans="1:23" x14ac:dyDescent="0.25">
      <c r="A19" s="2">
        <v>312</v>
      </c>
      <c r="B19" s="2" t="s">
        <v>20</v>
      </c>
      <c r="C19" s="2" t="s">
        <v>70</v>
      </c>
      <c r="D19" s="2" t="s">
        <v>64</v>
      </c>
      <c r="E19" s="2" t="s">
        <v>23</v>
      </c>
      <c r="F19" s="2" t="s">
        <v>36</v>
      </c>
      <c r="G19" s="2" t="s">
        <v>71</v>
      </c>
      <c r="H19" s="2" t="s">
        <v>72</v>
      </c>
      <c r="I19" s="2">
        <v>15</v>
      </c>
      <c r="J19" s="2" t="s">
        <v>32</v>
      </c>
      <c r="L19" s="2" t="s">
        <v>28</v>
      </c>
      <c r="M19" s="2">
        <v>78495</v>
      </c>
      <c r="N19" s="3" t="str">
        <f t="shared" si="0"/>
        <v>15_75-80</v>
      </c>
      <c r="O19" s="3" t="str">
        <f t="shared" si="1"/>
        <v>7_70-80</v>
      </c>
      <c r="P19" s="3" t="str">
        <f t="shared" si="2"/>
        <v>07_70-80</v>
      </c>
      <c r="Q19" s="2" t="s">
        <v>738</v>
      </c>
      <c r="R19" s="2" t="s">
        <v>29</v>
      </c>
      <c r="S19" s="2">
        <f t="shared" si="3"/>
        <v>24490440</v>
      </c>
      <c r="T19" s="2">
        <f t="shared" si="4"/>
        <v>333657</v>
      </c>
      <c r="V19" s="2">
        <v>80620</v>
      </c>
      <c r="W19" s="4">
        <f t="shared" si="5"/>
        <v>-2.6358223765814936E-2</v>
      </c>
    </row>
    <row r="20" spans="1:23" x14ac:dyDescent="0.25">
      <c r="A20" s="2">
        <v>419</v>
      </c>
      <c r="B20" s="2" t="s">
        <v>20</v>
      </c>
      <c r="C20" s="2" t="s">
        <v>73</v>
      </c>
      <c r="D20" s="2" t="s">
        <v>64</v>
      </c>
      <c r="E20" s="2" t="s">
        <v>23</v>
      </c>
      <c r="F20" s="2" t="s">
        <v>36</v>
      </c>
      <c r="G20" s="2" t="s">
        <v>74</v>
      </c>
      <c r="H20" s="2" t="s">
        <v>75</v>
      </c>
      <c r="I20" s="2">
        <v>15</v>
      </c>
      <c r="J20" s="2" t="s">
        <v>32</v>
      </c>
      <c r="L20" s="2" t="s">
        <v>28</v>
      </c>
      <c r="M20" s="2">
        <v>86938</v>
      </c>
      <c r="N20" s="3" t="str">
        <f t="shared" si="0"/>
        <v>17_85-90</v>
      </c>
      <c r="O20" s="3" t="str">
        <f t="shared" si="1"/>
        <v>8_80-90</v>
      </c>
      <c r="P20" s="3" t="str">
        <f t="shared" si="2"/>
        <v>08_80&gt;</v>
      </c>
      <c r="Q20" s="2" t="s">
        <v>738</v>
      </c>
      <c r="R20" s="2" t="s">
        <v>29</v>
      </c>
      <c r="S20" s="2">
        <f t="shared" si="3"/>
        <v>36427022</v>
      </c>
      <c r="T20" s="2">
        <f t="shared" si="4"/>
        <v>496281</v>
      </c>
      <c r="V20" s="2">
        <v>88192</v>
      </c>
      <c r="W20" s="4">
        <f t="shared" si="5"/>
        <v>-1.4218976777939043E-2</v>
      </c>
    </row>
    <row r="21" spans="1:23" x14ac:dyDescent="0.25">
      <c r="A21" s="2">
        <v>3</v>
      </c>
      <c r="B21" s="2" t="s">
        <v>20</v>
      </c>
      <c r="C21" s="2" t="s">
        <v>76</v>
      </c>
      <c r="D21" s="2" t="s">
        <v>64</v>
      </c>
      <c r="E21" s="2" t="s">
        <v>23</v>
      </c>
      <c r="F21" s="2" t="s">
        <v>36</v>
      </c>
      <c r="G21" s="2" t="s">
        <v>71</v>
      </c>
      <c r="H21" s="2" t="s">
        <v>77</v>
      </c>
      <c r="I21" s="2">
        <v>17</v>
      </c>
      <c r="J21" s="2" t="s">
        <v>32</v>
      </c>
      <c r="L21" s="2" t="s">
        <v>28</v>
      </c>
      <c r="M21" s="2">
        <v>79764</v>
      </c>
      <c r="N21" s="3" t="str">
        <f t="shared" si="0"/>
        <v>15_75-80</v>
      </c>
      <c r="O21" s="3" t="str">
        <f t="shared" si="1"/>
        <v>7_70-80</v>
      </c>
      <c r="P21" s="3" t="str">
        <f t="shared" si="2"/>
        <v>07_70-80</v>
      </c>
      <c r="Q21" s="2" t="s">
        <v>738</v>
      </c>
      <c r="R21" s="2" t="s">
        <v>29</v>
      </c>
      <c r="S21" s="2">
        <f t="shared" si="3"/>
        <v>239292</v>
      </c>
      <c r="T21" s="2">
        <f t="shared" si="4"/>
        <v>3260</v>
      </c>
      <c r="V21" s="2">
        <v>84807</v>
      </c>
      <c r="W21" s="4">
        <f t="shared" si="5"/>
        <v>-5.9464431002157841E-2</v>
      </c>
    </row>
    <row r="22" spans="1:23" x14ac:dyDescent="0.25">
      <c r="A22" s="2">
        <v>18</v>
      </c>
      <c r="B22" s="2" t="s">
        <v>20</v>
      </c>
      <c r="C22" s="2" t="s">
        <v>78</v>
      </c>
      <c r="D22" s="2" t="s">
        <v>64</v>
      </c>
      <c r="E22" s="2" t="s">
        <v>23</v>
      </c>
      <c r="F22" s="2" t="s">
        <v>36</v>
      </c>
      <c r="G22" s="2" t="s">
        <v>74</v>
      </c>
      <c r="H22" s="2" t="s">
        <v>75</v>
      </c>
      <c r="I22" s="2">
        <v>17</v>
      </c>
      <c r="J22" s="2" t="s">
        <v>32</v>
      </c>
      <c r="L22" s="2" t="s">
        <v>28</v>
      </c>
      <c r="M22" s="2">
        <v>90097</v>
      </c>
      <c r="N22" s="3" t="str">
        <f t="shared" si="0"/>
        <v>18_90-95</v>
      </c>
      <c r="O22" s="3" t="str">
        <f t="shared" si="1"/>
        <v>9_90-100</v>
      </c>
      <c r="P22" s="3" t="str">
        <f t="shared" si="2"/>
        <v>08_80&gt;</v>
      </c>
      <c r="Q22" s="2" t="s">
        <v>738</v>
      </c>
      <c r="R22" s="2" t="s">
        <v>29</v>
      </c>
      <c r="S22" s="2">
        <f t="shared" si="3"/>
        <v>1621746</v>
      </c>
      <c r="T22" s="2">
        <f t="shared" si="4"/>
        <v>22095</v>
      </c>
      <c r="V22" s="2">
        <v>90286</v>
      </c>
      <c r="W22" s="4">
        <f t="shared" si="5"/>
        <v>-2.0933478058613739E-3</v>
      </c>
    </row>
    <row r="23" spans="1:23" x14ac:dyDescent="0.25">
      <c r="A23" s="2">
        <v>0</v>
      </c>
      <c r="B23" s="2" t="s">
        <v>20</v>
      </c>
      <c r="C23" s="2" t="s">
        <v>507</v>
      </c>
      <c r="D23" s="2" t="s">
        <v>159</v>
      </c>
      <c r="E23" s="2" t="s">
        <v>107</v>
      </c>
      <c r="F23" s="2" t="s">
        <v>36</v>
      </c>
      <c r="G23" s="2" t="s">
        <v>74</v>
      </c>
      <c r="H23" s="2" t="s">
        <v>65</v>
      </c>
      <c r="I23" s="2">
        <v>15</v>
      </c>
      <c r="J23" s="2" t="s">
        <v>32</v>
      </c>
      <c r="L23" s="2" t="s">
        <v>28</v>
      </c>
      <c r="M23" s="2">
        <v>205700</v>
      </c>
      <c r="N23" s="3" t="str">
        <f t="shared" si="0"/>
        <v>41_205-210</v>
      </c>
      <c r="O23" s="3" t="str">
        <f t="shared" si="1"/>
        <v>20_200-210</v>
      </c>
      <c r="P23" s="3" t="str">
        <f t="shared" si="2"/>
        <v>08_80&gt;</v>
      </c>
      <c r="Q23" s="2" t="s">
        <v>738</v>
      </c>
      <c r="R23" s="2" t="s">
        <v>29</v>
      </c>
      <c r="S23" s="2">
        <f t="shared" si="3"/>
        <v>0</v>
      </c>
      <c r="T23" s="2">
        <f t="shared" si="4"/>
        <v>0</v>
      </c>
      <c r="W23" s="4"/>
    </row>
    <row r="24" spans="1:23" x14ac:dyDescent="0.25">
      <c r="A24" s="2">
        <v>0</v>
      </c>
      <c r="B24" s="2" t="s">
        <v>20</v>
      </c>
      <c r="C24" s="2" t="s">
        <v>508</v>
      </c>
      <c r="D24" s="2" t="s">
        <v>159</v>
      </c>
      <c r="E24" s="2" t="s">
        <v>107</v>
      </c>
      <c r="F24" s="2" t="s">
        <v>36</v>
      </c>
      <c r="G24" s="2" t="s">
        <v>74</v>
      </c>
      <c r="H24" s="2" t="s">
        <v>327</v>
      </c>
      <c r="I24" s="2">
        <v>15</v>
      </c>
      <c r="J24" s="2" t="s">
        <v>32</v>
      </c>
      <c r="L24" s="2" t="s">
        <v>28</v>
      </c>
      <c r="M24" s="2">
        <v>214295</v>
      </c>
      <c r="N24" s="3" t="str">
        <f t="shared" si="0"/>
        <v>42_210-215</v>
      </c>
      <c r="O24" s="3" t="str">
        <f t="shared" si="1"/>
        <v>21_210-220</v>
      </c>
      <c r="P24" s="3" t="str">
        <f t="shared" si="2"/>
        <v>08_80&gt;</v>
      </c>
      <c r="Q24" s="2" t="s">
        <v>738</v>
      </c>
      <c r="R24" s="2" t="s">
        <v>29</v>
      </c>
      <c r="S24" s="2">
        <f t="shared" si="3"/>
        <v>0</v>
      </c>
      <c r="T24" s="2">
        <f t="shared" si="4"/>
        <v>0</v>
      </c>
      <c r="W24" s="4"/>
    </row>
    <row r="25" spans="1:23" x14ac:dyDescent="0.25">
      <c r="A25" s="2">
        <v>0</v>
      </c>
      <c r="B25" s="2" t="s">
        <v>20</v>
      </c>
      <c r="C25" s="2" t="s">
        <v>509</v>
      </c>
      <c r="D25" s="2" t="s">
        <v>159</v>
      </c>
      <c r="E25" s="2" t="s">
        <v>107</v>
      </c>
      <c r="F25" s="2" t="s">
        <v>36</v>
      </c>
      <c r="G25" s="2" t="s">
        <v>74</v>
      </c>
      <c r="H25" s="2" t="s">
        <v>296</v>
      </c>
      <c r="I25" s="2">
        <v>15</v>
      </c>
      <c r="J25" s="2" t="s">
        <v>160</v>
      </c>
      <c r="L25" s="2" t="s">
        <v>28</v>
      </c>
      <c r="M25" s="2">
        <v>363877</v>
      </c>
      <c r="N25" s="3" t="str">
        <f t="shared" si="0"/>
        <v>72_360-365</v>
      </c>
      <c r="O25" s="3" t="str">
        <f t="shared" si="1"/>
        <v>36_360-370</v>
      </c>
      <c r="P25" s="3" t="str">
        <f t="shared" si="2"/>
        <v>08_80&gt;</v>
      </c>
      <c r="Q25" s="2" t="s">
        <v>738</v>
      </c>
      <c r="R25" s="2" t="s">
        <v>29</v>
      </c>
      <c r="S25" s="2">
        <f t="shared" si="3"/>
        <v>0</v>
      </c>
      <c r="T25" s="2">
        <f t="shared" si="4"/>
        <v>0</v>
      </c>
      <c r="W25" s="4"/>
    </row>
    <row r="26" spans="1:23" x14ac:dyDescent="0.25">
      <c r="A26" s="2">
        <v>0</v>
      </c>
      <c r="B26" s="2" t="s">
        <v>20</v>
      </c>
      <c r="C26" s="2" t="s">
        <v>510</v>
      </c>
      <c r="D26" s="2" t="s">
        <v>56</v>
      </c>
      <c r="E26" s="2" t="s">
        <v>107</v>
      </c>
      <c r="F26" s="2" t="s">
        <v>36</v>
      </c>
      <c r="G26" s="2" t="s">
        <v>89</v>
      </c>
      <c r="H26" s="2" t="s">
        <v>26</v>
      </c>
      <c r="I26" s="2">
        <v>14</v>
      </c>
      <c r="J26" s="2" t="s">
        <v>32</v>
      </c>
      <c r="L26" s="2" t="s">
        <v>28</v>
      </c>
      <c r="M26" s="2">
        <v>144628</v>
      </c>
      <c r="N26" s="3" t="str">
        <f t="shared" si="0"/>
        <v>28_140-145</v>
      </c>
      <c r="O26" s="3" t="str">
        <f t="shared" si="1"/>
        <v>14_140-150</v>
      </c>
      <c r="P26" s="3" t="str">
        <f t="shared" si="2"/>
        <v>08_80&gt;</v>
      </c>
      <c r="Q26" s="2" t="s">
        <v>738</v>
      </c>
      <c r="R26" s="2" t="s">
        <v>29</v>
      </c>
      <c r="S26" s="2">
        <f t="shared" si="3"/>
        <v>0</v>
      </c>
      <c r="T26" s="2">
        <f t="shared" si="4"/>
        <v>0</v>
      </c>
      <c r="W26" s="4"/>
    </row>
    <row r="27" spans="1:23" x14ac:dyDescent="0.25">
      <c r="A27" s="2">
        <v>5</v>
      </c>
      <c r="B27" s="2" t="s">
        <v>20</v>
      </c>
      <c r="C27" s="2" t="s">
        <v>80</v>
      </c>
      <c r="D27" s="2" t="s">
        <v>22</v>
      </c>
      <c r="E27" s="2" t="s">
        <v>23</v>
      </c>
      <c r="F27" s="2" t="s">
        <v>24</v>
      </c>
      <c r="G27" s="2" t="s">
        <v>25</v>
      </c>
      <c r="H27" s="2" t="s">
        <v>26</v>
      </c>
      <c r="I27" s="2">
        <v>15</v>
      </c>
      <c r="J27" s="2" t="s">
        <v>81</v>
      </c>
      <c r="L27" s="2" t="s">
        <v>28</v>
      </c>
      <c r="M27" s="2">
        <v>35072</v>
      </c>
      <c r="N27" s="3" t="str">
        <f t="shared" si="0"/>
        <v>7_35-40</v>
      </c>
      <c r="O27" s="3" t="str">
        <f t="shared" si="1"/>
        <v>3_30-40</v>
      </c>
      <c r="P27" s="3" t="str">
        <f t="shared" si="2"/>
        <v>03_30-40</v>
      </c>
      <c r="Q27" s="2" t="s">
        <v>738</v>
      </c>
      <c r="R27" s="2" t="s">
        <v>29</v>
      </c>
      <c r="S27" s="2">
        <f t="shared" si="3"/>
        <v>175360</v>
      </c>
      <c r="T27" s="2">
        <f t="shared" si="4"/>
        <v>2389</v>
      </c>
      <c r="V27" s="2">
        <v>39531</v>
      </c>
      <c r="W27" s="4">
        <f t="shared" si="5"/>
        <v>-0.1127975512888619</v>
      </c>
    </row>
    <row r="28" spans="1:23" x14ac:dyDescent="0.25">
      <c r="A28" s="2">
        <v>1</v>
      </c>
      <c r="B28" s="2" t="s">
        <v>20</v>
      </c>
      <c r="C28" s="2" t="s">
        <v>511</v>
      </c>
      <c r="D28" s="2" t="s">
        <v>34</v>
      </c>
      <c r="E28" s="2" t="s">
        <v>23</v>
      </c>
      <c r="F28" s="2" t="s">
        <v>24</v>
      </c>
      <c r="G28" s="2" t="s">
        <v>25</v>
      </c>
      <c r="H28" s="2">
        <v>530</v>
      </c>
      <c r="I28" s="2">
        <v>15</v>
      </c>
      <c r="J28" s="2" t="s">
        <v>32</v>
      </c>
      <c r="L28" s="2" t="s">
        <v>28</v>
      </c>
      <c r="M28" s="2">
        <v>38900</v>
      </c>
      <c r="N28" s="3" t="str">
        <f t="shared" si="0"/>
        <v>7_35-40</v>
      </c>
      <c r="O28" s="3" t="str">
        <f t="shared" si="1"/>
        <v>3_30-40</v>
      </c>
      <c r="P28" s="3" t="str">
        <f t="shared" si="2"/>
        <v>03_30-40</v>
      </c>
      <c r="Q28" s="2" t="s">
        <v>738</v>
      </c>
      <c r="R28" s="2" t="s">
        <v>29</v>
      </c>
      <c r="S28" s="2">
        <f t="shared" si="3"/>
        <v>38900</v>
      </c>
      <c r="T28" s="2">
        <f t="shared" si="4"/>
        <v>530</v>
      </c>
      <c r="W28" s="4"/>
    </row>
    <row r="29" spans="1:23" x14ac:dyDescent="0.25">
      <c r="A29" s="2">
        <v>2240</v>
      </c>
      <c r="B29" s="2" t="s">
        <v>20</v>
      </c>
      <c r="C29" s="2" t="s">
        <v>82</v>
      </c>
      <c r="D29" s="2" t="s">
        <v>22</v>
      </c>
      <c r="E29" s="2" t="s">
        <v>23</v>
      </c>
      <c r="F29" s="2" t="s">
        <v>36</v>
      </c>
      <c r="G29" s="2" t="s">
        <v>37</v>
      </c>
      <c r="H29" s="2" t="s">
        <v>26</v>
      </c>
      <c r="I29" s="2">
        <v>15</v>
      </c>
      <c r="J29" s="2" t="s">
        <v>81</v>
      </c>
      <c r="L29" s="2" t="s">
        <v>38</v>
      </c>
      <c r="M29" s="2">
        <v>36324</v>
      </c>
      <c r="N29" s="3" t="str">
        <f t="shared" si="0"/>
        <v>7_35-40</v>
      </c>
      <c r="O29" s="3" t="str">
        <f t="shared" si="1"/>
        <v>3_30-40</v>
      </c>
      <c r="P29" s="3" t="str">
        <f t="shared" si="2"/>
        <v>03_30-40</v>
      </c>
      <c r="Q29" s="2" t="s">
        <v>738</v>
      </c>
      <c r="R29" s="2" t="s">
        <v>29</v>
      </c>
      <c r="S29" s="2">
        <f t="shared" si="3"/>
        <v>81365760</v>
      </c>
      <c r="T29" s="2">
        <f t="shared" si="4"/>
        <v>1108525</v>
      </c>
      <c r="V29" s="2">
        <v>39210</v>
      </c>
      <c r="W29" s="4">
        <f t="shared" si="5"/>
        <v>-7.360367253251722E-2</v>
      </c>
    </row>
    <row r="30" spans="1:23" x14ac:dyDescent="0.25">
      <c r="A30" s="2">
        <v>4</v>
      </c>
      <c r="B30" s="2" t="s">
        <v>20</v>
      </c>
      <c r="C30" s="2" t="s">
        <v>83</v>
      </c>
      <c r="D30" s="2" t="s">
        <v>22</v>
      </c>
      <c r="E30" s="2" t="s">
        <v>23</v>
      </c>
      <c r="F30" s="2" t="s">
        <v>36</v>
      </c>
      <c r="G30" s="2" t="s">
        <v>45</v>
      </c>
      <c r="H30" s="2" t="s">
        <v>26</v>
      </c>
      <c r="I30" s="2">
        <v>15</v>
      </c>
      <c r="J30" s="2" t="s">
        <v>84</v>
      </c>
      <c r="L30" s="2" t="s">
        <v>28</v>
      </c>
      <c r="M30" s="2">
        <v>44057</v>
      </c>
      <c r="N30" s="3" t="str">
        <f t="shared" si="0"/>
        <v>8_40-45</v>
      </c>
      <c r="O30" s="3" t="str">
        <f t="shared" si="1"/>
        <v>4_40-50</v>
      </c>
      <c r="P30" s="3" t="str">
        <f t="shared" si="2"/>
        <v>04_40-50</v>
      </c>
      <c r="Q30" s="2" t="s">
        <v>738</v>
      </c>
      <c r="R30" s="2" t="s">
        <v>29</v>
      </c>
      <c r="S30" s="2">
        <f t="shared" si="3"/>
        <v>176228</v>
      </c>
      <c r="T30" s="2">
        <f t="shared" si="4"/>
        <v>2401</v>
      </c>
      <c r="V30" s="2">
        <v>49692</v>
      </c>
      <c r="W30" s="4">
        <f t="shared" si="5"/>
        <v>-0.11339853497544876</v>
      </c>
    </row>
    <row r="31" spans="1:23" x14ac:dyDescent="0.25">
      <c r="A31" s="2">
        <v>177</v>
      </c>
      <c r="B31" s="2" t="s">
        <v>20</v>
      </c>
      <c r="C31" s="2" t="s">
        <v>85</v>
      </c>
      <c r="D31" s="2" t="s">
        <v>22</v>
      </c>
      <c r="E31" s="2" t="s">
        <v>23</v>
      </c>
      <c r="F31" s="2" t="s">
        <v>36</v>
      </c>
      <c r="G31" s="2" t="s">
        <v>49</v>
      </c>
      <c r="H31" s="2" t="s">
        <v>26</v>
      </c>
      <c r="I31" s="2">
        <v>15</v>
      </c>
      <c r="J31" s="2" t="s">
        <v>32</v>
      </c>
      <c r="L31" s="2" t="s">
        <v>28</v>
      </c>
      <c r="M31" s="2">
        <v>50378</v>
      </c>
      <c r="N31" s="3" t="str">
        <f t="shared" si="0"/>
        <v>10_50-55</v>
      </c>
      <c r="O31" s="3" t="str">
        <f t="shared" si="1"/>
        <v>5_50-60</v>
      </c>
      <c r="P31" s="3" t="str">
        <f t="shared" si="2"/>
        <v>05_50-60</v>
      </c>
      <c r="Q31" s="2" t="s">
        <v>738</v>
      </c>
      <c r="R31" s="2" t="s">
        <v>29</v>
      </c>
      <c r="S31" s="2">
        <f t="shared" si="3"/>
        <v>8916906</v>
      </c>
      <c r="T31" s="2">
        <f t="shared" si="4"/>
        <v>121484</v>
      </c>
      <c r="V31" s="2">
        <v>54703</v>
      </c>
      <c r="W31" s="4">
        <f t="shared" si="5"/>
        <v>-7.9063305485987972E-2</v>
      </c>
    </row>
    <row r="32" spans="1:23" x14ac:dyDescent="0.25">
      <c r="A32" s="2">
        <v>2951</v>
      </c>
      <c r="B32" s="2" t="s">
        <v>20</v>
      </c>
      <c r="C32" s="2" t="s">
        <v>86</v>
      </c>
      <c r="D32" s="2" t="s">
        <v>22</v>
      </c>
      <c r="E32" s="2" t="s">
        <v>23</v>
      </c>
      <c r="F32" s="2" t="s">
        <v>24</v>
      </c>
      <c r="G32" s="2" t="s">
        <v>31</v>
      </c>
      <c r="H32" s="2" t="s">
        <v>26</v>
      </c>
      <c r="I32" s="2">
        <v>15</v>
      </c>
      <c r="J32" s="2" t="s">
        <v>32</v>
      </c>
      <c r="L32" s="2" t="s">
        <v>28</v>
      </c>
      <c r="M32" s="2">
        <v>45965</v>
      </c>
      <c r="N32" s="3" t="str">
        <f t="shared" si="0"/>
        <v>9_45-50</v>
      </c>
      <c r="O32" s="3" t="str">
        <f t="shared" si="1"/>
        <v>4_40-50</v>
      </c>
      <c r="P32" s="3" t="str">
        <f t="shared" si="2"/>
        <v>04_40-50</v>
      </c>
      <c r="Q32" s="2" t="s">
        <v>738</v>
      </c>
      <c r="R32" s="2" t="s">
        <v>29</v>
      </c>
      <c r="S32" s="2">
        <f t="shared" si="3"/>
        <v>135642715</v>
      </c>
      <c r="T32" s="2">
        <f t="shared" si="4"/>
        <v>1847993</v>
      </c>
      <c r="V32" s="2">
        <v>46205</v>
      </c>
      <c r="W32" s="4">
        <f t="shared" si="5"/>
        <v>-5.1942430472892544E-3</v>
      </c>
    </row>
    <row r="33" spans="1:23" x14ac:dyDescent="0.25">
      <c r="A33" s="2">
        <v>729</v>
      </c>
      <c r="B33" s="2" t="s">
        <v>20</v>
      </c>
      <c r="C33" s="2" t="s">
        <v>87</v>
      </c>
      <c r="D33" s="2" t="s">
        <v>34</v>
      </c>
      <c r="E33" s="2" t="s">
        <v>23</v>
      </c>
      <c r="F33" s="2" t="s">
        <v>24</v>
      </c>
      <c r="G33" s="2" t="s">
        <v>31</v>
      </c>
      <c r="H33" s="2">
        <v>625</v>
      </c>
      <c r="I33" s="2">
        <v>15</v>
      </c>
      <c r="J33" s="2" t="s">
        <v>32</v>
      </c>
      <c r="L33" s="2" t="s">
        <v>28</v>
      </c>
      <c r="M33" s="2">
        <v>49254</v>
      </c>
      <c r="N33" s="3" t="str">
        <f t="shared" si="0"/>
        <v>9_45-50</v>
      </c>
      <c r="O33" s="3" t="str">
        <f t="shared" si="1"/>
        <v>4_40-50</v>
      </c>
      <c r="P33" s="3" t="str">
        <f t="shared" si="2"/>
        <v>04_40-50</v>
      </c>
      <c r="Q33" s="2" t="s">
        <v>738</v>
      </c>
      <c r="R33" s="2" t="s">
        <v>29</v>
      </c>
      <c r="S33" s="2">
        <f t="shared" si="3"/>
        <v>35906166</v>
      </c>
      <c r="T33" s="2">
        <f t="shared" si="4"/>
        <v>489185</v>
      </c>
      <c r="V33" s="2">
        <v>52415</v>
      </c>
      <c r="W33" s="4">
        <f t="shared" si="5"/>
        <v>-6.0307163979776784E-2</v>
      </c>
    </row>
    <row r="34" spans="1:23" x14ac:dyDescent="0.25">
      <c r="A34" s="2">
        <v>407</v>
      </c>
      <c r="B34" s="2" t="s">
        <v>20</v>
      </c>
      <c r="C34" s="2" t="s">
        <v>90</v>
      </c>
      <c r="D34" s="2" t="s">
        <v>34</v>
      </c>
      <c r="E34" s="2" t="s">
        <v>23</v>
      </c>
      <c r="F34" s="2" t="s">
        <v>36</v>
      </c>
      <c r="G34" s="2" t="s">
        <v>49</v>
      </c>
      <c r="H34" s="2" t="s">
        <v>51</v>
      </c>
      <c r="I34" s="2">
        <v>15</v>
      </c>
      <c r="J34" s="2" t="s">
        <v>32</v>
      </c>
      <c r="L34" s="2" t="s">
        <v>28</v>
      </c>
      <c r="M34" s="2">
        <v>56851</v>
      </c>
      <c r="N34" s="3" t="str">
        <f t="shared" si="0"/>
        <v>11_55-60</v>
      </c>
      <c r="O34" s="3" t="str">
        <f t="shared" si="1"/>
        <v>5_50-60</v>
      </c>
      <c r="P34" s="3" t="str">
        <f t="shared" si="2"/>
        <v>05_50-60</v>
      </c>
      <c r="Q34" s="2" t="s">
        <v>738</v>
      </c>
      <c r="R34" s="2" t="s">
        <v>29</v>
      </c>
      <c r="S34" s="2">
        <f t="shared" si="3"/>
        <v>23138357</v>
      </c>
      <c r="T34" s="2">
        <f t="shared" si="4"/>
        <v>315236</v>
      </c>
      <c r="V34" s="2">
        <v>66003</v>
      </c>
      <c r="W34" s="4">
        <f t="shared" si="5"/>
        <v>-0.138660363922852</v>
      </c>
    </row>
    <row r="35" spans="1:23" x14ac:dyDescent="0.25">
      <c r="A35" s="2">
        <v>6</v>
      </c>
      <c r="B35" s="2" t="s">
        <v>20</v>
      </c>
      <c r="C35" s="2" t="s">
        <v>93</v>
      </c>
      <c r="D35" s="2" t="s">
        <v>64</v>
      </c>
      <c r="E35" s="2" t="s">
        <v>23</v>
      </c>
      <c r="F35" s="2" t="s">
        <v>36</v>
      </c>
      <c r="G35" s="2" t="s">
        <v>74</v>
      </c>
      <c r="H35" s="2" t="s">
        <v>94</v>
      </c>
      <c r="I35" s="2">
        <v>15</v>
      </c>
      <c r="J35" s="2" t="s">
        <v>32</v>
      </c>
      <c r="L35" s="2" t="s">
        <v>28</v>
      </c>
      <c r="M35" s="2">
        <v>114258</v>
      </c>
      <c r="N35" s="3" t="str">
        <f t="shared" si="0"/>
        <v>22_110-115</v>
      </c>
      <c r="O35" s="3" t="str">
        <f t="shared" si="1"/>
        <v>11_110-120</v>
      </c>
      <c r="P35" s="3" t="str">
        <f t="shared" si="2"/>
        <v>08_80&gt;</v>
      </c>
      <c r="Q35" s="2" t="s">
        <v>738</v>
      </c>
      <c r="R35" s="2" t="s">
        <v>29</v>
      </c>
      <c r="S35" s="2">
        <f t="shared" si="3"/>
        <v>685548</v>
      </c>
      <c r="T35" s="2">
        <f t="shared" si="4"/>
        <v>9340</v>
      </c>
      <c r="V35" s="2">
        <v>123863</v>
      </c>
      <c r="W35" s="4">
        <f t="shared" si="5"/>
        <v>-7.754535252658179E-2</v>
      </c>
    </row>
    <row r="36" spans="1:23" x14ac:dyDescent="0.25">
      <c r="A36" s="2">
        <v>59</v>
      </c>
      <c r="B36" s="2" t="s">
        <v>20</v>
      </c>
      <c r="C36" s="2" t="s">
        <v>512</v>
      </c>
      <c r="D36" s="2" t="s">
        <v>64</v>
      </c>
      <c r="E36" s="2" t="s">
        <v>23</v>
      </c>
      <c r="F36" s="2" t="s">
        <v>36</v>
      </c>
      <c r="G36" s="2" t="s">
        <v>74</v>
      </c>
      <c r="H36" s="2" t="s">
        <v>134</v>
      </c>
      <c r="I36" s="2">
        <v>15</v>
      </c>
      <c r="J36" s="2" t="s">
        <v>32</v>
      </c>
      <c r="L36" s="2" t="s">
        <v>28</v>
      </c>
      <c r="M36" s="2">
        <v>181856</v>
      </c>
      <c r="N36" s="3" t="str">
        <f t="shared" si="0"/>
        <v>36_180-185</v>
      </c>
      <c r="O36" s="3" t="str">
        <f t="shared" si="1"/>
        <v>18_180-190</v>
      </c>
      <c r="P36" s="3" t="str">
        <f t="shared" si="2"/>
        <v>08_80&gt;</v>
      </c>
      <c r="Q36" s="2" t="s">
        <v>738</v>
      </c>
      <c r="R36" s="2" t="s">
        <v>29</v>
      </c>
      <c r="S36" s="2">
        <f t="shared" si="3"/>
        <v>10729504</v>
      </c>
      <c r="T36" s="2">
        <f t="shared" si="4"/>
        <v>146179</v>
      </c>
      <c r="W36" s="4"/>
    </row>
    <row r="37" spans="1:23" x14ac:dyDescent="0.25">
      <c r="A37" s="2">
        <v>652</v>
      </c>
      <c r="B37" s="2" t="s">
        <v>20</v>
      </c>
      <c r="C37" s="2" t="s">
        <v>98</v>
      </c>
      <c r="D37" s="2" t="s">
        <v>56</v>
      </c>
      <c r="E37" s="2" t="s">
        <v>23</v>
      </c>
      <c r="F37" s="2" t="s">
        <v>36</v>
      </c>
      <c r="G37" s="2" t="s">
        <v>37</v>
      </c>
      <c r="H37" s="2" t="s">
        <v>26</v>
      </c>
      <c r="I37" s="2">
        <v>14</v>
      </c>
      <c r="J37" s="2" t="s">
        <v>32</v>
      </c>
      <c r="L37" s="2" t="s">
        <v>38</v>
      </c>
      <c r="M37" s="2">
        <v>35990</v>
      </c>
      <c r="N37" s="3" t="str">
        <f t="shared" si="0"/>
        <v>7_35-40</v>
      </c>
      <c r="O37" s="3" t="str">
        <f t="shared" si="1"/>
        <v>3_30-40</v>
      </c>
      <c r="P37" s="3" t="str">
        <f t="shared" si="2"/>
        <v>03_30-40</v>
      </c>
      <c r="Q37" s="2" t="s">
        <v>738</v>
      </c>
      <c r="R37" s="2" t="s">
        <v>29</v>
      </c>
      <c r="S37" s="2">
        <f t="shared" si="3"/>
        <v>23465480</v>
      </c>
      <c r="T37" s="2">
        <f t="shared" si="4"/>
        <v>319693</v>
      </c>
      <c r="V37" s="2">
        <v>36933</v>
      </c>
      <c r="W37" s="4">
        <f t="shared" si="5"/>
        <v>-2.5532721414453199E-2</v>
      </c>
    </row>
    <row r="38" spans="1:23" x14ac:dyDescent="0.25">
      <c r="A38" s="2">
        <v>41</v>
      </c>
      <c r="B38" s="2" t="s">
        <v>20</v>
      </c>
      <c r="C38" s="2" t="s">
        <v>99</v>
      </c>
      <c r="D38" s="2" t="s">
        <v>56</v>
      </c>
      <c r="E38" s="2" t="s">
        <v>23</v>
      </c>
      <c r="F38" s="2" t="s">
        <v>24</v>
      </c>
      <c r="G38" s="2" t="s">
        <v>59</v>
      </c>
      <c r="H38" s="2" t="s">
        <v>26</v>
      </c>
      <c r="I38" s="2">
        <v>14</v>
      </c>
      <c r="J38" s="2" t="s">
        <v>32</v>
      </c>
      <c r="L38" s="2" t="s">
        <v>28</v>
      </c>
      <c r="M38" s="2">
        <v>62904</v>
      </c>
      <c r="N38" s="3" t="str">
        <f t="shared" si="0"/>
        <v>12_60-65</v>
      </c>
      <c r="O38" s="3" t="str">
        <f t="shared" si="1"/>
        <v>6_60-70</v>
      </c>
      <c r="P38" s="3" t="str">
        <f t="shared" si="2"/>
        <v>06_60-70</v>
      </c>
      <c r="Q38" s="2" t="s">
        <v>738</v>
      </c>
      <c r="R38" s="2" t="s">
        <v>29</v>
      </c>
      <c r="S38" s="2">
        <f t="shared" si="3"/>
        <v>2579064</v>
      </c>
      <c r="T38" s="2">
        <f t="shared" si="4"/>
        <v>35137</v>
      </c>
      <c r="V38" s="2">
        <v>68408</v>
      </c>
      <c r="W38" s="4">
        <f t="shared" si="5"/>
        <v>-8.0458425915097651E-2</v>
      </c>
    </row>
    <row r="39" spans="1:23" x14ac:dyDescent="0.25">
      <c r="A39" s="2">
        <v>285</v>
      </c>
      <c r="B39" s="2" t="s">
        <v>20</v>
      </c>
      <c r="C39" s="2" t="s">
        <v>513</v>
      </c>
      <c r="D39" s="2" t="s">
        <v>56</v>
      </c>
      <c r="E39" s="2" t="s">
        <v>23</v>
      </c>
      <c r="F39" s="2" t="s">
        <v>36</v>
      </c>
      <c r="G39" s="2" t="s">
        <v>57</v>
      </c>
      <c r="H39" s="2" t="s">
        <v>514</v>
      </c>
      <c r="I39" s="2">
        <v>14</v>
      </c>
      <c r="J39" s="2" t="s">
        <v>32</v>
      </c>
      <c r="L39" s="2" t="s">
        <v>28</v>
      </c>
      <c r="M39" s="2">
        <v>107300</v>
      </c>
      <c r="N39" s="3" t="str">
        <f t="shared" si="0"/>
        <v>21_105-110</v>
      </c>
      <c r="O39" s="3" t="str">
        <f t="shared" si="1"/>
        <v>10_100-110</v>
      </c>
      <c r="P39" s="3" t="str">
        <f t="shared" si="2"/>
        <v>08_80&gt;</v>
      </c>
      <c r="Q39" s="2" t="s">
        <v>738</v>
      </c>
      <c r="R39" s="2" t="s">
        <v>29</v>
      </c>
      <c r="S39" s="2">
        <f t="shared" si="3"/>
        <v>30580500</v>
      </c>
      <c r="T39" s="2">
        <f t="shared" si="4"/>
        <v>416628</v>
      </c>
      <c r="W39" s="4"/>
    </row>
    <row r="40" spans="1:23" x14ac:dyDescent="0.25">
      <c r="A40" s="2">
        <v>8</v>
      </c>
      <c r="B40" s="2" t="s">
        <v>20</v>
      </c>
      <c r="C40" s="2" t="s">
        <v>100</v>
      </c>
      <c r="D40" s="2" t="s">
        <v>56</v>
      </c>
      <c r="E40" s="2" t="s">
        <v>23</v>
      </c>
      <c r="F40" s="2" t="s">
        <v>36</v>
      </c>
      <c r="G40" s="2" t="s">
        <v>49</v>
      </c>
      <c r="H40" s="2" t="s">
        <v>101</v>
      </c>
      <c r="I40" s="2">
        <v>14</v>
      </c>
      <c r="J40" s="2" t="s">
        <v>32</v>
      </c>
      <c r="L40" s="2" t="s">
        <v>28</v>
      </c>
      <c r="M40" s="2">
        <v>77778</v>
      </c>
      <c r="N40" s="3" t="str">
        <f t="shared" si="0"/>
        <v>15_75-80</v>
      </c>
      <c r="O40" s="3" t="str">
        <f t="shared" si="1"/>
        <v>7_70-80</v>
      </c>
      <c r="P40" s="3" t="str">
        <f t="shared" si="2"/>
        <v>07_70-80</v>
      </c>
      <c r="Q40" s="2" t="s">
        <v>738</v>
      </c>
      <c r="R40" s="2" t="s">
        <v>29</v>
      </c>
      <c r="S40" s="2">
        <f t="shared" si="3"/>
        <v>622224</v>
      </c>
      <c r="T40" s="2">
        <f t="shared" si="4"/>
        <v>8477</v>
      </c>
      <c r="V40" s="2">
        <v>72197</v>
      </c>
      <c r="W40" s="4">
        <f t="shared" si="5"/>
        <v>7.7302380985359506E-2</v>
      </c>
    </row>
    <row r="41" spans="1:23" x14ac:dyDescent="0.25">
      <c r="A41" s="2">
        <v>5</v>
      </c>
      <c r="B41" s="2" t="s">
        <v>20</v>
      </c>
      <c r="C41" s="2" t="s">
        <v>102</v>
      </c>
      <c r="D41" s="2" t="s">
        <v>56</v>
      </c>
      <c r="E41" s="2" t="s">
        <v>23</v>
      </c>
      <c r="F41" s="2" t="s">
        <v>36</v>
      </c>
      <c r="G41" s="2" t="s">
        <v>49</v>
      </c>
      <c r="H41" s="2" t="s">
        <v>103</v>
      </c>
      <c r="I41" s="2">
        <v>14</v>
      </c>
      <c r="J41" s="2" t="s">
        <v>32</v>
      </c>
      <c r="L41" s="2" t="s">
        <v>28</v>
      </c>
      <c r="M41" s="2">
        <v>82603</v>
      </c>
      <c r="N41" s="3" t="str">
        <f t="shared" si="0"/>
        <v>16_80-85</v>
      </c>
      <c r="O41" s="3" t="str">
        <f t="shared" si="1"/>
        <v>8_80-90</v>
      </c>
      <c r="P41" s="3" t="str">
        <f t="shared" si="2"/>
        <v>08_80&gt;</v>
      </c>
      <c r="Q41" s="2" t="s">
        <v>738</v>
      </c>
      <c r="R41" s="2" t="s">
        <v>29</v>
      </c>
      <c r="S41" s="2">
        <f t="shared" si="3"/>
        <v>413015</v>
      </c>
      <c r="T41" s="2">
        <f t="shared" si="4"/>
        <v>5627</v>
      </c>
      <c r="V41" s="2">
        <v>79038</v>
      </c>
      <c r="W41" s="4">
        <f t="shared" si="5"/>
        <v>4.5104886257243348E-2</v>
      </c>
    </row>
    <row r="42" spans="1:23" x14ac:dyDescent="0.25">
      <c r="A42" s="2">
        <v>4</v>
      </c>
      <c r="B42" s="2" t="s">
        <v>20</v>
      </c>
      <c r="C42" s="2" t="s">
        <v>104</v>
      </c>
      <c r="D42" s="2" t="s">
        <v>56</v>
      </c>
      <c r="E42" s="2" t="s">
        <v>23</v>
      </c>
      <c r="F42" s="2" t="s">
        <v>36</v>
      </c>
      <c r="G42" s="2" t="s">
        <v>57</v>
      </c>
      <c r="H42" s="2" t="s">
        <v>26</v>
      </c>
      <c r="I42" s="2">
        <v>14</v>
      </c>
      <c r="J42" s="2" t="s">
        <v>32</v>
      </c>
      <c r="L42" s="2" t="s">
        <v>28</v>
      </c>
      <c r="M42" s="2">
        <v>79913</v>
      </c>
      <c r="N42" s="3" t="str">
        <f t="shared" ref="N42:N105" si="6">CONCATENATE(ROUNDDOWN(M42/5000,0),"_",ROUNDDOWN(M42/5000,0)*5,"-",ROUNDUP((M42+1)/5000,0)*5)</f>
        <v>15_75-80</v>
      </c>
      <c r="O42" s="3" t="str">
        <f t="shared" ref="O42:O105" si="7">CONCATENATE(ROUNDDOWN(M42/10000,0),"_",ROUNDDOWN(M42/10000,0)*10,"-",ROUNDUP((M42+1)/10000,0)*10)</f>
        <v>7_70-80</v>
      </c>
      <c r="P42" s="3" t="str">
        <f t="shared" ref="P42:P105" si="8">IF(M42&lt;20000,"01_&lt;20",IF(M42&lt;80000,CONCATENATE(IF((ROUNDDOWN(M42/10000,0)+1)&lt;10,0,),ROUNDDOWN(M42/10000,0),"_",ROUNDDOWN(M42/10000,0)*10,"-",ROUNDUP((M42+1)/10000,0)*10),"08_80&gt;"))</f>
        <v>07_70-80</v>
      </c>
      <c r="Q42" s="2" t="s">
        <v>738</v>
      </c>
      <c r="R42" s="2" t="s">
        <v>29</v>
      </c>
      <c r="S42" s="2">
        <f t="shared" ref="S42:S105" si="9">M42*A42</f>
        <v>319652</v>
      </c>
      <c r="T42" s="2">
        <f t="shared" si="4"/>
        <v>4355</v>
      </c>
      <c r="V42" s="2">
        <v>79449</v>
      </c>
      <c r="W42" s="4">
        <f t="shared" si="5"/>
        <v>5.8402245465644627E-3</v>
      </c>
    </row>
    <row r="43" spans="1:23" x14ac:dyDescent="0.25">
      <c r="A43" s="2">
        <v>1</v>
      </c>
      <c r="B43" s="2" t="s">
        <v>20</v>
      </c>
      <c r="C43" s="2" t="s">
        <v>515</v>
      </c>
      <c r="D43" s="2" t="s">
        <v>56</v>
      </c>
      <c r="E43" s="2" t="s">
        <v>23</v>
      </c>
      <c r="F43" s="2" t="s">
        <v>36</v>
      </c>
      <c r="G43" s="2" t="s">
        <v>57</v>
      </c>
      <c r="H43" s="2" t="s">
        <v>26</v>
      </c>
      <c r="I43" s="2">
        <v>14</v>
      </c>
      <c r="J43" s="2" t="s">
        <v>32</v>
      </c>
      <c r="L43" s="2" t="s">
        <v>28</v>
      </c>
      <c r="M43" s="2">
        <v>100201</v>
      </c>
      <c r="N43" s="3" t="str">
        <f t="shared" si="6"/>
        <v>20_100-105</v>
      </c>
      <c r="O43" s="3" t="str">
        <f t="shared" si="7"/>
        <v>10_100-110</v>
      </c>
      <c r="P43" s="3" t="str">
        <f t="shared" si="8"/>
        <v>08_80&gt;</v>
      </c>
      <c r="Q43" s="2" t="s">
        <v>738</v>
      </c>
      <c r="R43" s="2" t="s">
        <v>29</v>
      </c>
      <c r="S43" s="2">
        <f t="shared" si="9"/>
        <v>100201</v>
      </c>
      <c r="T43" s="2">
        <f t="shared" si="4"/>
        <v>1365</v>
      </c>
      <c r="W43" s="4"/>
    </row>
    <row r="44" spans="1:23" x14ac:dyDescent="0.25">
      <c r="A44" s="2">
        <v>5094</v>
      </c>
      <c r="B44" s="2" t="s">
        <v>20</v>
      </c>
      <c r="C44" s="2" t="s">
        <v>105</v>
      </c>
      <c r="D44" s="2" t="s">
        <v>106</v>
      </c>
      <c r="E44" s="2" t="s">
        <v>107</v>
      </c>
      <c r="F44" s="2" t="s">
        <v>36</v>
      </c>
      <c r="G44" s="2" t="s">
        <v>108</v>
      </c>
      <c r="H44" s="2" t="s">
        <v>26</v>
      </c>
      <c r="I44" s="2">
        <v>11</v>
      </c>
      <c r="J44" s="2" t="s">
        <v>32</v>
      </c>
      <c r="K44" s="2" t="s">
        <v>97</v>
      </c>
      <c r="L44" s="2" t="s">
        <v>38</v>
      </c>
      <c r="M44" s="2">
        <v>22326</v>
      </c>
      <c r="N44" s="3" t="str">
        <f t="shared" si="6"/>
        <v>4_20-25</v>
      </c>
      <c r="O44" s="3" t="str">
        <f t="shared" si="7"/>
        <v>2_20-30</v>
      </c>
      <c r="P44" s="3" t="str">
        <f t="shared" si="8"/>
        <v>02_20-30</v>
      </c>
      <c r="Q44" s="2" t="s">
        <v>738</v>
      </c>
      <c r="R44" s="2" t="s">
        <v>29</v>
      </c>
      <c r="S44" s="2">
        <f t="shared" si="9"/>
        <v>113728644</v>
      </c>
      <c r="T44" s="2">
        <f t="shared" si="4"/>
        <v>1549437</v>
      </c>
      <c r="V44" s="2">
        <v>24000</v>
      </c>
      <c r="W44" s="4">
        <f t="shared" si="5"/>
        <v>-6.9750000000000006E-2</v>
      </c>
    </row>
    <row r="45" spans="1:23" x14ac:dyDescent="0.25">
      <c r="A45" s="2">
        <v>122</v>
      </c>
      <c r="B45" s="2" t="s">
        <v>20</v>
      </c>
      <c r="C45" s="2" t="s">
        <v>109</v>
      </c>
      <c r="D45" s="2" t="s">
        <v>56</v>
      </c>
      <c r="E45" s="2" t="s">
        <v>107</v>
      </c>
      <c r="F45" s="2" t="s">
        <v>36</v>
      </c>
      <c r="G45" s="2" t="s">
        <v>89</v>
      </c>
      <c r="H45" s="2" t="s">
        <v>26</v>
      </c>
      <c r="I45" s="2">
        <v>14</v>
      </c>
      <c r="J45" s="2" t="s">
        <v>32</v>
      </c>
      <c r="L45" s="2" t="s">
        <v>28</v>
      </c>
      <c r="M45" s="2">
        <v>65508</v>
      </c>
      <c r="N45" s="3" t="str">
        <f t="shared" si="6"/>
        <v>13_65-70</v>
      </c>
      <c r="O45" s="3" t="str">
        <f t="shared" si="7"/>
        <v>6_60-70</v>
      </c>
      <c r="P45" s="3" t="str">
        <f t="shared" si="8"/>
        <v>06_60-70</v>
      </c>
      <c r="Q45" s="2" t="s">
        <v>738</v>
      </c>
      <c r="R45" s="2" t="s">
        <v>29</v>
      </c>
      <c r="S45" s="2">
        <f t="shared" si="9"/>
        <v>7991976</v>
      </c>
      <c r="T45" s="2">
        <f t="shared" si="4"/>
        <v>108883</v>
      </c>
      <c r="V45" s="2">
        <v>71977</v>
      </c>
      <c r="W45" s="4">
        <f t="shared" si="5"/>
        <v>-8.9875932589577226E-2</v>
      </c>
    </row>
    <row r="46" spans="1:23" x14ac:dyDescent="0.25">
      <c r="A46" s="2">
        <v>3</v>
      </c>
      <c r="B46" s="2" t="s">
        <v>20</v>
      </c>
      <c r="C46" s="2" t="s">
        <v>516</v>
      </c>
      <c r="D46" s="2" t="s">
        <v>22</v>
      </c>
      <c r="E46" s="2" t="s">
        <v>107</v>
      </c>
      <c r="F46" s="2" t="s">
        <v>36</v>
      </c>
      <c r="G46" s="2" t="s">
        <v>57</v>
      </c>
      <c r="H46" s="2" t="s">
        <v>26</v>
      </c>
      <c r="I46" s="2">
        <v>14</v>
      </c>
      <c r="J46" s="2" t="s">
        <v>32</v>
      </c>
      <c r="L46" s="2" t="s">
        <v>28</v>
      </c>
      <c r="M46" s="2">
        <v>71312</v>
      </c>
      <c r="N46" s="3" t="str">
        <f t="shared" si="6"/>
        <v>14_70-75</v>
      </c>
      <c r="O46" s="3" t="str">
        <f t="shared" si="7"/>
        <v>7_70-80</v>
      </c>
      <c r="P46" s="3" t="str">
        <f t="shared" si="8"/>
        <v>07_70-80</v>
      </c>
      <c r="Q46" s="2" t="s">
        <v>738</v>
      </c>
      <c r="R46" s="2" t="s">
        <v>29</v>
      </c>
      <c r="S46" s="2">
        <f t="shared" si="9"/>
        <v>213936</v>
      </c>
      <c r="T46" s="2">
        <f t="shared" si="4"/>
        <v>2915</v>
      </c>
      <c r="W46" s="4"/>
    </row>
    <row r="47" spans="1:23" x14ac:dyDescent="0.25">
      <c r="A47" s="2">
        <v>1</v>
      </c>
      <c r="B47" s="2" t="s">
        <v>20</v>
      </c>
      <c r="C47" s="2" t="s">
        <v>517</v>
      </c>
      <c r="D47" s="2" t="s">
        <v>34</v>
      </c>
      <c r="E47" s="2" t="s">
        <v>107</v>
      </c>
      <c r="F47" s="2" t="s">
        <v>36</v>
      </c>
      <c r="G47" s="2" t="s">
        <v>213</v>
      </c>
      <c r="H47" s="2" t="s">
        <v>47</v>
      </c>
      <c r="I47" s="2">
        <v>15</v>
      </c>
      <c r="J47" s="2" t="s">
        <v>32</v>
      </c>
      <c r="L47" s="2" t="s">
        <v>28</v>
      </c>
      <c r="M47" s="2">
        <v>50884</v>
      </c>
      <c r="N47" s="3" t="str">
        <f t="shared" si="6"/>
        <v>10_50-55</v>
      </c>
      <c r="O47" s="3" t="str">
        <f t="shared" si="7"/>
        <v>5_50-60</v>
      </c>
      <c r="P47" s="3" t="str">
        <f t="shared" si="8"/>
        <v>05_50-60</v>
      </c>
      <c r="Q47" s="2" t="s">
        <v>738</v>
      </c>
      <c r="R47" s="2" t="s">
        <v>29</v>
      </c>
      <c r="S47" s="2">
        <f t="shared" si="9"/>
        <v>50884</v>
      </c>
      <c r="T47" s="2">
        <f t="shared" si="4"/>
        <v>693</v>
      </c>
      <c r="W47" s="4"/>
    </row>
    <row r="48" spans="1:23" x14ac:dyDescent="0.25">
      <c r="A48" s="2">
        <v>9</v>
      </c>
      <c r="B48" s="2" t="s">
        <v>20</v>
      </c>
      <c r="C48" s="2" t="s">
        <v>110</v>
      </c>
      <c r="D48" s="2" t="s">
        <v>22</v>
      </c>
      <c r="E48" s="2" t="s">
        <v>107</v>
      </c>
      <c r="F48" s="2" t="s">
        <v>36</v>
      </c>
      <c r="G48" s="2" t="s">
        <v>89</v>
      </c>
      <c r="H48" s="2" t="s">
        <v>26</v>
      </c>
      <c r="I48" s="2">
        <v>15</v>
      </c>
      <c r="J48" s="2" t="s">
        <v>32</v>
      </c>
      <c r="L48" s="2" t="s">
        <v>28</v>
      </c>
      <c r="M48" s="2">
        <v>67644</v>
      </c>
      <c r="N48" s="3" t="str">
        <f t="shared" si="6"/>
        <v>13_65-70</v>
      </c>
      <c r="O48" s="3" t="str">
        <f t="shared" si="7"/>
        <v>6_60-70</v>
      </c>
      <c r="P48" s="3" t="str">
        <f t="shared" si="8"/>
        <v>06_60-70</v>
      </c>
      <c r="Q48" s="2" t="s">
        <v>738</v>
      </c>
      <c r="R48" s="2" t="s">
        <v>29</v>
      </c>
      <c r="S48" s="2">
        <f t="shared" si="9"/>
        <v>608796</v>
      </c>
      <c r="T48" s="2">
        <f t="shared" si="4"/>
        <v>8294</v>
      </c>
      <c r="V48" s="2">
        <v>81914</v>
      </c>
      <c r="W48" s="4">
        <f t="shared" si="5"/>
        <v>-0.17420709524623385</v>
      </c>
    </row>
    <row r="49" spans="1:23" x14ac:dyDescent="0.25">
      <c r="A49" s="2">
        <v>8</v>
      </c>
      <c r="B49" s="2" t="s">
        <v>20</v>
      </c>
      <c r="C49" s="2" t="s">
        <v>518</v>
      </c>
      <c r="D49" s="2" t="s">
        <v>22</v>
      </c>
      <c r="E49" s="2" t="s">
        <v>107</v>
      </c>
      <c r="F49" s="2" t="s">
        <v>36</v>
      </c>
      <c r="G49" s="2" t="s">
        <v>57</v>
      </c>
      <c r="H49" s="2" t="s">
        <v>26</v>
      </c>
      <c r="I49" s="2">
        <v>15</v>
      </c>
      <c r="J49" s="2" t="s">
        <v>32</v>
      </c>
      <c r="L49" s="2" t="s">
        <v>28</v>
      </c>
      <c r="M49" s="2">
        <v>72900</v>
      </c>
      <c r="N49" s="3" t="str">
        <f t="shared" si="6"/>
        <v>14_70-75</v>
      </c>
      <c r="O49" s="3" t="str">
        <f t="shared" si="7"/>
        <v>7_70-80</v>
      </c>
      <c r="P49" s="3" t="str">
        <f t="shared" si="8"/>
        <v>07_70-80</v>
      </c>
      <c r="Q49" s="2" t="s">
        <v>738</v>
      </c>
      <c r="R49" s="2" t="s">
        <v>29</v>
      </c>
      <c r="S49" s="2">
        <f t="shared" si="9"/>
        <v>583200</v>
      </c>
      <c r="T49" s="2">
        <f t="shared" si="4"/>
        <v>7946</v>
      </c>
      <c r="W49" s="4"/>
    </row>
    <row r="50" spans="1:23" x14ac:dyDescent="0.25">
      <c r="A50" s="2">
        <v>1</v>
      </c>
      <c r="B50" s="2" t="s">
        <v>20</v>
      </c>
      <c r="C50" s="2" t="s">
        <v>519</v>
      </c>
      <c r="D50" s="2" t="s">
        <v>56</v>
      </c>
      <c r="E50" s="2" t="s">
        <v>107</v>
      </c>
      <c r="F50" s="2" t="s">
        <v>36</v>
      </c>
      <c r="G50" s="2" t="s">
        <v>89</v>
      </c>
      <c r="H50" s="2" t="s">
        <v>26</v>
      </c>
      <c r="I50" s="2">
        <v>14</v>
      </c>
      <c r="J50" s="2" t="s">
        <v>32</v>
      </c>
      <c r="L50" s="2" t="s">
        <v>28</v>
      </c>
      <c r="M50" s="2">
        <v>115893</v>
      </c>
      <c r="N50" s="3" t="str">
        <f t="shared" si="6"/>
        <v>23_115-120</v>
      </c>
      <c r="O50" s="3" t="str">
        <f t="shared" si="7"/>
        <v>11_110-120</v>
      </c>
      <c r="P50" s="3" t="str">
        <f t="shared" si="8"/>
        <v>08_80&gt;</v>
      </c>
      <c r="Q50" s="2" t="s">
        <v>738</v>
      </c>
      <c r="R50" s="2" t="s">
        <v>29</v>
      </c>
      <c r="S50" s="2">
        <f t="shared" si="9"/>
        <v>115893</v>
      </c>
      <c r="T50" s="2">
        <f t="shared" si="4"/>
        <v>1579</v>
      </c>
      <c r="W50" s="4"/>
    </row>
    <row r="51" spans="1:23" x14ac:dyDescent="0.25">
      <c r="A51" s="2">
        <v>5</v>
      </c>
      <c r="B51" s="2" t="s">
        <v>111</v>
      </c>
      <c r="C51" s="2" t="s">
        <v>520</v>
      </c>
      <c r="D51" s="2" t="s">
        <v>56</v>
      </c>
      <c r="E51" s="2" t="s">
        <v>23</v>
      </c>
      <c r="F51" s="2" t="s">
        <v>36</v>
      </c>
      <c r="G51" s="2" t="s">
        <v>521</v>
      </c>
      <c r="H51" s="2" t="s">
        <v>26</v>
      </c>
      <c r="I51" s="2">
        <v>13</v>
      </c>
      <c r="J51" s="2" t="s">
        <v>114</v>
      </c>
      <c r="L51" s="2" t="s">
        <v>115</v>
      </c>
      <c r="M51" s="2">
        <v>101770</v>
      </c>
      <c r="N51" s="3" t="str">
        <f t="shared" si="6"/>
        <v>20_100-105</v>
      </c>
      <c r="O51" s="3" t="str">
        <f t="shared" si="7"/>
        <v>10_100-110</v>
      </c>
      <c r="P51" s="3" t="str">
        <f t="shared" si="8"/>
        <v>08_80&gt;</v>
      </c>
      <c r="Q51" s="2" t="s">
        <v>738</v>
      </c>
      <c r="R51" s="2" t="s">
        <v>29</v>
      </c>
      <c r="S51" s="2">
        <f t="shared" si="9"/>
        <v>508850</v>
      </c>
      <c r="T51" s="2">
        <f t="shared" si="4"/>
        <v>6933</v>
      </c>
      <c r="W51" s="4"/>
    </row>
    <row r="52" spans="1:23" x14ac:dyDescent="0.25">
      <c r="A52" s="2">
        <v>70</v>
      </c>
      <c r="B52" s="2" t="s">
        <v>111</v>
      </c>
      <c r="C52" s="2" t="s">
        <v>522</v>
      </c>
      <c r="D52" s="2" t="s">
        <v>56</v>
      </c>
      <c r="E52" s="2" t="s">
        <v>23</v>
      </c>
      <c r="F52" s="2" t="s">
        <v>36</v>
      </c>
      <c r="G52" s="2" t="s">
        <v>49</v>
      </c>
      <c r="H52" s="2" t="s">
        <v>26</v>
      </c>
      <c r="I52" s="2">
        <v>13</v>
      </c>
      <c r="J52" s="2" t="s">
        <v>114</v>
      </c>
      <c r="L52" s="2" t="s">
        <v>28</v>
      </c>
      <c r="M52" s="2">
        <v>122163</v>
      </c>
      <c r="N52" s="3" t="str">
        <f t="shared" si="6"/>
        <v>24_120-125</v>
      </c>
      <c r="O52" s="3" t="str">
        <f t="shared" si="7"/>
        <v>12_120-130</v>
      </c>
      <c r="P52" s="3" t="str">
        <f t="shared" si="8"/>
        <v>08_80&gt;</v>
      </c>
      <c r="Q52" s="2" t="s">
        <v>738</v>
      </c>
      <c r="R52" s="2" t="s">
        <v>29</v>
      </c>
      <c r="S52" s="2">
        <f t="shared" si="9"/>
        <v>8551410</v>
      </c>
      <c r="T52" s="2">
        <f t="shared" si="4"/>
        <v>116504</v>
      </c>
      <c r="W52" s="4"/>
    </row>
    <row r="53" spans="1:23" x14ac:dyDescent="0.25">
      <c r="A53" s="2">
        <v>150</v>
      </c>
      <c r="B53" s="2" t="s">
        <v>111</v>
      </c>
      <c r="C53" s="2" t="s">
        <v>112</v>
      </c>
      <c r="D53" s="2" t="s">
        <v>56</v>
      </c>
      <c r="E53" s="2" t="s">
        <v>23</v>
      </c>
      <c r="F53" s="2" t="s">
        <v>36</v>
      </c>
      <c r="G53" s="2" t="s">
        <v>113</v>
      </c>
      <c r="H53" s="2" t="s">
        <v>26</v>
      </c>
      <c r="I53" s="2">
        <v>13</v>
      </c>
      <c r="J53" s="2" t="s">
        <v>114</v>
      </c>
      <c r="L53" s="2" t="s">
        <v>115</v>
      </c>
      <c r="M53" s="2">
        <v>109389</v>
      </c>
      <c r="N53" s="3" t="str">
        <f t="shared" si="6"/>
        <v>21_105-110</v>
      </c>
      <c r="O53" s="3" t="str">
        <f t="shared" si="7"/>
        <v>10_100-110</v>
      </c>
      <c r="P53" s="3" t="str">
        <f t="shared" si="8"/>
        <v>08_80&gt;</v>
      </c>
      <c r="Q53" s="2" t="s">
        <v>738</v>
      </c>
      <c r="R53" s="2" t="s">
        <v>29</v>
      </c>
      <c r="S53" s="2">
        <f t="shared" si="9"/>
        <v>16408350</v>
      </c>
      <c r="T53" s="2">
        <f t="shared" si="4"/>
        <v>223547</v>
      </c>
      <c r="V53" s="2">
        <v>74941</v>
      </c>
      <c r="W53" s="4">
        <f t="shared" si="5"/>
        <v>0.45966827237426777</v>
      </c>
    </row>
    <row r="54" spans="1:23" x14ac:dyDescent="0.25">
      <c r="A54" s="2">
        <v>4840</v>
      </c>
      <c r="B54" s="2" t="s">
        <v>111</v>
      </c>
      <c r="C54" s="2" t="s">
        <v>116</v>
      </c>
      <c r="D54" s="2" t="s">
        <v>56</v>
      </c>
      <c r="E54" s="2" t="s">
        <v>23</v>
      </c>
      <c r="F54" s="2" t="s">
        <v>111</v>
      </c>
      <c r="G54" s="2" t="s">
        <v>117</v>
      </c>
      <c r="H54" s="2" t="s">
        <v>26</v>
      </c>
      <c r="I54" s="2">
        <v>13</v>
      </c>
      <c r="J54" s="2" t="s">
        <v>118</v>
      </c>
      <c r="L54" s="2" t="s">
        <v>119</v>
      </c>
      <c r="M54" s="2">
        <v>141908</v>
      </c>
      <c r="N54" s="3" t="str">
        <f t="shared" si="6"/>
        <v>28_140-145</v>
      </c>
      <c r="O54" s="3" t="str">
        <f t="shared" si="7"/>
        <v>14_140-150</v>
      </c>
      <c r="P54" s="3" t="str">
        <f t="shared" si="8"/>
        <v>08_80&gt;</v>
      </c>
      <c r="Q54" s="2" t="s">
        <v>738</v>
      </c>
      <c r="R54" s="2" t="s">
        <v>29</v>
      </c>
      <c r="S54" s="2">
        <f t="shared" si="9"/>
        <v>686834720</v>
      </c>
      <c r="T54" s="2">
        <f t="shared" si="4"/>
        <v>9357421</v>
      </c>
      <c r="V54" s="2">
        <v>127514</v>
      </c>
      <c r="W54" s="4">
        <f t="shared" si="5"/>
        <v>0.11288172279122292</v>
      </c>
    </row>
    <row r="55" spans="1:23" x14ac:dyDescent="0.25">
      <c r="A55" s="2">
        <v>2656</v>
      </c>
      <c r="B55" s="2" t="s">
        <v>111</v>
      </c>
      <c r="C55" s="2" t="s">
        <v>120</v>
      </c>
      <c r="D55" s="2" t="s">
        <v>56</v>
      </c>
      <c r="E55" s="2" t="s">
        <v>23</v>
      </c>
      <c r="F55" s="2" t="s">
        <v>36</v>
      </c>
      <c r="G55" s="2" t="s">
        <v>49</v>
      </c>
      <c r="H55" s="2" t="s">
        <v>26</v>
      </c>
      <c r="I55" s="2">
        <v>13</v>
      </c>
      <c r="J55" s="2" t="s">
        <v>118</v>
      </c>
      <c r="L55" s="2" t="s">
        <v>28</v>
      </c>
      <c r="M55" s="2">
        <v>224832</v>
      </c>
      <c r="N55" s="3" t="str">
        <f t="shared" si="6"/>
        <v>44_220-225</v>
      </c>
      <c r="O55" s="3" t="str">
        <f t="shared" si="7"/>
        <v>22_220-230</v>
      </c>
      <c r="P55" s="3" t="str">
        <f t="shared" si="8"/>
        <v>08_80&gt;</v>
      </c>
      <c r="Q55" s="2" t="s">
        <v>738</v>
      </c>
      <c r="R55" s="2" t="s">
        <v>29</v>
      </c>
      <c r="S55" s="2">
        <f t="shared" si="9"/>
        <v>597153792</v>
      </c>
      <c r="T55" s="2">
        <f t="shared" si="4"/>
        <v>8135610</v>
      </c>
      <c r="V55" s="2">
        <v>199340</v>
      </c>
      <c r="W55" s="4">
        <f t="shared" si="5"/>
        <v>0.12788201063509583</v>
      </c>
    </row>
    <row r="56" spans="1:23" x14ac:dyDescent="0.25">
      <c r="A56" s="2">
        <v>1321</v>
      </c>
      <c r="B56" s="2" t="s">
        <v>111</v>
      </c>
      <c r="C56" s="2" t="s">
        <v>121</v>
      </c>
      <c r="D56" s="2" t="s">
        <v>56</v>
      </c>
      <c r="E56" s="2" t="s">
        <v>23</v>
      </c>
      <c r="F56" s="2" t="s">
        <v>111</v>
      </c>
      <c r="G56" s="2" t="s">
        <v>117</v>
      </c>
      <c r="H56" s="2" t="s">
        <v>26</v>
      </c>
      <c r="I56" s="2">
        <v>13</v>
      </c>
      <c r="J56" s="2" t="s">
        <v>118</v>
      </c>
      <c r="L56" s="2" t="s">
        <v>119</v>
      </c>
      <c r="M56" s="2">
        <v>169386</v>
      </c>
      <c r="N56" s="3" t="str">
        <f t="shared" si="6"/>
        <v>33_165-170</v>
      </c>
      <c r="O56" s="3" t="str">
        <f t="shared" si="7"/>
        <v>16_160-170</v>
      </c>
      <c r="P56" s="3" t="str">
        <f t="shared" si="8"/>
        <v>08_80&gt;</v>
      </c>
      <c r="Q56" s="2" t="s">
        <v>738</v>
      </c>
      <c r="R56" s="2" t="s">
        <v>29</v>
      </c>
      <c r="S56" s="2">
        <f t="shared" si="9"/>
        <v>223758906</v>
      </c>
      <c r="T56" s="2">
        <f t="shared" si="4"/>
        <v>3048486</v>
      </c>
      <c r="V56" s="2">
        <v>145670</v>
      </c>
      <c r="W56" s="4">
        <f t="shared" si="5"/>
        <v>0.1628063431042768</v>
      </c>
    </row>
    <row r="57" spans="1:23" x14ac:dyDescent="0.25">
      <c r="A57" s="2">
        <v>2518</v>
      </c>
      <c r="B57" s="2" t="s">
        <v>111</v>
      </c>
      <c r="C57" s="2" t="s">
        <v>122</v>
      </c>
      <c r="D57" s="2" t="s">
        <v>64</v>
      </c>
      <c r="E57" s="2" t="s">
        <v>23</v>
      </c>
      <c r="F57" s="2" t="s">
        <v>36</v>
      </c>
      <c r="G57" s="2" t="s">
        <v>71</v>
      </c>
      <c r="H57" s="2" t="s">
        <v>123</v>
      </c>
      <c r="I57" s="2">
        <v>16</v>
      </c>
      <c r="J57" s="2" t="s">
        <v>124</v>
      </c>
      <c r="L57" s="2" t="s">
        <v>28</v>
      </c>
      <c r="M57" s="2">
        <v>324685</v>
      </c>
      <c r="N57" s="3" t="str">
        <f t="shared" si="6"/>
        <v>64_320-325</v>
      </c>
      <c r="O57" s="3" t="str">
        <f t="shared" si="7"/>
        <v>32_320-330</v>
      </c>
      <c r="P57" s="3" t="str">
        <f t="shared" si="8"/>
        <v>08_80&gt;</v>
      </c>
      <c r="Q57" s="2" t="s">
        <v>738</v>
      </c>
      <c r="R57" s="2" t="s">
        <v>29</v>
      </c>
      <c r="S57" s="2">
        <f t="shared" si="9"/>
        <v>817556830</v>
      </c>
      <c r="T57" s="2">
        <f t="shared" si="4"/>
        <v>11138376</v>
      </c>
      <c r="V57" s="2">
        <v>279830</v>
      </c>
      <c r="W57" s="4">
        <f t="shared" si="5"/>
        <v>0.16029374977665012</v>
      </c>
    </row>
    <row r="58" spans="1:23" x14ac:dyDescent="0.25">
      <c r="A58" s="2">
        <v>360</v>
      </c>
      <c r="B58" s="2" t="s">
        <v>125</v>
      </c>
      <c r="C58" s="2" t="s">
        <v>523</v>
      </c>
      <c r="D58" s="2" t="s">
        <v>22</v>
      </c>
      <c r="E58" s="2" t="s">
        <v>23</v>
      </c>
      <c r="F58" s="2" t="s">
        <v>36</v>
      </c>
      <c r="G58" s="2" t="s">
        <v>49</v>
      </c>
      <c r="H58" s="2" t="s">
        <v>26</v>
      </c>
      <c r="I58" s="2">
        <v>15</v>
      </c>
      <c r="J58" s="2" t="s">
        <v>32</v>
      </c>
      <c r="L58" s="2" t="s">
        <v>28</v>
      </c>
      <c r="M58" s="2">
        <v>46700</v>
      </c>
      <c r="N58" s="3" t="str">
        <f t="shared" si="6"/>
        <v>9_45-50</v>
      </c>
      <c r="O58" s="3" t="str">
        <f t="shared" si="7"/>
        <v>4_40-50</v>
      </c>
      <c r="P58" s="3" t="str">
        <f t="shared" si="8"/>
        <v>04_40-50</v>
      </c>
      <c r="Q58" s="2" t="s">
        <v>738</v>
      </c>
      <c r="R58" s="2" t="s">
        <v>29</v>
      </c>
      <c r="S58" s="2">
        <f t="shared" si="9"/>
        <v>16812000</v>
      </c>
      <c r="T58" s="2">
        <f t="shared" si="4"/>
        <v>229046</v>
      </c>
      <c r="W58" s="4"/>
    </row>
    <row r="59" spans="1:23" x14ac:dyDescent="0.25">
      <c r="A59" s="2">
        <v>2063</v>
      </c>
      <c r="B59" s="2" t="s">
        <v>125</v>
      </c>
      <c r="C59" s="2" t="s">
        <v>524</v>
      </c>
      <c r="D59" s="2" t="s">
        <v>56</v>
      </c>
      <c r="E59" s="2" t="s">
        <v>23</v>
      </c>
      <c r="F59" s="2" t="s">
        <v>36</v>
      </c>
      <c r="G59" s="2" t="s">
        <v>37</v>
      </c>
      <c r="H59" s="2" t="s">
        <v>26</v>
      </c>
      <c r="I59" s="2">
        <v>14</v>
      </c>
      <c r="J59" s="2" t="s">
        <v>32</v>
      </c>
      <c r="L59" s="2" t="s">
        <v>38</v>
      </c>
      <c r="M59" s="2">
        <v>33170</v>
      </c>
      <c r="N59" s="3" t="str">
        <f t="shared" si="6"/>
        <v>6_30-35</v>
      </c>
      <c r="O59" s="3" t="str">
        <f t="shared" si="7"/>
        <v>3_30-40</v>
      </c>
      <c r="P59" s="3" t="str">
        <f t="shared" si="8"/>
        <v>03_30-40</v>
      </c>
      <c r="Q59" s="2" t="s">
        <v>738</v>
      </c>
      <c r="R59" s="2" t="s">
        <v>29</v>
      </c>
      <c r="S59" s="2">
        <f t="shared" si="9"/>
        <v>68429710</v>
      </c>
      <c r="T59" s="2">
        <f t="shared" si="4"/>
        <v>932285</v>
      </c>
      <c r="W59" s="4"/>
    </row>
    <row r="60" spans="1:23" x14ac:dyDescent="0.25">
      <c r="A60" s="2">
        <v>5176</v>
      </c>
      <c r="B60" s="2" t="s">
        <v>125</v>
      </c>
      <c r="C60" s="2" t="s">
        <v>126</v>
      </c>
      <c r="D60" s="2" t="s">
        <v>64</v>
      </c>
      <c r="E60" s="2" t="s">
        <v>23</v>
      </c>
      <c r="F60" s="2" t="s">
        <v>24</v>
      </c>
      <c r="G60" s="2" t="s">
        <v>31</v>
      </c>
      <c r="H60" s="2" t="s">
        <v>68</v>
      </c>
      <c r="I60" s="2">
        <v>15</v>
      </c>
      <c r="J60" s="2" t="s">
        <v>32</v>
      </c>
      <c r="L60" s="2" t="s">
        <v>28</v>
      </c>
      <c r="M60" s="2">
        <v>67080</v>
      </c>
      <c r="N60" s="3" t="str">
        <f t="shared" si="6"/>
        <v>13_65-70</v>
      </c>
      <c r="O60" s="3" t="str">
        <f t="shared" si="7"/>
        <v>6_60-70</v>
      </c>
      <c r="P60" s="3" t="str">
        <f t="shared" si="8"/>
        <v>06_60-70</v>
      </c>
      <c r="Q60" s="2" t="s">
        <v>738</v>
      </c>
      <c r="R60" s="2" t="s">
        <v>29</v>
      </c>
      <c r="S60" s="2">
        <f t="shared" si="9"/>
        <v>347206080</v>
      </c>
      <c r="T60" s="2">
        <f t="shared" si="4"/>
        <v>4730328</v>
      </c>
      <c r="V60" s="2">
        <v>67981</v>
      </c>
      <c r="W60" s="4">
        <f t="shared" si="5"/>
        <v>-1.3253703240611347E-2</v>
      </c>
    </row>
    <row r="61" spans="1:23" x14ac:dyDescent="0.25">
      <c r="A61" s="2">
        <v>825</v>
      </c>
      <c r="B61" s="2" t="s">
        <v>125</v>
      </c>
      <c r="C61" s="2" t="s">
        <v>127</v>
      </c>
      <c r="D61" s="2" t="s">
        <v>64</v>
      </c>
      <c r="E61" s="2" t="s">
        <v>23</v>
      </c>
      <c r="F61" s="2" t="s">
        <v>24</v>
      </c>
      <c r="G61" s="2" t="s">
        <v>59</v>
      </c>
      <c r="H61" s="2" t="s">
        <v>128</v>
      </c>
      <c r="I61" s="2">
        <v>15</v>
      </c>
      <c r="J61" s="2" t="s">
        <v>32</v>
      </c>
      <c r="L61" s="2" t="s">
        <v>28</v>
      </c>
      <c r="M61" s="2">
        <v>84861</v>
      </c>
      <c r="N61" s="3" t="str">
        <f t="shared" si="6"/>
        <v>16_80-85</v>
      </c>
      <c r="O61" s="3" t="str">
        <f t="shared" si="7"/>
        <v>8_80-90</v>
      </c>
      <c r="P61" s="3" t="str">
        <f t="shared" si="8"/>
        <v>08_80&gt;</v>
      </c>
      <c r="Q61" s="2" t="s">
        <v>738</v>
      </c>
      <c r="R61" s="2" t="s">
        <v>29</v>
      </c>
      <c r="S61" s="2">
        <f t="shared" si="9"/>
        <v>70010325</v>
      </c>
      <c r="T61" s="2">
        <f t="shared" si="4"/>
        <v>953819</v>
      </c>
      <c r="V61" s="2">
        <v>92787</v>
      </c>
      <c r="W61" s="4">
        <f t="shared" si="5"/>
        <v>-8.5421449125416271E-2</v>
      </c>
    </row>
    <row r="62" spans="1:23" x14ac:dyDescent="0.25">
      <c r="A62" s="2">
        <v>878</v>
      </c>
      <c r="B62" s="2" t="s">
        <v>125</v>
      </c>
      <c r="C62" s="2" t="s">
        <v>525</v>
      </c>
      <c r="D62" s="2" t="s">
        <v>64</v>
      </c>
      <c r="E62" s="2" t="s">
        <v>23</v>
      </c>
      <c r="F62" s="2" t="s">
        <v>36</v>
      </c>
      <c r="G62" s="2" t="s">
        <v>526</v>
      </c>
      <c r="H62" s="2" t="s">
        <v>527</v>
      </c>
      <c r="I62" s="2">
        <v>15</v>
      </c>
      <c r="J62" s="2" t="s">
        <v>32</v>
      </c>
      <c r="L62" s="2" t="s">
        <v>28</v>
      </c>
      <c r="M62" s="2">
        <v>145992</v>
      </c>
      <c r="N62" s="3" t="str">
        <f t="shared" si="6"/>
        <v>29_145-150</v>
      </c>
      <c r="O62" s="3" t="str">
        <f t="shared" si="7"/>
        <v>14_140-150</v>
      </c>
      <c r="P62" s="3" t="str">
        <f t="shared" si="8"/>
        <v>08_80&gt;</v>
      </c>
      <c r="Q62" s="2" t="s">
        <v>738</v>
      </c>
      <c r="R62" s="2" t="s">
        <v>29</v>
      </c>
      <c r="S62" s="2">
        <f t="shared" si="9"/>
        <v>128180976</v>
      </c>
      <c r="T62" s="2">
        <f t="shared" si="4"/>
        <v>1746335</v>
      </c>
      <c r="W62" s="4"/>
    </row>
    <row r="63" spans="1:23" x14ac:dyDescent="0.25">
      <c r="A63" s="2">
        <v>224</v>
      </c>
      <c r="B63" s="2" t="s">
        <v>125</v>
      </c>
      <c r="C63" s="2" t="s">
        <v>130</v>
      </c>
      <c r="D63" s="2" t="s">
        <v>64</v>
      </c>
      <c r="E63" s="2" t="s">
        <v>23</v>
      </c>
      <c r="F63" s="2" t="s">
        <v>24</v>
      </c>
      <c r="G63" s="2" t="s">
        <v>59</v>
      </c>
      <c r="H63" s="2" t="s">
        <v>131</v>
      </c>
      <c r="I63" s="2">
        <v>17</v>
      </c>
      <c r="J63" s="2" t="s">
        <v>32</v>
      </c>
      <c r="L63" s="2" t="s">
        <v>28</v>
      </c>
      <c r="M63" s="2">
        <v>90399</v>
      </c>
      <c r="N63" s="3" t="str">
        <f t="shared" si="6"/>
        <v>18_90-95</v>
      </c>
      <c r="O63" s="3" t="str">
        <f t="shared" si="7"/>
        <v>9_90-100</v>
      </c>
      <c r="P63" s="3" t="str">
        <f t="shared" si="8"/>
        <v>08_80&gt;</v>
      </c>
      <c r="Q63" s="2" t="s">
        <v>738</v>
      </c>
      <c r="R63" s="2" t="s">
        <v>29</v>
      </c>
      <c r="S63" s="2">
        <f t="shared" si="9"/>
        <v>20249376</v>
      </c>
      <c r="T63" s="2">
        <f t="shared" si="4"/>
        <v>275877</v>
      </c>
      <c r="V63" s="2">
        <v>93977</v>
      </c>
      <c r="W63" s="4">
        <f t="shared" si="5"/>
        <v>-3.8073145556891577E-2</v>
      </c>
    </row>
    <row r="64" spans="1:23" x14ac:dyDescent="0.25">
      <c r="A64" s="2">
        <v>586</v>
      </c>
      <c r="B64" s="2" t="s">
        <v>125</v>
      </c>
      <c r="C64" s="2" t="s">
        <v>528</v>
      </c>
      <c r="D64" s="2" t="s">
        <v>64</v>
      </c>
      <c r="E64" s="2" t="s">
        <v>23</v>
      </c>
      <c r="F64" s="2" t="s">
        <v>36</v>
      </c>
      <c r="G64" s="2" t="s">
        <v>74</v>
      </c>
      <c r="H64" s="2" t="s">
        <v>131</v>
      </c>
      <c r="I64" s="2">
        <v>17</v>
      </c>
      <c r="J64" s="2" t="s">
        <v>32</v>
      </c>
      <c r="L64" s="2" t="s">
        <v>28</v>
      </c>
      <c r="M64" s="2">
        <v>82326</v>
      </c>
      <c r="N64" s="3" t="str">
        <f t="shared" si="6"/>
        <v>16_80-85</v>
      </c>
      <c r="O64" s="3" t="str">
        <f t="shared" si="7"/>
        <v>8_80-90</v>
      </c>
      <c r="P64" s="3" t="str">
        <f t="shared" si="8"/>
        <v>08_80&gt;</v>
      </c>
      <c r="Q64" s="2" t="s">
        <v>738</v>
      </c>
      <c r="R64" s="2" t="s">
        <v>29</v>
      </c>
      <c r="S64" s="2">
        <f t="shared" si="9"/>
        <v>48243036</v>
      </c>
      <c r="T64" s="2">
        <f t="shared" si="4"/>
        <v>657262</v>
      </c>
      <c r="W64" s="4"/>
    </row>
    <row r="65" spans="1:23" x14ac:dyDescent="0.25">
      <c r="A65" s="2">
        <v>27</v>
      </c>
      <c r="B65" s="2" t="s">
        <v>125</v>
      </c>
      <c r="C65" s="2" t="s">
        <v>132</v>
      </c>
      <c r="D65" s="2" t="s">
        <v>64</v>
      </c>
      <c r="E65" s="2" t="s">
        <v>23</v>
      </c>
      <c r="F65" s="2" t="s">
        <v>36</v>
      </c>
      <c r="G65" s="2" t="s">
        <v>74</v>
      </c>
      <c r="H65" s="2" t="s">
        <v>79</v>
      </c>
      <c r="I65" s="2">
        <v>15</v>
      </c>
      <c r="J65" s="2" t="s">
        <v>32</v>
      </c>
      <c r="L65" s="2" t="s">
        <v>28</v>
      </c>
      <c r="M65" s="2">
        <v>114284</v>
      </c>
      <c r="N65" s="3" t="str">
        <f t="shared" si="6"/>
        <v>22_110-115</v>
      </c>
      <c r="O65" s="3" t="str">
        <f t="shared" si="7"/>
        <v>11_110-120</v>
      </c>
      <c r="P65" s="3" t="str">
        <f t="shared" si="8"/>
        <v>08_80&gt;</v>
      </c>
      <c r="Q65" s="2" t="s">
        <v>738</v>
      </c>
      <c r="R65" s="2" t="s">
        <v>29</v>
      </c>
      <c r="S65" s="2">
        <f t="shared" si="9"/>
        <v>3085668</v>
      </c>
      <c r="T65" s="2">
        <f t="shared" si="4"/>
        <v>42039</v>
      </c>
      <c r="V65" s="2">
        <v>124685</v>
      </c>
      <c r="W65" s="4">
        <f t="shared" si="5"/>
        <v>-8.341821389902554E-2</v>
      </c>
    </row>
    <row r="66" spans="1:23" x14ac:dyDescent="0.25">
      <c r="A66" s="2">
        <v>86</v>
      </c>
      <c r="B66" s="2" t="s">
        <v>125</v>
      </c>
      <c r="C66" s="2" t="s">
        <v>529</v>
      </c>
      <c r="D66" s="2" t="s">
        <v>64</v>
      </c>
      <c r="E66" s="2" t="s">
        <v>23</v>
      </c>
      <c r="F66" s="2" t="s">
        <v>24</v>
      </c>
      <c r="G66" s="2" t="s">
        <v>530</v>
      </c>
      <c r="H66" s="2" t="s">
        <v>527</v>
      </c>
      <c r="I66" s="2">
        <v>15</v>
      </c>
      <c r="J66" s="2" t="s">
        <v>32</v>
      </c>
      <c r="L66" s="2" t="s">
        <v>28</v>
      </c>
      <c r="M66" s="2">
        <v>178900</v>
      </c>
      <c r="N66" s="3" t="str">
        <f t="shared" si="6"/>
        <v>35_175-180</v>
      </c>
      <c r="O66" s="3" t="str">
        <f t="shared" si="7"/>
        <v>17_170-180</v>
      </c>
      <c r="P66" s="3" t="str">
        <f t="shared" si="8"/>
        <v>08_80&gt;</v>
      </c>
      <c r="Q66" s="2" t="s">
        <v>738</v>
      </c>
      <c r="R66" s="2" t="s">
        <v>29</v>
      </c>
      <c r="S66" s="2">
        <f t="shared" si="9"/>
        <v>15385400</v>
      </c>
      <c r="T66" s="2">
        <f t="shared" si="4"/>
        <v>209610</v>
      </c>
      <c r="W66" s="4"/>
    </row>
    <row r="67" spans="1:23" x14ac:dyDescent="0.25">
      <c r="A67" s="2">
        <v>7</v>
      </c>
      <c r="B67" s="2" t="s">
        <v>125</v>
      </c>
      <c r="C67" s="2" t="s">
        <v>133</v>
      </c>
      <c r="D67" s="2" t="s">
        <v>64</v>
      </c>
      <c r="E67" s="2" t="s">
        <v>23</v>
      </c>
      <c r="F67" s="2" t="s">
        <v>36</v>
      </c>
      <c r="G67" s="2" t="s">
        <v>74</v>
      </c>
      <c r="H67" s="2" t="s">
        <v>134</v>
      </c>
      <c r="I67" s="2">
        <v>15</v>
      </c>
      <c r="J67" s="2" t="s">
        <v>32</v>
      </c>
      <c r="L67" s="2" t="s">
        <v>28</v>
      </c>
      <c r="M67" s="2">
        <v>155067</v>
      </c>
      <c r="N67" s="3" t="str">
        <f t="shared" si="6"/>
        <v>31_155-160</v>
      </c>
      <c r="O67" s="3" t="str">
        <f t="shared" si="7"/>
        <v>15_150-160</v>
      </c>
      <c r="P67" s="3" t="str">
        <f t="shared" si="8"/>
        <v>08_80&gt;</v>
      </c>
      <c r="Q67" s="2" t="s">
        <v>738</v>
      </c>
      <c r="R67" s="2" t="s">
        <v>29</v>
      </c>
      <c r="S67" s="2">
        <f t="shared" si="9"/>
        <v>1085469</v>
      </c>
      <c r="T67" s="2">
        <f t="shared" ref="T67:T130" si="10">ROUND(S67/73.4,0)</f>
        <v>14788</v>
      </c>
      <c r="V67" s="2">
        <v>166708</v>
      </c>
      <c r="W67" s="4">
        <f t="shared" ref="W67:W129" si="11">(M67-V67)/V67</f>
        <v>-6.9828682486743288E-2</v>
      </c>
    </row>
    <row r="68" spans="1:23" x14ac:dyDescent="0.25">
      <c r="A68" s="2">
        <v>33</v>
      </c>
      <c r="B68" s="2" t="s">
        <v>125</v>
      </c>
      <c r="C68" s="2" t="s">
        <v>531</v>
      </c>
      <c r="D68" s="2" t="s">
        <v>64</v>
      </c>
      <c r="E68" s="2" t="s">
        <v>23</v>
      </c>
      <c r="F68" s="2" t="s">
        <v>24</v>
      </c>
      <c r="G68" s="2" t="s">
        <v>530</v>
      </c>
      <c r="H68" s="2" t="s">
        <v>527</v>
      </c>
      <c r="I68" s="2">
        <v>15</v>
      </c>
      <c r="J68" s="2" t="s">
        <v>32</v>
      </c>
      <c r="L68" s="2" t="s">
        <v>28</v>
      </c>
      <c r="M68" s="2">
        <v>202990</v>
      </c>
      <c r="N68" s="3" t="str">
        <f t="shared" si="6"/>
        <v>40_200-205</v>
      </c>
      <c r="O68" s="3" t="str">
        <f t="shared" si="7"/>
        <v>20_200-210</v>
      </c>
      <c r="P68" s="3" t="str">
        <f t="shared" si="8"/>
        <v>08_80&gt;</v>
      </c>
      <c r="Q68" s="2" t="s">
        <v>738</v>
      </c>
      <c r="R68" s="2" t="s">
        <v>29</v>
      </c>
      <c r="S68" s="2">
        <f t="shared" si="9"/>
        <v>6698670</v>
      </c>
      <c r="T68" s="2">
        <f t="shared" si="10"/>
        <v>91263</v>
      </c>
      <c r="W68" s="4"/>
    </row>
    <row r="69" spans="1:23" x14ac:dyDescent="0.25">
      <c r="A69" s="2">
        <v>15</v>
      </c>
      <c r="B69" s="2" t="s">
        <v>125</v>
      </c>
      <c r="C69" s="2" t="s">
        <v>135</v>
      </c>
      <c r="D69" s="2" t="s">
        <v>64</v>
      </c>
      <c r="E69" s="2" t="s">
        <v>23</v>
      </c>
      <c r="F69" s="2" t="s">
        <v>36</v>
      </c>
      <c r="G69" s="2" t="s">
        <v>74</v>
      </c>
      <c r="H69" s="2" t="s">
        <v>136</v>
      </c>
      <c r="I69" s="2">
        <v>17</v>
      </c>
      <c r="J69" s="2" t="s">
        <v>32</v>
      </c>
      <c r="L69" s="2" t="s">
        <v>28</v>
      </c>
      <c r="M69" s="2">
        <v>128542</v>
      </c>
      <c r="N69" s="3" t="str">
        <f t="shared" si="6"/>
        <v>25_125-130</v>
      </c>
      <c r="O69" s="3" t="str">
        <f t="shared" si="7"/>
        <v>12_120-130</v>
      </c>
      <c r="P69" s="3" t="str">
        <f t="shared" si="8"/>
        <v>08_80&gt;</v>
      </c>
      <c r="Q69" s="2" t="s">
        <v>738</v>
      </c>
      <c r="R69" s="2" t="s">
        <v>29</v>
      </c>
      <c r="S69" s="2">
        <f t="shared" si="9"/>
        <v>1928130</v>
      </c>
      <c r="T69" s="2">
        <f t="shared" si="10"/>
        <v>26269</v>
      </c>
      <c r="V69" s="2">
        <v>133278</v>
      </c>
      <c r="W69" s="4">
        <f t="shared" si="11"/>
        <v>-3.5534746919971785E-2</v>
      </c>
    </row>
    <row r="70" spans="1:23" x14ac:dyDescent="0.25">
      <c r="A70" s="2">
        <v>214</v>
      </c>
      <c r="B70" s="2" t="s">
        <v>125</v>
      </c>
      <c r="C70" s="2" t="s">
        <v>532</v>
      </c>
      <c r="D70" s="2" t="s">
        <v>64</v>
      </c>
      <c r="E70" s="2" t="s">
        <v>23</v>
      </c>
      <c r="F70" s="2" t="s">
        <v>24</v>
      </c>
      <c r="G70" s="2" t="s">
        <v>530</v>
      </c>
      <c r="H70" s="2" t="s">
        <v>527</v>
      </c>
      <c r="I70" s="2">
        <v>17</v>
      </c>
      <c r="J70" s="2" t="s">
        <v>32</v>
      </c>
      <c r="L70" s="2" t="s">
        <v>28</v>
      </c>
      <c r="M70" s="2">
        <v>191995</v>
      </c>
      <c r="N70" s="3" t="str">
        <f t="shared" si="6"/>
        <v>38_190-195</v>
      </c>
      <c r="O70" s="3" t="str">
        <f t="shared" si="7"/>
        <v>19_190-200</v>
      </c>
      <c r="P70" s="3" t="str">
        <f t="shared" si="8"/>
        <v>08_80&gt;</v>
      </c>
      <c r="Q70" s="2" t="s">
        <v>738</v>
      </c>
      <c r="R70" s="2" t="s">
        <v>29</v>
      </c>
      <c r="S70" s="2">
        <f t="shared" si="9"/>
        <v>41086930</v>
      </c>
      <c r="T70" s="2">
        <f t="shared" si="10"/>
        <v>559767</v>
      </c>
      <c r="W70" s="4"/>
    </row>
    <row r="71" spans="1:23" x14ac:dyDescent="0.25">
      <c r="A71" s="2">
        <v>25</v>
      </c>
      <c r="B71" s="2" t="s">
        <v>125</v>
      </c>
      <c r="C71" s="2" t="s">
        <v>137</v>
      </c>
      <c r="D71" s="2" t="s">
        <v>64</v>
      </c>
      <c r="E71" s="2" t="s">
        <v>23</v>
      </c>
      <c r="F71" s="2" t="s">
        <v>36</v>
      </c>
      <c r="G71" s="2" t="s">
        <v>74</v>
      </c>
      <c r="H71" s="2" t="s">
        <v>138</v>
      </c>
      <c r="I71" s="2">
        <v>17</v>
      </c>
      <c r="J71" s="2" t="s">
        <v>32</v>
      </c>
      <c r="L71" s="2" t="s">
        <v>28</v>
      </c>
      <c r="M71" s="2">
        <v>179884</v>
      </c>
      <c r="N71" s="3" t="str">
        <f t="shared" si="6"/>
        <v>35_175-180</v>
      </c>
      <c r="O71" s="3" t="str">
        <f t="shared" si="7"/>
        <v>17_170-180</v>
      </c>
      <c r="P71" s="3" t="str">
        <f t="shared" si="8"/>
        <v>08_80&gt;</v>
      </c>
      <c r="Q71" s="2" t="s">
        <v>738</v>
      </c>
      <c r="R71" s="2" t="s">
        <v>29</v>
      </c>
      <c r="S71" s="2">
        <f t="shared" si="9"/>
        <v>4497100</v>
      </c>
      <c r="T71" s="2">
        <f t="shared" si="10"/>
        <v>61268</v>
      </c>
      <c r="V71" s="2">
        <v>192609</v>
      </c>
      <c r="W71" s="4">
        <f t="shared" si="11"/>
        <v>-6.6066487028124329E-2</v>
      </c>
    </row>
    <row r="72" spans="1:23" x14ac:dyDescent="0.25">
      <c r="A72" s="2">
        <v>174</v>
      </c>
      <c r="B72" s="2" t="s">
        <v>125</v>
      </c>
      <c r="C72" s="2" t="s">
        <v>533</v>
      </c>
      <c r="D72" s="2" t="s">
        <v>64</v>
      </c>
      <c r="E72" s="2" t="s">
        <v>23</v>
      </c>
      <c r="F72" s="2" t="s">
        <v>24</v>
      </c>
      <c r="G72" s="2" t="s">
        <v>530</v>
      </c>
      <c r="H72" s="2" t="s">
        <v>534</v>
      </c>
      <c r="I72" s="2">
        <v>17</v>
      </c>
      <c r="J72" s="2" t="s">
        <v>32</v>
      </c>
      <c r="L72" s="2" t="s">
        <v>28</v>
      </c>
      <c r="M72" s="2">
        <v>258323</v>
      </c>
      <c r="N72" s="3" t="str">
        <f t="shared" si="6"/>
        <v>51_255-260</v>
      </c>
      <c r="O72" s="3" t="str">
        <f t="shared" si="7"/>
        <v>25_250-260</v>
      </c>
      <c r="P72" s="3" t="str">
        <f t="shared" si="8"/>
        <v>08_80&gt;</v>
      </c>
      <c r="Q72" s="2" t="s">
        <v>738</v>
      </c>
      <c r="R72" s="2" t="s">
        <v>29</v>
      </c>
      <c r="S72" s="2">
        <f t="shared" si="9"/>
        <v>44948202</v>
      </c>
      <c r="T72" s="2">
        <f t="shared" si="10"/>
        <v>612373</v>
      </c>
      <c r="W72" s="4"/>
    </row>
    <row r="73" spans="1:23" x14ac:dyDescent="0.25">
      <c r="A73" s="2">
        <v>115</v>
      </c>
      <c r="B73" s="2" t="s">
        <v>125</v>
      </c>
      <c r="C73" s="2" t="s">
        <v>139</v>
      </c>
      <c r="D73" s="2" t="s">
        <v>56</v>
      </c>
      <c r="E73" s="2" t="s">
        <v>23</v>
      </c>
      <c r="F73" s="2" t="s">
        <v>24</v>
      </c>
      <c r="G73" s="2" t="s">
        <v>59</v>
      </c>
      <c r="H73" s="2" t="s">
        <v>131</v>
      </c>
      <c r="I73" s="2">
        <v>14</v>
      </c>
      <c r="J73" s="2" t="s">
        <v>140</v>
      </c>
      <c r="L73" s="2" t="s">
        <v>28</v>
      </c>
      <c r="M73" s="2">
        <v>117636</v>
      </c>
      <c r="N73" s="3" t="str">
        <f t="shared" si="6"/>
        <v>23_115-120</v>
      </c>
      <c r="O73" s="3" t="str">
        <f t="shared" si="7"/>
        <v>11_110-120</v>
      </c>
      <c r="P73" s="3" t="str">
        <f t="shared" si="8"/>
        <v>08_80&gt;</v>
      </c>
      <c r="Q73" s="2" t="s">
        <v>738</v>
      </c>
      <c r="R73" s="2" t="s">
        <v>29</v>
      </c>
      <c r="S73" s="2">
        <f t="shared" si="9"/>
        <v>13528140</v>
      </c>
      <c r="T73" s="2">
        <f t="shared" si="10"/>
        <v>184307</v>
      </c>
      <c r="V73" s="2">
        <v>117549</v>
      </c>
      <c r="W73" s="4">
        <f t="shared" si="11"/>
        <v>7.4011688742566927E-4</v>
      </c>
    </row>
    <row r="74" spans="1:23" x14ac:dyDescent="0.25">
      <c r="A74" s="2">
        <v>8</v>
      </c>
      <c r="B74" s="2" t="s">
        <v>125</v>
      </c>
      <c r="C74" s="2" t="s">
        <v>141</v>
      </c>
      <c r="D74" s="2" t="s">
        <v>64</v>
      </c>
      <c r="E74" s="2" t="s">
        <v>23</v>
      </c>
      <c r="F74" s="2" t="s">
        <v>24</v>
      </c>
      <c r="G74" s="2" t="s">
        <v>59</v>
      </c>
      <c r="H74" s="2" t="s">
        <v>92</v>
      </c>
      <c r="I74" s="2">
        <v>15</v>
      </c>
      <c r="J74" s="2" t="s">
        <v>140</v>
      </c>
      <c r="L74" s="2" t="s">
        <v>28</v>
      </c>
      <c r="M74" s="2">
        <v>108081</v>
      </c>
      <c r="N74" s="3" t="str">
        <f t="shared" si="6"/>
        <v>21_105-110</v>
      </c>
      <c r="O74" s="3" t="str">
        <f t="shared" si="7"/>
        <v>10_100-110</v>
      </c>
      <c r="P74" s="3" t="str">
        <f t="shared" si="8"/>
        <v>08_80&gt;</v>
      </c>
      <c r="Q74" s="2" t="s">
        <v>738</v>
      </c>
      <c r="R74" s="2" t="s">
        <v>29</v>
      </c>
      <c r="S74" s="2">
        <f t="shared" si="9"/>
        <v>864648</v>
      </c>
      <c r="T74" s="2">
        <f t="shared" si="10"/>
        <v>11780</v>
      </c>
      <c r="V74" s="2">
        <v>106315</v>
      </c>
      <c r="W74" s="4">
        <f t="shared" si="11"/>
        <v>1.6611014438226025E-2</v>
      </c>
    </row>
    <row r="75" spans="1:23" x14ac:dyDescent="0.25">
      <c r="A75" s="2">
        <v>43</v>
      </c>
      <c r="B75" s="2" t="s">
        <v>125</v>
      </c>
      <c r="C75" s="2" t="s">
        <v>142</v>
      </c>
      <c r="D75" s="2" t="s">
        <v>64</v>
      </c>
      <c r="E75" s="2" t="s">
        <v>23</v>
      </c>
      <c r="F75" s="2" t="s">
        <v>36</v>
      </c>
      <c r="G75" s="2" t="s">
        <v>74</v>
      </c>
      <c r="H75" s="2" t="s">
        <v>79</v>
      </c>
      <c r="I75" s="2">
        <v>17</v>
      </c>
      <c r="J75" s="2" t="s">
        <v>32</v>
      </c>
      <c r="L75" s="2" t="s">
        <v>28</v>
      </c>
      <c r="M75" s="2">
        <v>105193</v>
      </c>
      <c r="N75" s="3" t="str">
        <f t="shared" si="6"/>
        <v>21_105-110</v>
      </c>
      <c r="O75" s="3" t="str">
        <f t="shared" si="7"/>
        <v>10_100-110</v>
      </c>
      <c r="P75" s="3" t="str">
        <f t="shared" si="8"/>
        <v>08_80&gt;</v>
      </c>
      <c r="Q75" s="2" t="s">
        <v>738</v>
      </c>
      <c r="R75" s="2" t="s">
        <v>29</v>
      </c>
      <c r="S75" s="2">
        <f t="shared" si="9"/>
        <v>4523299</v>
      </c>
      <c r="T75" s="2">
        <f t="shared" si="10"/>
        <v>61625</v>
      </c>
      <c r="V75" s="2">
        <v>107340</v>
      </c>
      <c r="W75" s="4"/>
    </row>
    <row r="76" spans="1:23" x14ac:dyDescent="0.25">
      <c r="A76" s="2">
        <v>53</v>
      </c>
      <c r="B76" s="2" t="s">
        <v>125</v>
      </c>
      <c r="C76" s="2" t="s">
        <v>143</v>
      </c>
      <c r="D76" s="2" t="s">
        <v>64</v>
      </c>
      <c r="E76" s="2" t="s">
        <v>23</v>
      </c>
      <c r="F76" s="2" t="s">
        <v>36</v>
      </c>
      <c r="G76" s="2" t="s">
        <v>74</v>
      </c>
      <c r="H76" s="2" t="s">
        <v>136</v>
      </c>
      <c r="I76" s="2">
        <v>15</v>
      </c>
      <c r="J76" s="2" t="s">
        <v>32</v>
      </c>
      <c r="L76" s="2" t="s">
        <v>28</v>
      </c>
      <c r="M76" s="2">
        <v>149307</v>
      </c>
      <c r="N76" s="3" t="str">
        <f t="shared" si="6"/>
        <v>29_145-150</v>
      </c>
      <c r="O76" s="3" t="str">
        <f t="shared" si="7"/>
        <v>14_140-150</v>
      </c>
      <c r="P76" s="3" t="str">
        <f t="shared" si="8"/>
        <v>08_80&gt;</v>
      </c>
      <c r="Q76" s="2" t="s">
        <v>738</v>
      </c>
      <c r="R76" s="2" t="s">
        <v>29</v>
      </c>
      <c r="S76" s="2">
        <f t="shared" si="9"/>
        <v>7913271</v>
      </c>
      <c r="T76" s="2">
        <f t="shared" si="10"/>
        <v>107810</v>
      </c>
      <c r="V76" s="2">
        <v>140097</v>
      </c>
      <c r="W76" s="4">
        <f t="shared" si="11"/>
        <v>6.5740165742307122E-2</v>
      </c>
    </row>
    <row r="77" spans="1:23" x14ac:dyDescent="0.25">
      <c r="A77" s="2">
        <v>883</v>
      </c>
      <c r="B77" s="2" t="s">
        <v>125</v>
      </c>
      <c r="C77" s="2" t="s">
        <v>535</v>
      </c>
      <c r="D77" s="2" t="s">
        <v>22</v>
      </c>
      <c r="E77" s="2" t="s">
        <v>23</v>
      </c>
      <c r="F77" s="2" t="s">
        <v>24</v>
      </c>
      <c r="G77" s="2" t="s">
        <v>31</v>
      </c>
      <c r="H77" s="2" t="s">
        <v>26</v>
      </c>
      <c r="I77" s="2">
        <v>15</v>
      </c>
      <c r="J77" s="2" t="s">
        <v>27</v>
      </c>
      <c r="L77" s="2" t="s">
        <v>28</v>
      </c>
      <c r="M77" s="2">
        <v>32450</v>
      </c>
      <c r="N77" s="3" t="str">
        <f t="shared" si="6"/>
        <v>6_30-35</v>
      </c>
      <c r="O77" s="3" t="str">
        <f t="shared" si="7"/>
        <v>3_30-40</v>
      </c>
      <c r="P77" s="3" t="str">
        <f t="shared" si="8"/>
        <v>03_30-40</v>
      </c>
      <c r="Q77" s="2" t="s">
        <v>738</v>
      </c>
      <c r="R77" s="2" t="s">
        <v>29</v>
      </c>
      <c r="S77" s="2">
        <f t="shared" si="9"/>
        <v>28653350</v>
      </c>
      <c r="T77" s="2">
        <f t="shared" si="10"/>
        <v>390373</v>
      </c>
      <c r="W77" s="4"/>
    </row>
    <row r="78" spans="1:23" x14ac:dyDescent="0.25">
      <c r="A78" s="2">
        <v>1036</v>
      </c>
      <c r="B78" s="2" t="s">
        <v>125</v>
      </c>
      <c r="C78" s="2" t="s">
        <v>144</v>
      </c>
      <c r="D78" s="2" t="s">
        <v>56</v>
      </c>
      <c r="E78" s="2" t="s">
        <v>107</v>
      </c>
      <c r="F78" s="2" t="s">
        <v>36</v>
      </c>
      <c r="G78" s="2" t="s">
        <v>89</v>
      </c>
      <c r="H78" s="2" t="s">
        <v>26</v>
      </c>
      <c r="I78" s="2">
        <v>14</v>
      </c>
      <c r="J78" s="2" t="s">
        <v>32</v>
      </c>
      <c r="L78" s="2" t="s">
        <v>28</v>
      </c>
      <c r="M78" s="2">
        <v>52479</v>
      </c>
      <c r="N78" s="3" t="str">
        <f t="shared" si="6"/>
        <v>10_50-55</v>
      </c>
      <c r="O78" s="3" t="str">
        <f t="shared" si="7"/>
        <v>5_50-60</v>
      </c>
      <c r="P78" s="3" t="str">
        <f t="shared" si="8"/>
        <v>05_50-60</v>
      </c>
      <c r="Q78" s="2" t="s">
        <v>738</v>
      </c>
      <c r="R78" s="2" t="s">
        <v>29</v>
      </c>
      <c r="S78" s="2">
        <f t="shared" si="9"/>
        <v>54368244</v>
      </c>
      <c r="T78" s="2">
        <f t="shared" si="10"/>
        <v>740712</v>
      </c>
      <c r="V78" s="2">
        <v>50842</v>
      </c>
      <c r="W78" s="4">
        <f t="shared" si="11"/>
        <v>3.2197789229377285E-2</v>
      </c>
    </row>
    <row r="79" spans="1:23" x14ac:dyDescent="0.25">
      <c r="A79" s="2">
        <v>1774</v>
      </c>
      <c r="B79" s="2" t="s">
        <v>125</v>
      </c>
      <c r="C79" s="2" t="s">
        <v>145</v>
      </c>
      <c r="D79" s="2" t="s">
        <v>34</v>
      </c>
      <c r="E79" s="2" t="s">
        <v>107</v>
      </c>
      <c r="F79" s="2" t="s">
        <v>36</v>
      </c>
      <c r="G79" s="2" t="s">
        <v>89</v>
      </c>
      <c r="H79" s="2" t="s">
        <v>151</v>
      </c>
      <c r="I79" s="2">
        <v>15</v>
      </c>
      <c r="J79" s="2" t="s">
        <v>32</v>
      </c>
      <c r="L79" s="2" t="s">
        <v>28</v>
      </c>
      <c r="M79" s="2">
        <v>56921</v>
      </c>
      <c r="N79" s="3" t="str">
        <f t="shared" si="6"/>
        <v>11_55-60</v>
      </c>
      <c r="O79" s="3" t="str">
        <f t="shared" si="7"/>
        <v>5_50-60</v>
      </c>
      <c r="P79" s="3" t="str">
        <f t="shared" si="8"/>
        <v>05_50-60</v>
      </c>
      <c r="Q79" s="2" t="s">
        <v>738</v>
      </c>
      <c r="R79" s="2" t="s">
        <v>29</v>
      </c>
      <c r="S79" s="2">
        <f t="shared" si="9"/>
        <v>100977854</v>
      </c>
      <c r="T79" s="2">
        <f t="shared" si="10"/>
        <v>1375720</v>
      </c>
      <c r="V79" s="2">
        <v>64873</v>
      </c>
      <c r="W79" s="4">
        <f t="shared" si="11"/>
        <v>-0.12257796001418156</v>
      </c>
    </row>
    <row r="80" spans="1:23" x14ac:dyDescent="0.25">
      <c r="A80" s="2">
        <v>857</v>
      </c>
      <c r="B80" s="2" t="s">
        <v>125</v>
      </c>
      <c r="C80" s="2" t="s">
        <v>536</v>
      </c>
      <c r="D80" s="2" t="s">
        <v>22</v>
      </c>
      <c r="E80" s="2" t="s">
        <v>107</v>
      </c>
      <c r="F80" s="2" t="s">
        <v>36</v>
      </c>
      <c r="G80" s="2" t="s">
        <v>89</v>
      </c>
      <c r="H80" s="2" t="s">
        <v>26</v>
      </c>
      <c r="I80" s="2">
        <v>15</v>
      </c>
      <c r="J80" s="2" t="s">
        <v>32</v>
      </c>
      <c r="L80" s="2" t="s">
        <v>28</v>
      </c>
      <c r="M80" s="2">
        <v>63025</v>
      </c>
      <c r="N80" s="3" t="str">
        <f t="shared" si="6"/>
        <v>12_60-65</v>
      </c>
      <c r="O80" s="3" t="str">
        <f t="shared" si="7"/>
        <v>6_60-70</v>
      </c>
      <c r="P80" s="3" t="str">
        <f t="shared" si="8"/>
        <v>06_60-70</v>
      </c>
      <c r="Q80" s="2" t="s">
        <v>738</v>
      </c>
      <c r="R80" s="2" t="s">
        <v>29</v>
      </c>
      <c r="S80" s="2">
        <f t="shared" si="9"/>
        <v>54012425</v>
      </c>
      <c r="T80" s="2">
        <f t="shared" si="10"/>
        <v>735864</v>
      </c>
      <c r="W80" s="4"/>
    </row>
    <row r="81" spans="1:23" x14ac:dyDescent="0.25">
      <c r="A81" s="2">
        <v>322</v>
      </c>
      <c r="B81" s="2" t="s">
        <v>125</v>
      </c>
      <c r="C81" s="2" t="s">
        <v>147</v>
      </c>
      <c r="D81" s="2" t="s">
        <v>22</v>
      </c>
      <c r="E81" s="2" t="s">
        <v>107</v>
      </c>
      <c r="F81" s="2" t="s">
        <v>36</v>
      </c>
      <c r="G81" s="2" t="s">
        <v>89</v>
      </c>
      <c r="H81" s="2" t="s">
        <v>26</v>
      </c>
      <c r="I81" s="2">
        <v>15</v>
      </c>
      <c r="J81" s="2" t="s">
        <v>32</v>
      </c>
      <c r="L81" s="2" t="s">
        <v>28</v>
      </c>
      <c r="M81" s="2">
        <v>60174</v>
      </c>
      <c r="N81" s="3" t="str">
        <f t="shared" si="6"/>
        <v>12_60-65</v>
      </c>
      <c r="O81" s="3" t="str">
        <f t="shared" si="7"/>
        <v>6_60-70</v>
      </c>
      <c r="P81" s="3" t="str">
        <f t="shared" si="8"/>
        <v>06_60-70</v>
      </c>
      <c r="Q81" s="2" t="s">
        <v>738</v>
      </c>
      <c r="R81" s="2" t="s">
        <v>29</v>
      </c>
      <c r="S81" s="2">
        <f t="shared" si="9"/>
        <v>19376028</v>
      </c>
      <c r="T81" s="2">
        <f t="shared" si="10"/>
        <v>263979</v>
      </c>
      <c r="V81" s="2">
        <v>67113</v>
      </c>
      <c r="W81" s="4">
        <f t="shared" si="11"/>
        <v>-0.10339278530240043</v>
      </c>
    </row>
    <row r="82" spans="1:23" x14ac:dyDescent="0.25">
      <c r="A82" s="2">
        <v>1706</v>
      </c>
      <c r="B82" s="2" t="s">
        <v>125</v>
      </c>
      <c r="C82" s="2" t="s">
        <v>148</v>
      </c>
      <c r="D82" s="2" t="s">
        <v>34</v>
      </c>
      <c r="E82" s="2" t="s">
        <v>23</v>
      </c>
      <c r="F82" s="2" t="s">
        <v>24</v>
      </c>
      <c r="G82" s="2" t="s">
        <v>31</v>
      </c>
      <c r="H82" s="2" t="s">
        <v>149</v>
      </c>
      <c r="I82" s="2">
        <v>15</v>
      </c>
      <c r="J82" s="2" t="s">
        <v>32</v>
      </c>
      <c r="L82" s="2" t="s">
        <v>28</v>
      </c>
      <c r="M82" s="2">
        <v>47202</v>
      </c>
      <c r="N82" s="3" t="str">
        <f t="shared" si="6"/>
        <v>9_45-50</v>
      </c>
      <c r="O82" s="3" t="str">
        <f t="shared" si="7"/>
        <v>4_40-50</v>
      </c>
      <c r="P82" s="3" t="str">
        <f t="shared" si="8"/>
        <v>04_40-50</v>
      </c>
      <c r="Q82" s="2" t="s">
        <v>738</v>
      </c>
      <c r="R82" s="2" t="s">
        <v>29</v>
      </c>
      <c r="S82" s="2">
        <f t="shared" si="9"/>
        <v>80526612</v>
      </c>
      <c r="T82" s="2">
        <f t="shared" si="10"/>
        <v>1097093</v>
      </c>
      <c r="V82" s="2">
        <v>51949</v>
      </c>
      <c r="W82" s="4">
        <f t="shared" si="11"/>
        <v>-9.1378082349997114E-2</v>
      </c>
    </row>
    <row r="83" spans="1:23" x14ac:dyDescent="0.25">
      <c r="A83" s="2">
        <v>63</v>
      </c>
      <c r="B83" s="2" t="s">
        <v>125</v>
      </c>
      <c r="C83" s="2" t="s">
        <v>537</v>
      </c>
      <c r="D83" s="2" t="s">
        <v>34</v>
      </c>
      <c r="E83" s="2" t="s">
        <v>23</v>
      </c>
      <c r="F83" s="2" t="s">
        <v>36</v>
      </c>
      <c r="G83" s="2" t="s">
        <v>46</v>
      </c>
      <c r="H83" s="2" t="s">
        <v>101</v>
      </c>
      <c r="I83" s="2">
        <v>15</v>
      </c>
      <c r="J83" s="2" t="s">
        <v>32</v>
      </c>
      <c r="L83" s="2" t="s">
        <v>28</v>
      </c>
      <c r="M83" s="2">
        <v>47091</v>
      </c>
      <c r="N83" s="3" t="str">
        <f t="shared" si="6"/>
        <v>9_45-50</v>
      </c>
      <c r="O83" s="3" t="str">
        <f t="shared" si="7"/>
        <v>4_40-50</v>
      </c>
      <c r="P83" s="3" t="str">
        <f t="shared" si="8"/>
        <v>04_40-50</v>
      </c>
      <c r="Q83" s="2" t="s">
        <v>738</v>
      </c>
      <c r="R83" s="2" t="s">
        <v>29</v>
      </c>
      <c r="S83" s="2">
        <f t="shared" si="9"/>
        <v>2966733</v>
      </c>
      <c r="T83" s="2">
        <f t="shared" si="10"/>
        <v>40419</v>
      </c>
      <c r="W83" s="4"/>
    </row>
    <row r="84" spans="1:23" x14ac:dyDescent="0.25">
      <c r="A84" s="2">
        <v>63</v>
      </c>
      <c r="B84" s="2" t="s">
        <v>125</v>
      </c>
      <c r="C84" s="2" t="s">
        <v>150</v>
      </c>
      <c r="D84" s="2" t="s">
        <v>34</v>
      </c>
      <c r="E84" s="2" t="s">
        <v>23</v>
      </c>
      <c r="F84" s="2" t="s">
        <v>36</v>
      </c>
      <c r="G84" s="2" t="s">
        <v>49</v>
      </c>
      <c r="H84" s="2" t="s">
        <v>151</v>
      </c>
      <c r="I84" s="2">
        <v>15</v>
      </c>
      <c r="J84" s="2" t="s">
        <v>32</v>
      </c>
      <c r="L84" s="2" t="s">
        <v>28</v>
      </c>
      <c r="M84" s="2">
        <v>51142</v>
      </c>
      <c r="N84" s="3" t="str">
        <f t="shared" si="6"/>
        <v>10_50-55</v>
      </c>
      <c r="O84" s="3" t="str">
        <f t="shared" si="7"/>
        <v>5_50-60</v>
      </c>
      <c r="P84" s="3" t="str">
        <f t="shared" si="8"/>
        <v>05_50-60</v>
      </c>
      <c r="Q84" s="2" t="s">
        <v>738</v>
      </c>
      <c r="R84" s="2" t="s">
        <v>29</v>
      </c>
      <c r="S84" s="2">
        <f t="shared" si="9"/>
        <v>3221946</v>
      </c>
      <c r="T84" s="2">
        <f t="shared" si="10"/>
        <v>43896</v>
      </c>
      <c r="V84" s="2">
        <v>53809</v>
      </c>
      <c r="W84" s="4">
        <f t="shared" si="11"/>
        <v>-4.9564199297515286E-2</v>
      </c>
    </row>
    <row r="85" spans="1:23" x14ac:dyDescent="0.25">
      <c r="A85" s="2">
        <v>523</v>
      </c>
      <c r="B85" s="2" t="s">
        <v>125</v>
      </c>
      <c r="C85" s="2" t="s">
        <v>152</v>
      </c>
      <c r="D85" s="2" t="s">
        <v>34</v>
      </c>
      <c r="E85" s="2" t="s">
        <v>23</v>
      </c>
      <c r="F85" s="2" t="s">
        <v>36</v>
      </c>
      <c r="G85" s="2" t="s">
        <v>49</v>
      </c>
      <c r="H85" s="2" t="s">
        <v>153</v>
      </c>
      <c r="I85" s="2">
        <v>15</v>
      </c>
      <c r="J85" s="2" t="s">
        <v>32</v>
      </c>
      <c r="L85" s="2" t="s">
        <v>28</v>
      </c>
      <c r="M85" s="2">
        <v>58081</v>
      </c>
      <c r="N85" s="3" t="str">
        <f t="shared" si="6"/>
        <v>11_55-60</v>
      </c>
      <c r="O85" s="3" t="str">
        <f t="shared" si="7"/>
        <v>5_50-60</v>
      </c>
      <c r="P85" s="3" t="str">
        <f t="shared" si="8"/>
        <v>05_50-60</v>
      </c>
      <c r="Q85" s="2" t="s">
        <v>738</v>
      </c>
      <c r="R85" s="2" t="s">
        <v>29</v>
      </c>
      <c r="S85" s="2">
        <f t="shared" si="9"/>
        <v>30376363</v>
      </c>
      <c r="T85" s="2">
        <f t="shared" si="10"/>
        <v>413847</v>
      </c>
      <c r="V85" s="2">
        <v>58106</v>
      </c>
      <c r="W85" s="4">
        <f t="shared" si="11"/>
        <v>-4.3024816714280799E-4</v>
      </c>
    </row>
    <row r="86" spans="1:23" x14ac:dyDescent="0.25">
      <c r="A86" s="2">
        <v>3176</v>
      </c>
      <c r="B86" s="2" t="s">
        <v>125</v>
      </c>
      <c r="C86" s="2" t="s">
        <v>154</v>
      </c>
      <c r="D86" s="2" t="s">
        <v>22</v>
      </c>
      <c r="E86" s="2" t="s">
        <v>23</v>
      </c>
      <c r="F86" s="2" t="s">
        <v>24</v>
      </c>
      <c r="G86" s="2" t="s">
        <v>25</v>
      </c>
      <c r="H86" s="2" t="s">
        <v>26</v>
      </c>
      <c r="I86" s="2">
        <v>15</v>
      </c>
      <c r="J86" s="2" t="s">
        <v>32</v>
      </c>
      <c r="L86" s="2" t="s">
        <v>28</v>
      </c>
      <c r="M86" s="2">
        <v>34460</v>
      </c>
      <c r="N86" s="3" t="str">
        <f t="shared" si="6"/>
        <v>6_30-35</v>
      </c>
      <c r="O86" s="3" t="str">
        <f t="shared" si="7"/>
        <v>3_30-40</v>
      </c>
      <c r="P86" s="3" t="str">
        <f t="shared" si="8"/>
        <v>03_30-40</v>
      </c>
      <c r="Q86" s="2" t="s">
        <v>738</v>
      </c>
      <c r="R86" s="2" t="s">
        <v>29</v>
      </c>
      <c r="S86" s="2">
        <f t="shared" si="9"/>
        <v>109444960</v>
      </c>
      <c r="T86" s="2">
        <f t="shared" si="10"/>
        <v>1491076</v>
      </c>
      <c r="V86" s="2">
        <v>37915</v>
      </c>
      <c r="W86" s="4">
        <f t="shared" si="11"/>
        <v>-9.112488461031254E-2</v>
      </c>
    </row>
    <row r="87" spans="1:23" x14ac:dyDescent="0.25">
      <c r="A87" s="2">
        <v>23</v>
      </c>
      <c r="B87" s="2" t="s">
        <v>125</v>
      </c>
      <c r="C87" s="2" t="s">
        <v>155</v>
      </c>
      <c r="D87" s="2" t="s">
        <v>64</v>
      </c>
      <c r="E87" s="2" t="s">
        <v>23</v>
      </c>
      <c r="F87" s="2" t="s">
        <v>24</v>
      </c>
      <c r="G87" s="2" t="s">
        <v>31</v>
      </c>
      <c r="H87" s="2" t="s">
        <v>77</v>
      </c>
      <c r="I87" s="2">
        <v>15</v>
      </c>
      <c r="J87" s="2" t="s">
        <v>32</v>
      </c>
      <c r="L87" s="2" t="s">
        <v>28</v>
      </c>
      <c r="M87" s="2">
        <v>60121</v>
      </c>
      <c r="N87" s="3" t="str">
        <f t="shared" si="6"/>
        <v>12_60-65</v>
      </c>
      <c r="O87" s="3" t="str">
        <f t="shared" si="7"/>
        <v>6_60-70</v>
      </c>
      <c r="P87" s="3" t="str">
        <f t="shared" si="8"/>
        <v>06_60-70</v>
      </c>
      <c r="Q87" s="2" t="s">
        <v>738</v>
      </c>
      <c r="R87" s="2" t="s">
        <v>29</v>
      </c>
      <c r="S87" s="2">
        <f t="shared" si="9"/>
        <v>1382783</v>
      </c>
      <c r="T87" s="2">
        <f t="shared" si="10"/>
        <v>18839</v>
      </c>
      <c r="V87" s="2">
        <v>61158</v>
      </c>
      <c r="W87" s="4">
        <f t="shared" si="11"/>
        <v>-1.6956080970600741E-2</v>
      </c>
    </row>
    <row r="88" spans="1:23" x14ac:dyDescent="0.25">
      <c r="A88" s="2">
        <v>85</v>
      </c>
      <c r="B88" s="2" t="s">
        <v>125</v>
      </c>
      <c r="C88" s="2" t="s">
        <v>156</v>
      </c>
      <c r="D88" s="2" t="s">
        <v>56</v>
      </c>
      <c r="E88" s="2" t="s">
        <v>107</v>
      </c>
      <c r="F88" s="2" t="s">
        <v>36</v>
      </c>
      <c r="G88" s="2" t="s">
        <v>57</v>
      </c>
      <c r="H88" s="2" t="s">
        <v>26</v>
      </c>
      <c r="I88" s="2">
        <v>14</v>
      </c>
      <c r="J88" s="2" t="s">
        <v>32</v>
      </c>
      <c r="L88" s="2" t="s">
        <v>28</v>
      </c>
      <c r="M88" s="2">
        <v>116151</v>
      </c>
      <c r="N88" s="3" t="str">
        <f t="shared" si="6"/>
        <v>23_115-120</v>
      </c>
      <c r="O88" s="3" t="str">
        <f t="shared" si="7"/>
        <v>11_110-120</v>
      </c>
      <c r="P88" s="3" t="str">
        <f t="shared" si="8"/>
        <v>08_80&gt;</v>
      </c>
      <c r="Q88" s="2" t="s">
        <v>738</v>
      </c>
      <c r="R88" s="2" t="s">
        <v>29</v>
      </c>
      <c r="S88" s="2">
        <f t="shared" si="9"/>
        <v>9872835</v>
      </c>
      <c r="T88" s="2">
        <f t="shared" si="10"/>
        <v>134507</v>
      </c>
      <c r="V88" s="2">
        <v>148281</v>
      </c>
      <c r="W88" s="4">
        <f t="shared" si="11"/>
        <v>-0.21668318934995043</v>
      </c>
    </row>
    <row r="89" spans="1:23" x14ac:dyDescent="0.25">
      <c r="A89" s="2">
        <v>17</v>
      </c>
      <c r="B89" s="2" t="s">
        <v>125</v>
      </c>
      <c r="C89" s="2" t="s">
        <v>157</v>
      </c>
      <c r="D89" s="2" t="s">
        <v>56</v>
      </c>
      <c r="E89" s="2" t="s">
        <v>107</v>
      </c>
      <c r="F89" s="2" t="s">
        <v>36</v>
      </c>
      <c r="G89" s="2" t="s">
        <v>89</v>
      </c>
      <c r="H89" s="2" t="s">
        <v>26</v>
      </c>
      <c r="I89" s="2">
        <v>14</v>
      </c>
      <c r="J89" s="2" t="s">
        <v>32</v>
      </c>
      <c r="L89" s="2" t="s">
        <v>28</v>
      </c>
      <c r="M89" s="2">
        <v>97274</v>
      </c>
      <c r="N89" s="3" t="str">
        <f t="shared" si="6"/>
        <v>19_95-100</v>
      </c>
      <c r="O89" s="3" t="str">
        <f t="shared" si="7"/>
        <v>9_90-100</v>
      </c>
      <c r="P89" s="3" t="str">
        <f t="shared" si="8"/>
        <v>08_80&gt;</v>
      </c>
      <c r="Q89" s="2" t="s">
        <v>738</v>
      </c>
      <c r="R89" s="2" t="s">
        <v>29</v>
      </c>
      <c r="S89" s="2">
        <f t="shared" si="9"/>
        <v>1653658</v>
      </c>
      <c r="T89" s="2">
        <f t="shared" si="10"/>
        <v>22529</v>
      </c>
      <c r="V89" s="2">
        <v>102954</v>
      </c>
      <c r="W89" s="4">
        <f t="shared" si="11"/>
        <v>-5.5170270217767159E-2</v>
      </c>
    </row>
    <row r="90" spans="1:23" x14ac:dyDescent="0.25">
      <c r="A90" s="2">
        <v>375</v>
      </c>
      <c r="B90" s="2" t="s">
        <v>125</v>
      </c>
      <c r="C90" s="2" t="s">
        <v>538</v>
      </c>
      <c r="D90" s="2" t="s">
        <v>22</v>
      </c>
      <c r="E90" s="2" t="s">
        <v>107</v>
      </c>
      <c r="F90" s="2" t="s">
        <v>24</v>
      </c>
      <c r="G90" s="2" t="s">
        <v>31</v>
      </c>
      <c r="H90" s="2" t="s">
        <v>26</v>
      </c>
      <c r="I90" s="2">
        <v>15</v>
      </c>
      <c r="J90" s="2" t="s">
        <v>32</v>
      </c>
      <c r="L90" s="2" t="s">
        <v>28</v>
      </c>
      <c r="M90" s="2">
        <v>49380</v>
      </c>
      <c r="N90" s="3" t="str">
        <f t="shared" si="6"/>
        <v>9_45-50</v>
      </c>
      <c r="O90" s="3" t="str">
        <f t="shared" si="7"/>
        <v>4_40-50</v>
      </c>
      <c r="P90" s="3" t="str">
        <f t="shared" si="8"/>
        <v>04_40-50</v>
      </c>
      <c r="Q90" s="2" t="s">
        <v>738</v>
      </c>
      <c r="R90" s="2" t="s">
        <v>29</v>
      </c>
      <c r="S90" s="2">
        <f t="shared" si="9"/>
        <v>18517500</v>
      </c>
      <c r="T90" s="2">
        <f t="shared" si="10"/>
        <v>252282</v>
      </c>
      <c r="W90" s="4"/>
    </row>
    <row r="91" spans="1:23" x14ac:dyDescent="0.25">
      <c r="A91" s="2">
        <v>253</v>
      </c>
      <c r="B91" s="2" t="s">
        <v>125</v>
      </c>
      <c r="C91" s="2" t="s">
        <v>539</v>
      </c>
      <c r="D91" s="2" t="s">
        <v>56</v>
      </c>
      <c r="E91" s="2" t="s">
        <v>107</v>
      </c>
      <c r="F91" s="2" t="s">
        <v>36</v>
      </c>
      <c r="G91" s="2" t="s">
        <v>89</v>
      </c>
      <c r="H91" s="2" t="s">
        <v>26</v>
      </c>
      <c r="I91" s="2">
        <v>14</v>
      </c>
      <c r="J91" s="2" t="s">
        <v>32</v>
      </c>
      <c r="L91" s="2" t="s">
        <v>28</v>
      </c>
      <c r="M91" s="2">
        <v>52990</v>
      </c>
      <c r="N91" s="3" t="str">
        <f t="shared" si="6"/>
        <v>10_50-55</v>
      </c>
      <c r="O91" s="3" t="str">
        <f t="shared" si="7"/>
        <v>5_50-60</v>
      </c>
      <c r="P91" s="3" t="str">
        <f t="shared" si="8"/>
        <v>05_50-60</v>
      </c>
      <c r="Q91" s="2" t="s">
        <v>738</v>
      </c>
      <c r="R91" s="2" t="s">
        <v>29</v>
      </c>
      <c r="S91" s="2">
        <f t="shared" si="9"/>
        <v>13406470</v>
      </c>
      <c r="T91" s="2">
        <f t="shared" si="10"/>
        <v>182649</v>
      </c>
      <c r="W91" s="4"/>
    </row>
    <row r="92" spans="1:23" x14ac:dyDescent="0.25">
      <c r="A92" s="2">
        <v>52</v>
      </c>
      <c r="B92" s="2" t="s">
        <v>125</v>
      </c>
      <c r="C92" s="2" t="s">
        <v>540</v>
      </c>
      <c r="D92" s="2" t="s">
        <v>56</v>
      </c>
      <c r="E92" s="2" t="s">
        <v>23</v>
      </c>
      <c r="F92" s="2" t="s">
        <v>24</v>
      </c>
      <c r="G92" s="2" t="s">
        <v>530</v>
      </c>
      <c r="H92" s="2" t="s">
        <v>65</v>
      </c>
      <c r="I92" s="2">
        <v>13</v>
      </c>
      <c r="J92" s="2" t="s">
        <v>163</v>
      </c>
      <c r="K92" s="2" t="s">
        <v>97</v>
      </c>
      <c r="L92" s="2" t="s">
        <v>28</v>
      </c>
      <c r="M92" s="2">
        <v>130909</v>
      </c>
      <c r="N92" s="3" t="str">
        <f t="shared" si="6"/>
        <v>26_130-135</v>
      </c>
      <c r="O92" s="3" t="str">
        <f t="shared" si="7"/>
        <v>13_130-140</v>
      </c>
      <c r="P92" s="3" t="str">
        <f t="shared" si="8"/>
        <v>08_80&gt;</v>
      </c>
      <c r="Q92" s="2" t="s">
        <v>738</v>
      </c>
      <c r="R92" s="2" t="s">
        <v>29</v>
      </c>
      <c r="S92" s="2">
        <f t="shared" si="9"/>
        <v>6807268</v>
      </c>
      <c r="T92" s="2">
        <f t="shared" si="10"/>
        <v>92742</v>
      </c>
      <c r="W92" s="4"/>
    </row>
    <row r="93" spans="1:23" x14ac:dyDescent="0.25">
      <c r="A93" s="2">
        <v>17</v>
      </c>
      <c r="B93" s="2" t="s">
        <v>125</v>
      </c>
      <c r="C93" s="2" t="s">
        <v>158</v>
      </c>
      <c r="D93" s="2" t="s">
        <v>159</v>
      </c>
      <c r="E93" s="2" t="s">
        <v>107</v>
      </c>
      <c r="F93" s="2" t="s">
        <v>36</v>
      </c>
      <c r="G93" s="2" t="s">
        <v>71</v>
      </c>
      <c r="H93" s="2" t="s">
        <v>136</v>
      </c>
      <c r="I93" s="2">
        <v>15</v>
      </c>
      <c r="J93" s="2" t="s">
        <v>160</v>
      </c>
      <c r="L93" s="2" t="s">
        <v>28</v>
      </c>
      <c r="M93" s="2">
        <v>156790</v>
      </c>
      <c r="N93" s="3" t="str">
        <f t="shared" si="6"/>
        <v>31_155-160</v>
      </c>
      <c r="O93" s="3" t="str">
        <f t="shared" si="7"/>
        <v>15_150-160</v>
      </c>
      <c r="P93" s="3" t="str">
        <f t="shared" si="8"/>
        <v>08_80&gt;</v>
      </c>
      <c r="Q93" s="2" t="s">
        <v>738</v>
      </c>
      <c r="R93" s="2" t="s">
        <v>29</v>
      </c>
      <c r="S93" s="2">
        <f t="shared" si="9"/>
        <v>2665430</v>
      </c>
      <c r="T93" s="2">
        <f t="shared" si="10"/>
        <v>36314</v>
      </c>
      <c r="V93" s="2">
        <v>159990</v>
      </c>
      <c r="W93" s="4"/>
    </row>
    <row r="94" spans="1:23" x14ac:dyDescent="0.25">
      <c r="A94" s="2">
        <v>13</v>
      </c>
      <c r="B94" s="2" t="s">
        <v>125</v>
      </c>
      <c r="C94" s="2" t="s">
        <v>541</v>
      </c>
      <c r="D94" s="2" t="s">
        <v>159</v>
      </c>
      <c r="E94" s="2" t="s">
        <v>107</v>
      </c>
      <c r="F94" s="2" t="s">
        <v>36</v>
      </c>
      <c r="G94" s="2" t="s">
        <v>71</v>
      </c>
      <c r="H94" s="2" t="s">
        <v>136</v>
      </c>
      <c r="I94" s="2">
        <v>17</v>
      </c>
      <c r="J94" s="2" t="s">
        <v>163</v>
      </c>
      <c r="L94" s="2" t="s">
        <v>28</v>
      </c>
      <c r="M94" s="2">
        <v>145990</v>
      </c>
      <c r="N94" s="3" t="str">
        <f t="shared" si="6"/>
        <v>29_145-150</v>
      </c>
      <c r="O94" s="3" t="str">
        <f t="shared" si="7"/>
        <v>14_140-150</v>
      </c>
      <c r="P94" s="3" t="str">
        <f t="shared" si="8"/>
        <v>08_80&gt;</v>
      </c>
      <c r="Q94" s="2" t="s">
        <v>738</v>
      </c>
      <c r="R94" s="2" t="s">
        <v>29</v>
      </c>
      <c r="S94" s="2">
        <f t="shared" si="9"/>
        <v>1897870</v>
      </c>
      <c r="T94" s="2">
        <f t="shared" si="10"/>
        <v>25857</v>
      </c>
      <c r="W94" s="4"/>
    </row>
    <row r="95" spans="1:23" x14ac:dyDescent="0.25">
      <c r="A95" s="2">
        <v>18</v>
      </c>
      <c r="B95" s="2" t="s">
        <v>125</v>
      </c>
      <c r="C95" s="2" t="s">
        <v>161</v>
      </c>
      <c r="D95" s="2" t="s">
        <v>159</v>
      </c>
      <c r="E95" s="2" t="s">
        <v>107</v>
      </c>
      <c r="F95" s="2" t="s">
        <v>36</v>
      </c>
      <c r="G95" s="2" t="s">
        <v>71</v>
      </c>
      <c r="H95" s="2" t="s">
        <v>162</v>
      </c>
      <c r="I95" s="2">
        <v>17</v>
      </c>
      <c r="J95" s="2" t="s">
        <v>163</v>
      </c>
      <c r="L95" s="2" t="s">
        <v>28</v>
      </c>
      <c r="M95" s="2">
        <v>379260</v>
      </c>
      <c r="N95" s="3" t="str">
        <f t="shared" si="6"/>
        <v>75_375-380</v>
      </c>
      <c r="O95" s="3" t="str">
        <f t="shared" si="7"/>
        <v>37_370-380</v>
      </c>
      <c r="P95" s="3" t="str">
        <f t="shared" si="8"/>
        <v>08_80&gt;</v>
      </c>
      <c r="Q95" s="2" t="s">
        <v>738</v>
      </c>
      <c r="R95" s="2" t="s">
        <v>29</v>
      </c>
      <c r="S95" s="2">
        <f t="shared" si="9"/>
        <v>6826680</v>
      </c>
      <c r="T95" s="2">
        <f t="shared" si="10"/>
        <v>93007</v>
      </c>
      <c r="V95" s="2">
        <v>387000</v>
      </c>
      <c r="W95" s="4"/>
    </row>
    <row r="96" spans="1:23" x14ac:dyDescent="0.25">
      <c r="A96" s="2">
        <v>106</v>
      </c>
      <c r="B96" s="2" t="s">
        <v>125</v>
      </c>
      <c r="C96" s="2" t="s">
        <v>542</v>
      </c>
      <c r="D96" s="2" t="s">
        <v>56</v>
      </c>
      <c r="E96" s="2" t="s">
        <v>23</v>
      </c>
      <c r="F96" s="2" t="s">
        <v>36</v>
      </c>
      <c r="G96" s="2" t="s">
        <v>57</v>
      </c>
      <c r="H96" s="2" t="s">
        <v>514</v>
      </c>
      <c r="I96" s="2">
        <v>14</v>
      </c>
      <c r="J96" s="2" t="s">
        <v>32</v>
      </c>
      <c r="K96" s="2" t="s">
        <v>97</v>
      </c>
      <c r="L96" s="2" t="s">
        <v>28</v>
      </c>
      <c r="M96" s="2">
        <v>88100</v>
      </c>
      <c r="N96" s="3" t="str">
        <f t="shared" si="6"/>
        <v>17_85-90</v>
      </c>
      <c r="O96" s="3" t="str">
        <f t="shared" si="7"/>
        <v>8_80-90</v>
      </c>
      <c r="P96" s="3" t="str">
        <f t="shared" si="8"/>
        <v>08_80&gt;</v>
      </c>
      <c r="Q96" s="2" t="s">
        <v>738</v>
      </c>
      <c r="R96" s="2" t="s">
        <v>29</v>
      </c>
      <c r="S96" s="2">
        <f t="shared" si="9"/>
        <v>9338600</v>
      </c>
      <c r="T96" s="2">
        <f t="shared" si="10"/>
        <v>127229</v>
      </c>
      <c r="W96" s="4"/>
    </row>
    <row r="97" spans="1:23" x14ac:dyDescent="0.25">
      <c r="A97" s="2">
        <v>133</v>
      </c>
      <c r="B97" s="2" t="s">
        <v>125</v>
      </c>
      <c r="C97" s="2" t="s">
        <v>543</v>
      </c>
      <c r="D97" s="2" t="s">
        <v>56</v>
      </c>
      <c r="E97" s="2" t="s">
        <v>23</v>
      </c>
      <c r="F97" s="2" t="s">
        <v>36</v>
      </c>
      <c r="G97" s="2" t="s">
        <v>49</v>
      </c>
      <c r="H97" s="2" t="s">
        <v>26</v>
      </c>
      <c r="I97" s="2">
        <v>14</v>
      </c>
      <c r="J97" s="2" t="s">
        <v>32</v>
      </c>
      <c r="L97" s="2" t="s">
        <v>28</v>
      </c>
      <c r="M97" s="2">
        <v>45990</v>
      </c>
      <c r="N97" s="3" t="str">
        <f t="shared" si="6"/>
        <v>9_45-50</v>
      </c>
      <c r="O97" s="3" t="str">
        <f t="shared" si="7"/>
        <v>4_40-50</v>
      </c>
      <c r="P97" s="3" t="str">
        <f t="shared" si="8"/>
        <v>04_40-50</v>
      </c>
      <c r="Q97" s="2" t="s">
        <v>738</v>
      </c>
      <c r="R97" s="2" t="s">
        <v>29</v>
      </c>
      <c r="S97" s="2">
        <f t="shared" si="9"/>
        <v>6116670</v>
      </c>
      <c r="T97" s="2">
        <f t="shared" si="10"/>
        <v>83333</v>
      </c>
      <c r="W97" s="4"/>
    </row>
    <row r="98" spans="1:23" x14ac:dyDescent="0.25">
      <c r="A98" s="2">
        <v>451</v>
      </c>
      <c r="B98" s="2" t="s">
        <v>125</v>
      </c>
      <c r="C98" s="2" t="s">
        <v>544</v>
      </c>
      <c r="D98" s="2" t="s">
        <v>56</v>
      </c>
      <c r="E98" s="2" t="s">
        <v>23</v>
      </c>
      <c r="F98" s="2" t="s">
        <v>24</v>
      </c>
      <c r="G98" s="2" t="s">
        <v>59</v>
      </c>
      <c r="H98" s="2" t="s">
        <v>26</v>
      </c>
      <c r="I98" s="2">
        <v>14</v>
      </c>
      <c r="J98" s="2" t="s">
        <v>32</v>
      </c>
      <c r="L98" s="2" t="s">
        <v>28</v>
      </c>
      <c r="M98" s="2">
        <v>56561</v>
      </c>
      <c r="N98" s="3" t="str">
        <f t="shared" si="6"/>
        <v>11_55-60</v>
      </c>
      <c r="O98" s="3" t="str">
        <f t="shared" si="7"/>
        <v>5_50-60</v>
      </c>
      <c r="P98" s="3" t="str">
        <f t="shared" si="8"/>
        <v>05_50-60</v>
      </c>
      <c r="Q98" s="2" t="s">
        <v>738</v>
      </c>
      <c r="R98" s="2" t="s">
        <v>29</v>
      </c>
      <c r="S98" s="2">
        <f t="shared" si="9"/>
        <v>25509011</v>
      </c>
      <c r="T98" s="2">
        <f t="shared" si="10"/>
        <v>347534</v>
      </c>
      <c r="W98" s="4"/>
    </row>
    <row r="99" spans="1:23" x14ac:dyDescent="0.25">
      <c r="A99" s="2">
        <v>110</v>
      </c>
      <c r="B99" s="2" t="s">
        <v>125</v>
      </c>
      <c r="C99" s="2" t="s">
        <v>545</v>
      </c>
      <c r="D99" s="2" t="s">
        <v>22</v>
      </c>
      <c r="E99" s="2" t="s">
        <v>23</v>
      </c>
      <c r="F99" s="2" t="s">
        <v>24</v>
      </c>
      <c r="G99" s="2" t="s">
        <v>59</v>
      </c>
      <c r="H99" s="2" t="s">
        <v>26</v>
      </c>
      <c r="I99" s="2">
        <v>15</v>
      </c>
      <c r="J99" s="2" t="s">
        <v>32</v>
      </c>
      <c r="L99" s="2" t="s">
        <v>28</v>
      </c>
      <c r="M99" s="2">
        <v>58920</v>
      </c>
      <c r="N99" s="3" t="str">
        <f t="shared" si="6"/>
        <v>11_55-60</v>
      </c>
      <c r="O99" s="3" t="str">
        <f t="shared" si="7"/>
        <v>5_50-60</v>
      </c>
      <c r="P99" s="3" t="str">
        <f t="shared" si="8"/>
        <v>05_50-60</v>
      </c>
      <c r="Q99" s="2" t="s">
        <v>738</v>
      </c>
      <c r="R99" s="2" t="s">
        <v>29</v>
      </c>
      <c r="S99" s="2">
        <f t="shared" si="9"/>
        <v>6481200</v>
      </c>
      <c r="T99" s="2">
        <f t="shared" si="10"/>
        <v>88300</v>
      </c>
      <c r="W99" s="4"/>
    </row>
    <row r="100" spans="1:23" x14ac:dyDescent="0.25">
      <c r="A100" s="2">
        <v>1759</v>
      </c>
      <c r="B100" s="2" t="s">
        <v>125</v>
      </c>
      <c r="C100" s="2" t="s">
        <v>546</v>
      </c>
      <c r="D100" s="2" t="s">
        <v>34</v>
      </c>
      <c r="E100" s="2" t="s">
        <v>23</v>
      </c>
      <c r="F100" s="2" t="s">
        <v>36</v>
      </c>
      <c r="G100" s="2" t="s">
        <v>49</v>
      </c>
      <c r="H100" s="2" t="s">
        <v>51</v>
      </c>
      <c r="I100" s="2">
        <v>15</v>
      </c>
      <c r="J100" s="2" t="s">
        <v>32</v>
      </c>
      <c r="L100" s="2" t="s">
        <v>28</v>
      </c>
      <c r="M100" s="2">
        <v>58990</v>
      </c>
      <c r="N100" s="3" t="str">
        <f t="shared" si="6"/>
        <v>11_55-60</v>
      </c>
      <c r="O100" s="3" t="str">
        <f t="shared" si="7"/>
        <v>5_50-60</v>
      </c>
      <c r="P100" s="3" t="str">
        <f t="shared" si="8"/>
        <v>05_50-60</v>
      </c>
      <c r="Q100" s="2" t="s">
        <v>738</v>
      </c>
      <c r="R100" s="2" t="s">
        <v>29</v>
      </c>
      <c r="S100" s="2">
        <f t="shared" si="9"/>
        <v>103763410</v>
      </c>
      <c r="T100" s="2">
        <f t="shared" si="10"/>
        <v>1413670</v>
      </c>
      <c r="W100" s="4"/>
    </row>
    <row r="101" spans="1:23" x14ac:dyDescent="0.25">
      <c r="A101" s="2">
        <v>699</v>
      </c>
      <c r="B101" s="2" t="s">
        <v>125</v>
      </c>
      <c r="C101" s="2" t="s">
        <v>164</v>
      </c>
      <c r="D101" s="2" t="s">
        <v>22</v>
      </c>
      <c r="E101" s="2" t="s">
        <v>23</v>
      </c>
      <c r="F101" s="2" t="s">
        <v>24</v>
      </c>
      <c r="G101" s="2" t="s">
        <v>59</v>
      </c>
      <c r="H101" s="2" t="s">
        <v>26</v>
      </c>
      <c r="I101" s="2">
        <v>15</v>
      </c>
      <c r="J101" s="2" t="s">
        <v>32</v>
      </c>
      <c r="L101" s="2" t="s">
        <v>28</v>
      </c>
      <c r="M101" s="2">
        <v>61393</v>
      </c>
      <c r="N101" s="3" t="str">
        <f t="shared" si="6"/>
        <v>12_60-65</v>
      </c>
      <c r="O101" s="3" t="str">
        <f t="shared" si="7"/>
        <v>6_60-70</v>
      </c>
      <c r="P101" s="3" t="str">
        <f t="shared" si="8"/>
        <v>06_60-70</v>
      </c>
      <c r="Q101" s="2" t="s">
        <v>738</v>
      </c>
      <c r="R101" s="2" t="s">
        <v>29</v>
      </c>
      <c r="S101" s="2">
        <f t="shared" si="9"/>
        <v>42913707</v>
      </c>
      <c r="T101" s="2">
        <f t="shared" si="10"/>
        <v>584655</v>
      </c>
      <c r="V101" s="2">
        <v>63328</v>
      </c>
      <c r="W101" s="4">
        <f t="shared" si="11"/>
        <v>-3.055520464881253E-2</v>
      </c>
    </row>
    <row r="102" spans="1:23" x14ac:dyDescent="0.25">
      <c r="A102" s="2">
        <v>150</v>
      </c>
      <c r="B102" s="2" t="s">
        <v>125</v>
      </c>
      <c r="C102" s="2" t="s">
        <v>547</v>
      </c>
      <c r="D102" s="2" t="s">
        <v>22</v>
      </c>
      <c r="E102" s="2" t="s">
        <v>23</v>
      </c>
      <c r="F102" s="2" t="s">
        <v>36</v>
      </c>
      <c r="G102" s="2" t="s">
        <v>57</v>
      </c>
      <c r="H102" s="2" t="s">
        <v>26</v>
      </c>
      <c r="I102" s="2">
        <v>15</v>
      </c>
      <c r="J102" s="2" t="s">
        <v>32</v>
      </c>
      <c r="L102" s="2" t="s">
        <v>28</v>
      </c>
      <c r="M102" s="2">
        <v>99999</v>
      </c>
      <c r="N102" s="3" t="str">
        <f t="shared" si="6"/>
        <v>19_95-100</v>
      </c>
      <c r="O102" s="3" t="str">
        <f t="shared" si="7"/>
        <v>9_90-100</v>
      </c>
      <c r="P102" s="3" t="str">
        <f t="shared" si="8"/>
        <v>08_80&gt;</v>
      </c>
      <c r="Q102" s="2" t="s">
        <v>738</v>
      </c>
      <c r="R102" s="2" t="s">
        <v>29</v>
      </c>
      <c r="S102" s="2">
        <f t="shared" si="9"/>
        <v>14999850</v>
      </c>
      <c r="T102" s="2">
        <f t="shared" si="10"/>
        <v>204358</v>
      </c>
      <c r="W102" s="4"/>
    </row>
    <row r="103" spans="1:23" x14ac:dyDescent="0.25">
      <c r="A103" s="2">
        <v>10</v>
      </c>
      <c r="B103" s="2" t="s">
        <v>125</v>
      </c>
      <c r="C103" s="2" t="s">
        <v>165</v>
      </c>
      <c r="D103" s="2" t="s">
        <v>56</v>
      </c>
      <c r="E103" s="2" t="s">
        <v>23</v>
      </c>
      <c r="F103" s="2" t="s">
        <v>36</v>
      </c>
      <c r="G103" s="2" t="s">
        <v>49</v>
      </c>
      <c r="H103" s="2" t="s">
        <v>26</v>
      </c>
      <c r="I103" s="2">
        <v>13</v>
      </c>
      <c r="J103" s="2" t="s">
        <v>32</v>
      </c>
      <c r="L103" s="2" t="s">
        <v>28</v>
      </c>
      <c r="M103" s="2">
        <v>63044</v>
      </c>
      <c r="N103" s="3" t="str">
        <f t="shared" si="6"/>
        <v>12_60-65</v>
      </c>
      <c r="O103" s="3" t="str">
        <f t="shared" si="7"/>
        <v>6_60-70</v>
      </c>
      <c r="P103" s="3" t="str">
        <f t="shared" si="8"/>
        <v>06_60-70</v>
      </c>
      <c r="Q103" s="2" t="s">
        <v>738</v>
      </c>
      <c r="R103" s="2" t="s">
        <v>29</v>
      </c>
      <c r="S103" s="2">
        <f t="shared" si="9"/>
        <v>630440</v>
      </c>
      <c r="T103" s="2">
        <f t="shared" si="10"/>
        <v>8589</v>
      </c>
      <c r="V103" s="2">
        <v>66858</v>
      </c>
      <c r="W103" s="4">
        <f t="shared" si="11"/>
        <v>-5.7046277184480541E-2</v>
      </c>
    </row>
    <row r="104" spans="1:23" x14ac:dyDescent="0.25">
      <c r="A104" s="2">
        <v>32</v>
      </c>
      <c r="B104" s="2" t="s">
        <v>125</v>
      </c>
      <c r="C104" s="2" t="s">
        <v>548</v>
      </c>
      <c r="D104" s="2" t="s">
        <v>56</v>
      </c>
      <c r="E104" s="2" t="s">
        <v>23</v>
      </c>
      <c r="F104" s="2" t="s">
        <v>36</v>
      </c>
      <c r="G104" s="2" t="s">
        <v>57</v>
      </c>
      <c r="H104" s="2" t="s">
        <v>26</v>
      </c>
      <c r="I104" s="2">
        <v>14</v>
      </c>
      <c r="J104" s="2" t="s">
        <v>32</v>
      </c>
      <c r="L104" s="2" t="s">
        <v>28</v>
      </c>
      <c r="M104" s="2">
        <v>73990</v>
      </c>
      <c r="N104" s="3" t="str">
        <f t="shared" si="6"/>
        <v>14_70-75</v>
      </c>
      <c r="O104" s="3" t="str">
        <f t="shared" si="7"/>
        <v>7_70-80</v>
      </c>
      <c r="P104" s="3" t="str">
        <f t="shared" si="8"/>
        <v>07_70-80</v>
      </c>
      <c r="Q104" s="2" t="s">
        <v>738</v>
      </c>
      <c r="R104" s="2" t="s">
        <v>29</v>
      </c>
      <c r="S104" s="2">
        <f t="shared" si="9"/>
        <v>2367680</v>
      </c>
      <c r="T104" s="2">
        <f t="shared" si="10"/>
        <v>32257</v>
      </c>
      <c r="W104" s="4"/>
    </row>
    <row r="105" spans="1:23" x14ac:dyDescent="0.25">
      <c r="A105" s="2">
        <v>396</v>
      </c>
      <c r="B105" s="2" t="s">
        <v>125</v>
      </c>
      <c r="C105" s="2" t="s">
        <v>549</v>
      </c>
      <c r="D105" s="2" t="s">
        <v>34</v>
      </c>
      <c r="E105" s="2" t="s">
        <v>23</v>
      </c>
      <c r="F105" s="2" t="s">
        <v>36</v>
      </c>
      <c r="G105" s="2" t="s">
        <v>89</v>
      </c>
      <c r="H105" s="2" t="s">
        <v>103</v>
      </c>
      <c r="I105" s="2">
        <v>15</v>
      </c>
      <c r="J105" s="2" t="s">
        <v>32</v>
      </c>
      <c r="L105" s="2" t="s">
        <v>28</v>
      </c>
      <c r="M105" s="2">
        <v>69727</v>
      </c>
      <c r="N105" s="3" t="str">
        <f t="shared" si="6"/>
        <v>13_65-70</v>
      </c>
      <c r="O105" s="3" t="str">
        <f t="shared" si="7"/>
        <v>6_60-70</v>
      </c>
      <c r="P105" s="3" t="str">
        <f t="shared" si="8"/>
        <v>06_60-70</v>
      </c>
      <c r="Q105" s="2" t="s">
        <v>738</v>
      </c>
      <c r="R105" s="2" t="s">
        <v>29</v>
      </c>
      <c r="S105" s="2">
        <f t="shared" si="9"/>
        <v>27611892</v>
      </c>
      <c r="T105" s="2">
        <f t="shared" si="10"/>
        <v>376184</v>
      </c>
      <c r="W105" s="4"/>
    </row>
    <row r="106" spans="1:23" x14ac:dyDescent="0.25">
      <c r="A106" s="2">
        <v>133</v>
      </c>
      <c r="B106" s="2" t="s">
        <v>125</v>
      </c>
      <c r="C106" s="2" t="s">
        <v>550</v>
      </c>
      <c r="D106" s="2" t="s">
        <v>56</v>
      </c>
      <c r="E106" s="2" t="s">
        <v>23</v>
      </c>
      <c r="F106" s="2" t="s">
        <v>36</v>
      </c>
      <c r="G106" s="2" t="s">
        <v>57</v>
      </c>
      <c r="H106" s="2" t="s">
        <v>26</v>
      </c>
      <c r="I106" s="2">
        <v>14</v>
      </c>
      <c r="J106" s="2" t="s">
        <v>32</v>
      </c>
      <c r="L106" s="2" t="s">
        <v>28</v>
      </c>
      <c r="M106" s="2">
        <v>59990</v>
      </c>
      <c r="N106" s="3" t="str">
        <f t="shared" ref="N106:N169" si="12">CONCATENATE(ROUNDDOWN(M106/5000,0),"_",ROUNDDOWN(M106/5000,0)*5,"-",ROUNDUP((M106+1)/5000,0)*5)</f>
        <v>11_55-60</v>
      </c>
      <c r="O106" s="3" t="str">
        <f t="shared" ref="O106:O169" si="13">CONCATENATE(ROUNDDOWN(M106/10000,0),"_",ROUNDDOWN(M106/10000,0)*10,"-",ROUNDUP((M106+1)/10000,0)*10)</f>
        <v>5_50-60</v>
      </c>
      <c r="P106" s="3" t="str">
        <f t="shared" ref="P106:P169" si="14">IF(M106&lt;20000,"01_&lt;20",IF(M106&lt;80000,CONCATENATE(IF((ROUNDDOWN(M106/10000,0)+1)&lt;10,0,),ROUNDDOWN(M106/10000,0),"_",ROUNDDOWN(M106/10000,0)*10,"-",ROUNDUP((M106+1)/10000,0)*10),"08_80&gt;"))</f>
        <v>05_50-60</v>
      </c>
      <c r="Q106" s="2" t="s">
        <v>738</v>
      </c>
      <c r="R106" s="2" t="s">
        <v>29</v>
      </c>
      <c r="S106" s="2">
        <f t="shared" ref="S106:S169" si="15">M106*A106</f>
        <v>7978670</v>
      </c>
      <c r="T106" s="2">
        <f t="shared" si="10"/>
        <v>108701</v>
      </c>
      <c r="W106" s="4"/>
    </row>
    <row r="107" spans="1:23" x14ac:dyDescent="0.25">
      <c r="A107" s="2">
        <v>569</v>
      </c>
      <c r="B107" s="2" t="s">
        <v>125</v>
      </c>
      <c r="C107" s="2" t="s">
        <v>551</v>
      </c>
      <c r="D107" s="2" t="s">
        <v>34</v>
      </c>
      <c r="E107" s="2" t="s">
        <v>23</v>
      </c>
      <c r="F107" s="2" t="s">
        <v>24</v>
      </c>
      <c r="G107" s="2" t="s">
        <v>31</v>
      </c>
      <c r="H107" s="2" t="s">
        <v>42</v>
      </c>
      <c r="I107" s="2">
        <v>15</v>
      </c>
      <c r="J107" s="2" t="s">
        <v>27</v>
      </c>
      <c r="L107" s="2" t="s">
        <v>28</v>
      </c>
      <c r="M107" s="2">
        <v>43860</v>
      </c>
      <c r="N107" s="3" t="str">
        <f t="shared" si="12"/>
        <v>8_40-45</v>
      </c>
      <c r="O107" s="3" t="str">
        <f t="shared" si="13"/>
        <v>4_40-50</v>
      </c>
      <c r="P107" s="3" t="str">
        <f t="shared" si="14"/>
        <v>04_40-50</v>
      </c>
      <c r="Q107" s="2" t="s">
        <v>738</v>
      </c>
      <c r="R107" s="2" t="s">
        <v>29</v>
      </c>
      <c r="S107" s="2">
        <f t="shared" si="15"/>
        <v>24956340</v>
      </c>
      <c r="T107" s="2">
        <f t="shared" si="10"/>
        <v>340005</v>
      </c>
      <c r="W107" s="4"/>
    </row>
    <row r="108" spans="1:23" x14ac:dyDescent="0.25">
      <c r="A108" s="2">
        <v>53</v>
      </c>
      <c r="B108" s="2" t="s">
        <v>125</v>
      </c>
      <c r="C108" s="2" t="s">
        <v>166</v>
      </c>
      <c r="D108" s="2" t="s">
        <v>34</v>
      </c>
      <c r="E108" s="2" t="s">
        <v>23</v>
      </c>
      <c r="F108" s="2" t="s">
        <v>36</v>
      </c>
      <c r="G108" s="2" t="s">
        <v>46</v>
      </c>
      <c r="H108" s="2" t="s">
        <v>103</v>
      </c>
      <c r="I108" s="2">
        <v>15</v>
      </c>
      <c r="J108" s="2" t="s">
        <v>32</v>
      </c>
      <c r="L108" s="2" t="s">
        <v>28</v>
      </c>
      <c r="M108" s="2">
        <v>56900</v>
      </c>
      <c r="N108" s="3" t="str">
        <f t="shared" si="12"/>
        <v>11_55-60</v>
      </c>
      <c r="O108" s="3" t="str">
        <f t="shared" si="13"/>
        <v>5_50-60</v>
      </c>
      <c r="P108" s="3" t="str">
        <f t="shared" si="14"/>
        <v>05_50-60</v>
      </c>
      <c r="Q108" s="2" t="s">
        <v>738</v>
      </c>
      <c r="R108" s="2" t="s">
        <v>29</v>
      </c>
      <c r="S108" s="2">
        <f t="shared" si="15"/>
        <v>3015700</v>
      </c>
      <c r="T108" s="2">
        <f t="shared" si="10"/>
        <v>41086</v>
      </c>
      <c r="V108" s="2">
        <v>58925</v>
      </c>
      <c r="W108" s="4">
        <f t="shared" si="11"/>
        <v>-3.4365719134493003E-2</v>
      </c>
    </row>
    <row r="109" spans="1:23" x14ac:dyDescent="0.25">
      <c r="A109" s="2">
        <v>440</v>
      </c>
      <c r="B109" s="2" t="s">
        <v>125</v>
      </c>
      <c r="C109" s="2" t="s">
        <v>552</v>
      </c>
      <c r="D109" s="2" t="s">
        <v>34</v>
      </c>
      <c r="E109" s="2" t="s">
        <v>23</v>
      </c>
      <c r="F109" s="2" t="s">
        <v>36</v>
      </c>
      <c r="G109" s="2" t="s">
        <v>49</v>
      </c>
      <c r="H109" s="2" t="s">
        <v>51</v>
      </c>
      <c r="I109" s="2">
        <v>15</v>
      </c>
      <c r="J109" s="2" t="s">
        <v>32</v>
      </c>
      <c r="L109" s="2" t="s">
        <v>28</v>
      </c>
      <c r="M109" s="2">
        <v>54584</v>
      </c>
      <c r="N109" s="3" t="str">
        <f t="shared" si="12"/>
        <v>10_50-55</v>
      </c>
      <c r="O109" s="3" t="str">
        <f t="shared" si="13"/>
        <v>5_50-60</v>
      </c>
      <c r="P109" s="3" t="str">
        <f t="shared" si="14"/>
        <v>05_50-60</v>
      </c>
      <c r="Q109" s="2" t="s">
        <v>738</v>
      </c>
      <c r="R109" s="2" t="s">
        <v>29</v>
      </c>
      <c r="S109" s="2">
        <f t="shared" si="15"/>
        <v>24016960</v>
      </c>
      <c r="T109" s="2">
        <f t="shared" si="10"/>
        <v>327207</v>
      </c>
      <c r="W109" s="4"/>
    </row>
    <row r="110" spans="1:23" x14ac:dyDescent="0.25">
      <c r="A110" s="2">
        <v>659</v>
      </c>
      <c r="B110" s="2" t="s">
        <v>125</v>
      </c>
      <c r="C110" s="2" t="s">
        <v>553</v>
      </c>
      <c r="D110" s="2" t="s">
        <v>22</v>
      </c>
      <c r="E110" s="2" t="s">
        <v>23</v>
      </c>
      <c r="F110" s="2" t="s">
        <v>36</v>
      </c>
      <c r="G110" s="2" t="s">
        <v>37</v>
      </c>
      <c r="H110" s="2" t="s">
        <v>26</v>
      </c>
      <c r="I110" s="2">
        <v>15</v>
      </c>
      <c r="J110" s="2" t="s">
        <v>32</v>
      </c>
      <c r="L110" s="2" t="s">
        <v>38</v>
      </c>
      <c r="M110" s="2">
        <v>39870</v>
      </c>
      <c r="N110" s="3" t="str">
        <f t="shared" si="12"/>
        <v>7_35-40</v>
      </c>
      <c r="O110" s="3" t="str">
        <f t="shared" si="13"/>
        <v>3_30-40</v>
      </c>
      <c r="P110" s="3" t="str">
        <f t="shared" si="14"/>
        <v>03_30-40</v>
      </c>
      <c r="Q110" s="2" t="s">
        <v>738</v>
      </c>
      <c r="R110" s="2" t="s">
        <v>29</v>
      </c>
      <c r="S110" s="2">
        <f t="shared" si="15"/>
        <v>26274330</v>
      </c>
      <c r="T110" s="2">
        <f t="shared" si="10"/>
        <v>357961</v>
      </c>
      <c r="W110" s="4"/>
    </row>
    <row r="111" spans="1:23" x14ac:dyDescent="0.25">
      <c r="A111" s="2">
        <v>3778</v>
      </c>
      <c r="B111" s="2" t="s">
        <v>125</v>
      </c>
      <c r="C111" s="2" t="s">
        <v>167</v>
      </c>
      <c r="D111" s="2" t="s">
        <v>22</v>
      </c>
      <c r="E111" s="2" t="s">
        <v>23</v>
      </c>
      <c r="F111" s="2" t="s">
        <v>36</v>
      </c>
      <c r="G111" s="2" t="s">
        <v>37</v>
      </c>
      <c r="H111" s="2" t="s">
        <v>26</v>
      </c>
      <c r="I111" s="2">
        <v>15</v>
      </c>
      <c r="J111" s="2" t="s">
        <v>32</v>
      </c>
      <c r="L111" s="2" t="s">
        <v>38</v>
      </c>
      <c r="M111" s="2">
        <v>35314</v>
      </c>
      <c r="N111" s="3" t="str">
        <f t="shared" si="12"/>
        <v>7_35-40</v>
      </c>
      <c r="O111" s="3" t="str">
        <f t="shared" si="13"/>
        <v>3_30-40</v>
      </c>
      <c r="P111" s="3" t="str">
        <f t="shared" si="14"/>
        <v>03_30-40</v>
      </c>
      <c r="Q111" s="2" t="s">
        <v>738</v>
      </c>
      <c r="R111" s="2" t="s">
        <v>29</v>
      </c>
      <c r="S111" s="2">
        <f t="shared" si="15"/>
        <v>133416292</v>
      </c>
      <c r="T111" s="2">
        <f t="shared" si="10"/>
        <v>1817661</v>
      </c>
      <c r="V111" s="2">
        <v>35220</v>
      </c>
      <c r="W111" s="4">
        <f t="shared" si="11"/>
        <v>2.6689381033503691E-3</v>
      </c>
    </row>
    <row r="112" spans="1:23" x14ac:dyDescent="0.25">
      <c r="A112" s="2">
        <v>116</v>
      </c>
      <c r="B112" s="2" t="s">
        <v>125</v>
      </c>
      <c r="C112" s="2" t="s">
        <v>554</v>
      </c>
      <c r="D112" s="2" t="s">
        <v>34</v>
      </c>
      <c r="E112" s="2" t="s">
        <v>23</v>
      </c>
      <c r="F112" s="2" t="s">
        <v>36</v>
      </c>
      <c r="G112" s="2" t="s">
        <v>89</v>
      </c>
      <c r="H112" s="2" t="s">
        <v>47</v>
      </c>
      <c r="I112" s="2">
        <v>15</v>
      </c>
      <c r="J112" s="2" t="s">
        <v>32</v>
      </c>
      <c r="L112" s="2" t="s">
        <v>28</v>
      </c>
      <c r="M112" s="2">
        <v>55955</v>
      </c>
      <c r="N112" s="3" t="str">
        <f t="shared" si="12"/>
        <v>11_55-60</v>
      </c>
      <c r="O112" s="3" t="str">
        <f t="shared" si="13"/>
        <v>5_50-60</v>
      </c>
      <c r="P112" s="3" t="str">
        <f t="shared" si="14"/>
        <v>05_50-60</v>
      </c>
      <c r="Q112" s="2" t="s">
        <v>738</v>
      </c>
      <c r="R112" s="2" t="s">
        <v>29</v>
      </c>
      <c r="S112" s="2">
        <f t="shared" si="15"/>
        <v>6490780</v>
      </c>
      <c r="T112" s="2">
        <f t="shared" si="10"/>
        <v>88430</v>
      </c>
      <c r="W112" s="4"/>
    </row>
    <row r="113" spans="1:23" x14ac:dyDescent="0.25">
      <c r="A113" s="2">
        <v>0</v>
      </c>
      <c r="B113" s="2" t="s">
        <v>125</v>
      </c>
      <c r="C113" s="2" t="s">
        <v>168</v>
      </c>
      <c r="D113" s="2" t="s">
        <v>22</v>
      </c>
      <c r="E113" s="2" t="s">
        <v>23</v>
      </c>
      <c r="F113" s="2" t="s">
        <v>24</v>
      </c>
      <c r="G113" s="2" t="s">
        <v>25</v>
      </c>
      <c r="H113" s="2" t="s">
        <v>26</v>
      </c>
      <c r="I113" s="2">
        <v>17</v>
      </c>
      <c r="J113" s="2" t="s">
        <v>32</v>
      </c>
      <c r="L113" s="2" t="s">
        <v>28</v>
      </c>
      <c r="M113" s="2">
        <v>38398</v>
      </c>
      <c r="N113" s="3" t="str">
        <f t="shared" si="12"/>
        <v>7_35-40</v>
      </c>
      <c r="O113" s="3" t="str">
        <f t="shared" si="13"/>
        <v>3_30-40</v>
      </c>
      <c r="P113" s="3" t="str">
        <f t="shared" si="14"/>
        <v>03_30-40</v>
      </c>
      <c r="Q113" s="2" t="s">
        <v>738</v>
      </c>
      <c r="R113" s="2" t="s">
        <v>29</v>
      </c>
      <c r="S113" s="2">
        <f t="shared" si="15"/>
        <v>0</v>
      </c>
      <c r="T113" s="2">
        <f t="shared" si="10"/>
        <v>0</v>
      </c>
      <c r="V113" s="2">
        <v>38495</v>
      </c>
      <c r="W113" s="4">
        <f t="shared" si="11"/>
        <v>-2.5198077672424989E-3</v>
      </c>
    </row>
    <row r="114" spans="1:23" x14ac:dyDescent="0.25">
      <c r="A114" s="2">
        <v>637</v>
      </c>
      <c r="B114" s="2" t="s">
        <v>125</v>
      </c>
      <c r="C114" s="2" t="s">
        <v>555</v>
      </c>
      <c r="D114" s="2" t="s">
        <v>34</v>
      </c>
      <c r="E114" s="2" t="s">
        <v>23</v>
      </c>
      <c r="F114" s="2" t="s">
        <v>24</v>
      </c>
      <c r="G114" s="2" t="s">
        <v>31</v>
      </c>
      <c r="H114" s="2" t="s">
        <v>556</v>
      </c>
      <c r="I114" s="2">
        <v>17</v>
      </c>
      <c r="J114" s="2" t="s">
        <v>290</v>
      </c>
      <c r="L114" s="2" t="s">
        <v>28</v>
      </c>
      <c r="M114" s="2">
        <v>53577</v>
      </c>
      <c r="N114" s="3" t="str">
        <f t="shared" si="12"/>
        <v>10_50-55</v>
      </c>
      <c r="O114" s="3" t="str">
        <f t="shared" si="13"/>
        <v>5_50-60</v>
      </c>
      <c r="P114" s="3" t="str">
        <f t="shared" si="14"/>
        <v>05_50-60</v>
      </c>
      <c r="Q114" s="2" t="s">
        <v>738</v>
      </c>
      <c r="R114" s="2" t="s">
        <v>29</v>
      </c>
      <c r="S114" s="2">
        <f t="shared" si="15"/>
        <v>34128549</v>
      </c>
      <c r="T114" s="2">
        <f t="shared" si="10"/>
        <v>464967</v>
      </c>
      <c r="W114" s="4"/>
    </row>
    <row r="115" spans="1:23" x14ac:dyDescent="0.25">
      <c r="A115" s="2">
        <v>178</v>
      </c>
      <c r="B115" s="2" t="s">
        <v>125</v>
      </c>
      <c r="C115" s="2" t="s">
        <v>169</v>
      </c>
      <c r="D115" s="2" t="s">
        <v>56</v>
      </c>
      <c r="E115" s="2" t="s">
        <v>23</v>
      </c>
      <c r="F115" s="2" t="s">
        <v>36</v>
      </c>
      <c r="G115" s="2" t="s">
        <v>57</v>
      </c>
      <c r="H115" s="2" t="s">
        <v>170</v>
      </c>
      <c r="I115" s="2">
        <v>14</v>
      </c>
      <c r="J115" s="2" t="s">
        <v>171</v>
      </c>
      <c r="K115" s="2" t="s">
        <v>97</v>
      </c>
      <c r="L115" s="2" t="s">
        <v>28</v>
      </c>
      <c r="M115" s="2">
        <v>132700</v>
      </c>
      <c r="N115" s="3" t="str">
        <f t="shared" si="12"/>
        <v>26_130-135</v>
      </c>
      <c r="O115" s="3" t="str">
        <f t="shared" si="13"/>
        <v>13_130-140</v>
      </c>
      <c r="P115" s="3" t="str">
        <f t="shared" si="14"/>
        <v>08_80&gt;</v>
      </c>
      <c r="Q115" s="2" t="s">
        <v>738</v>
      </c>
      <c r="R115" s="2" t="s">
        <v>29</v>
      </c>
      <c r="S115" s="2">
        <f t="shared" si="15"/>
        <v>23620600</v>
      </c>
      <c r="T115" s="2">
        <f t="shared" si="10"/>
        <v>321807</v>
      </c>
      <c r="V115" s="2">
        <v>131176</v>
      </c>
      <c r="W115" s="4">
        <f t="shared" si="11"/>
        <v>1.1617978898579009E-2</v>
      </c>
    </row>
    <row r="116" spans="1:23" x14ac:dyDescent="0.25">
      <c r="A116" s="2">
        <v>12</v>
      </c>
      <c r="B116" s="2" t="s">
        <v>125</v>
      </c>
      <c r="C116" s="2" t="s">
        <v>172</v>
      </c>
      <c r="D116" s="2" t="s">
        <v>56</v>
      </c>
      <c r="E116" s="2" t="s">
        <v>23</v>
      </c>
      <c r="F116" s="2" t="s">
        <v>36</v>
      </c>
      <c r="G116" s="2" t="s">
        <v>57</v>
      </c>
      <c r="H116" s="2" t="s">
        <v>26</v>
      </c>
      <c r="I116" s="2">
        <v>13</v>
      </c>
      <c r="J116" s="2" t="s">
        <v>173</v>
      </c>
      <c r="K116" s="2" t="s">
        <v>97</v>
      </c>
      <c r="L116" s="2" t="s">
        <v>28</v>
      </c>
      <c r="M116" s="2">
        <v>138600</v>
      </c>
      <c r="N116" s="3" t="str">
        <f t="shared" si="12"/>
        <v>27_135-140</v>
      </c>
      <c r="O116" s="3" t="str">
        <f t="shared" si="13"/>
        <v>13_130-140</v>
      </c>
      <c r="P116" s="3" t="str">
        <f t="shared" si="14"/>
        <v>08_80&gt;</v>
      </c>
      <c r="Q116" s="2" t="s">
        <v>738</v>
      </c>
      <c r="R116" s="2" t="s">
        <v>29</v>
      </c>
      <c r="S116" s="2">
        <f t="shared" si="15"/>
        <v>1663200</v>
      </c>
      <c r="T116" s="2">
        <f t="shared" si="10"/>
        <v>22659</v>
      </c>
      <c r="V116" s="2">
        <v>99999</v>
      </c>
      <c r="W116" s="4">
        <f t="shared" si="11"/>
        <v>0.38601386013860139</v>
      </c>
    </row>
    <row r="117" spans="1:23" x14ac:dyDescent="0.25">
      <c r="A117" s="2">
        <v>23</v>
      </c>
      <c r="B117" s="2" t="s">
        <v>125</v>
      </c>
      <c r="C117" s="2" t="s">
        <v>174</v>
      </c>
      <c r="D117" s="2" t="s">
        <v>56</v>
      </c>
      <c r="E117" s="2" t="s">
        <v>23</v>
      </c>
      <c r="F117" s="2" t="s">
        <v>24</v>
      </c>
      <c r="G117" s="2" t="s">
        <v>31</v>
      </c>
      <c r="H117" s="2" t="s">
        <v>26</v>
      </c>
      <c r="I117" s="2">
        <v>14</v>
      </c>
      <c r="J117" s="2" t="s">
        <v>32</v>
      </c>
      <c r="K117" s="2" t="s">
        <v>97</v>
      </c>
      <c r="L117" s="2" t="s">
        <v>28</v>
      </c>
      <c r="M117" s="2">
        <v>61960</v>
      </c>
      <c r="N117" s="3" t="str">
        <f t="shared" si="12"/>
        <v>12_60-65</v>
      </c>
      <c r="O117" s="3" t="str">
        <f t="shared" si="13"/>
        <v>6_60-70</v>
      </c>
      <c r="P117" s="3" t="str">
        <f t="shared" si="14"/>
        <v>06_60-70</v>
      </c>
      <c r="Q117" s="2" t="s">
        <v>738</v>
      </c>
      <c r="R117" s="2" t="s">
        <v>29</v>
      </c>
      <c r="S117" s="2">
        <f t="shared" si="15"/>
        <v>1425080</v>
      </c>
      <c r="T117" s="2">
        <f t="shared" si="10"/>
        <v>19415</v>
      </c>
      <c r="V117" s="2">
        <v>60995</v>
      </c>
      <c r="W117" s="4">
        <f t="shared" si="11"/>
        <v>1.5820968931879661E-2</v>
      </c>
    </row>
    <row r="118" spans="1:23" x14ac:dyDescent="0.25">
      <c r="A118" s="2">
        <v>61</v>
      </c>
      <c r="B118" s="2" t="s">
        <v>125</v>
      </c>
      <c r="C118" s="2" t="s">
        <v>175</v>
      </c>
      <c r="D118" s="2" t="s">
        <v>56</v>
      </c>
      <c r="E118" s="2" t="s">
        <v>23</v>
      </c>
      <c r="F118" s="2" t="s">
        <v>36</v>
      </c>
      <c r="G118" s="2" t="s">
        <v>57</v>
      </c>
      <c r="H118" s="2" t="s">
        <v>26</v>
      </c>
      <c r="I118" s="2">
        <v>13</v>
      </c>
      <c r="J118" s="2" t="s">
        <v>32</v>
      </c>
      <c r="K118" s="2" t="s">
        <v>97</v>
      </c>
      <c r="L118" s="2" t="s">
        <v>28</v>
      </c>
      <c r="M118" s="2">
        <v>105055</v>
      </c>
      <c r="N118" s="3" t="str">
        <f t="shared" si="12"/>
        <v>21_105-110</v>
      </c>
      <c r="O118" s="3" t="str">
        <f t="shared" si="13"/>
        <v>10_100-110</v>
      </c>
      <c r="P118" s="3" t="str">
        <f t="shared" si="14"/>
        <v>08_80&gt;</v>
      </c>
      <c r="Q118" s="2" t="s">
        <v>738</v>
      </c>
      <c r="R118" s="2" t="s">
        <v>29</v>
      </c>
      <c r="S118" s="2">
        <f t="shared" si="15"/>
        <v>6408355</v>
      </c>
      <c r="T118" s="2">
        <f t="shared" si="10"/>
        <v>87307</v>
      </c>
      <c r="V118" s="2">
        <v>99924</v>
      </c>
      <c r="W118" s="4">
        <f t="shared" si="11"/>
        <v>5.134902525919699E-2</v>
      </c>
    </row>
    <row r="119" spans="1:23" x14ac:dyDescent="0.25">
      <c r="A119" s="2">
        <v>12</v>
      </c>
      <c r="B119" s="2" t="s">
        <v>125</v>
      </c>
      <c r="C119" s="2" t="s">
        <v>176</v>
      </c>
      <c r="D119" s="2" t="s">
        <v>56</v>
      </c>
      <c r="E119" s="2" t="s">
        <v>23</v>
      </c>
      <c r="F119" s="2" t="s">
        <v>36</v>
      </c>
      <c r="G119" s="2" t="s">
        <v>49</v>
      </c>
      <c r="H119" s="2" t="s">
        <v>26</v>
      </c>
      <c r="I119" s="2">
        <v>13</v>
      </c>
      <c r="J119" s="2" t="s">
        <v>32</v>
      </c>
      <c r="K119" s="2" t="s">
        <v>97</v>
      </c>
      <c r="L119" s="2" t="s">
        <v>28</v>
      </c>
      <c r="M119" s="2">
        <v>91566</v>
      </c>
      <c r="N119" s="3" t="str">
        <f t="shared" si="12"/>
        <v>18_90-95</v>
      </c>
      <c r="O119" s="3" t="str">
        <f t="shared" si="13"/>
        <v>9_90-100</v>
      </c>
      <c r="P119" s="3" t="str">
        <f t="shared" si="14"/>
        <v>08_80&gt;</v>
      </c>
      <c r="Q119" s="2" t="s">
        <v>738</v>
      </c>
      <c r="R119" s="2" t="s">
        <v>29</v>
      </c>
      <c r="S119" s="2">
        <f t="shared" si="15"/>
        <v>1098792</v>
      </c>
      <c r="T119" s="2">
        <f t="shared" si="10"/>
        <v>14970</v>
      </c>
      <c r="V119" s="2">
        <v>96502</v>
      </c>
      <c r="W119" s="4">
        <f t="shared" si="11"/>
        <v>-5.1149198980332017E-2</v>
      </c>
    </row>
    <row r="120" spans="1:23" x14ac:dyDescent="0.25">
      <c r="A120" s="2">
        <v>32</v>
      </c>
      <c r="B120" s="2" t="s">
        <v>125</v>
      </c>
      <c r="C120" s="2" t="s">
        <v>177</v>
      </c>
      <c r="D120" s="2" t="s">
        <v>56</v>
      </c>
      <c r="E120" s="2" t="s">
        <v>23</v>
      </c>
      <c r="F120" s="2" t="s">
        <v>36</v>
      </c>
      <c r="G120" s="2" t="s">
        <v>46</v>
      </c>
      <c r="H120" s="2" t="s">
        <v>26</v>
      </c>
      <c r="I120" s="2">
        <v>14</v>
      </c>
      <c r="J120" s="2" t="s">
        <v>32</v>
      </c>
      <c r="K120" s="2" t="s">
        <v>97</v>
      </c>
      <c r="L120" s="2" t="s">
        <v>28</v>
      </c>
      <c r="M120" s="2">
        <v>82468</v>
      </c>
      <c r="N120" s="3" t="str">
        <f t="shared" si="12"/>
        <v>16_80-85</v>
      </c>
      <c r="O120" s="3" t="str">
        <f t="shared" si="13"/>
        <v>8_80-90</v>
      </c>
      <c r="P120" s="3" t="str">
        <f t="shared" si="14"/>
        <v>08_80&gt;</v>
      </c>
      <c r="Q120" s="2" t="s">
        <v>738</v>
      </c>
      <c r="R120" s="2" t="s">
        <v>29</v>
      </c>
      <c r="S120" s="2">
        <f t="shared" si="15"/>
        <v>2638976</v>
      </c>
      <c r="T120" s="2">
        <f t="shared" si="10"/>
        <v>35953</v>
      </c>
      <c r="V120" s="2">
        <v>81613</v>
      </c>
      <c r="W120" s="4">
        <f t="shared" si="11"/>
        <v>1.0476272162523127E-2</v>
      </c>
    </row>
    <row r="121" spans="1:23" x14ac:dyDescent="0.25">
      <c r="A121" s="2">
        <v>3</v>
      </c>
      <c r="B121" s="2" t="s">
        <v>125</v>
      </c>
      <c r="C121" s="2" t="s">
        <v>557</v>
      </c>
      <c r="D121" s="2" t="s">
        <v>64</v>
      </c>
      <c r="E121" s="2" t="s">
        <v>23</v>
      </c>
      <c r="F121" s="2" t="s">
        <v>36</v>
      </c>
      <c r="G121" s="2" t="s">
        <v>74</v>
      </c>
      <c r="H121" s="2" t="s">
        <v>136</v>
      </c>
      <c r="I121" s="2">
        <v>14</v>
      </c>
      <c r="J121" s="2" t="s">
        <v>558</v>
      </c>
      <c r="K121" s="2" t="s">
        <v>97</v>
      </c>
      <c r="L121" s="2" t="s">
        <v>28</v>
      </c>
      <c r="M121" s="2">
        <v>269120</v>
      </c>
      <c r="N121" s="3" t="str">
        <f t="shared" si="12"/>
        <v>53_265-270</v>
      </c>
      <c r="O121" s="3" t="str">
        <f t="shared" si="13"/>
        <v>26_260-270</v>
      </c>
      <c r="P121" s="3" t="str">
        <f t="shared" si="14"/>
        <v>08_80&gt;</v>
      </c>
      <c r="Q121" s="2" t="s">
        <v>738</v>
      </c>
      <c r="R121" s="2" t="s">
        <v>29</v>
      </c>
      <c r="S121" s="2">
        <f t="shared" si="15"/>
        <v>807360</v>
      </c>
      <c r="T121" s="2">
        <f t="shared" si="10"/>
        <v>10999</v>
      </c>
      <c r="W121" s="4"/>
    </row>
    <row r="122" spans="1:23" x14ac:dyDescent="0.25">
      <c r="A122" s="2">
        <v>47</v>
      </c>
      <c r="B122" s="2" t="s">
        <v>125</v>
      </c>
      <c r="C122" s="2" t="s">
        <v>179</v>
      </c>
      <c r="D122" s="2" t="s">
        <v>56</v>
      </c>
      <c r="E122" s="2" t="s">
        <v>23</v>
      </c>
      <c r="F122" s="2" t="s">
        <v>36</v>
      </c>
      <c r="G122" s="2" t="s">
        <v>57</v>
      </c>
      <c r="H122" s="2" t="s">
        <v>26</v>
      </c>
      <c r="I122" s="2">
        <v>13</v>
      </c>
      <c r="J122" s="2" t="s">
        <v>32</v>
      </c>
      <c r="L122" s="2" t="s">
        <v>28</v>
      </c>
      <c r="M122" s="2">
        <v>88336</v>
      </c>
      <c r="N122" s="3" t="str">
        <f t="shared" si="12"/>
        <v>17_85-90</v>
      </c>
      <c r="O122" s="3" t="str">
        <f t="shared" si="13"/>
        <v>8_80-90</v>
      </c>
      <c r="P122" s="3" t="str">
        <f t="shared" si="14"/>
        <v>08_80&gt;</v>
      </c>
      <c r="Q122" s="2" t="s">
        <v>738</v>
      </c>
      <c r="R122" s="2" t="s">
        <v>29</v>
      </c>
      <c r="S122" s="2">
        <f t="shared" si="15"/>
        <v>4151792</v>
      </c>
      <c r="T122" s="2">
        <f t="shared" si="10"/>
        <v>56564</v>
      </c>
      <c r="V122" s="2">
        <v>104489</v>
      </c>
      <c r="W122" s="4">
        <f t="shared" si="11"/>
        <v>-0.15459043535683181</v>
      </c>
    </row>
    <row r="123" spans="1:23" x14ac:dyDescent="0.25">
      <c r="A123" s="2">
        <v>6</v>
      </c>
      <c r="B123" s="2" t="s">
        <v>125</v>
      </c>
      <c r="C123" s="2" t="s">
        <v>559</v>
      </c>
      <c r="D123" s="2" t="s">
        <v>56</v>
      </c>
      <c r="E123" s="2" t="s">
        <v>23</v>
      </c>
      <c r="F123" s="2" t="s">
        <v>36</v>
      </c>
      <c r="G123" s="2" t="s">
        <v>49</v>
      </c>
      <c r="H123" s="2" t="s">
        <v>26</v>
      </c>
      <c r="I123" s="2">
        <v>13</v>
      </c>
      <c r="J123" s="2" t="s">
        <v>32</v>
      </c>
      <c r="L123" s="2" t="s">
        <v>28</v>
      </c>
      <c r="M123" s="2">
        <v>68484</v>
      </c>
      <c r="N123" s="3" t="str">
        <f t="shared" si="12"/>
        <v>13_65-70</v>
      </c>
      <c r="O123" s="3" t="str">
        <f t="shared" si="13"/>
        <v>6_60-70</v>
      </c>
      <c r="P123" s="3" t="str">
        <f t="shared" si="14"/>
        <v>06_60-70</v>
      </c>
      <c r="Q123" s="2" t="s">
        <v>738</v>
      </c>
      <c r="R123" s="2" t="s">
        <v>29</v>
      </c>
      <c r="S123" s="2">
        <f t="shared" si="15"/>
        <v>410904</v>
      </c>
      <c r="T123" s="2">
        <f t="shared" si="10"/>
        <v>5598</v>
      </c>
      <c r="W123" s="4"/>
    </row>
    <row r="124" spans="1:23" x14ac:dyDescent="0.25">
      <c r="A124" s="2">
        <v>179</v>
      </c>
      <c r="B124" s="2" t="s">
        <v>125</v>
      </c>
      <c r="C124" s="2" t="s">
        <v>180</v>
      </c>
      <c r="D124" s="2" t="s">
        <v>56</v>
      </c>
      <c r="E124" s="2" t="s">
        <v>23</v>
      </c>
      <c r="F124" s="2" t="s">
        <v>36</v>
      </c>
      <c r="G124" s="2" t="s">
        <v>57</v>
      </c>
      <c r="H124" s="2" t="s">
        <v>26</v>
      </c>
      <c r="I124" s="2">
        <v>14</v>
      </c>
      <c r="J124" s="2" t="s">
        <v>32</v>
      </c>
      <c r="K124" s="2" t="s">
        <v>97</v>
      </c>
      <c r="L124" s="2" t="s">
        <v>28</v>
      </c>
      <c r="M124" s="2">
        <v>126023</v>
      </c>
      <c r="N124" s="3" t="str">
        <f t="shared" si="12"/>
        <v>25_125-130</v>
      </c>
      <c r="O124" s="3" t="str">
        <f t="shared" si="13"/>
        <v>12_120-130</v>
      </c>
      <c r="P124" s="3" t="str">
        <f t="shared" si="14"/>
        <v>08_80&gt;</v>
      </c>
      <c r="Q124" s="2" t="s">
        <v>738</v>
      </c>
      <c r="R124" s="2" t="s">
        <v>29</v>
      </c>
      <c r="S124" s="2">
        <f t="shared" si="15"/>
        <v>22558117</v>
      </c>
      <c r="T124" s="2">
        <f t="shared" si="10"/>
        <v>307331</v>
      </c>
      <c r="V124" s="2">
        <v>123450</v>
      </c>
      <c r="W124" s="4">
        <f t="shared" si="11"/>
        <v>2.08424463345484E-2</v>
      </c>
    </row>
    <row r="125" spans="1:23" x14ac:dyDescent="0.25">
      <c r="A125" s="2">
        <v>183</v>
      </c>
      <c r="B125" s="2" t="s">
        <v>125</v>
      </c>
      <c r="C125" s="2" t="s">
        <v>181</v>
      </c>
      <c r="D125" s="2" t="s">
        <v>56</v>
      </c>
      <c r="E125" s="2" t="s">
        <v>23</v>
      </c>
      <c r="F125" s="2" t="s">
        <v>36</v>
      </c>
      <c r="G125" s="2" t="s">
        <v>57</v>
      </c>
      <c r="H125" s="2" t="s">
        <v>26</v>
      </c>
      <c r="I125" s="2">
        <v>14</v>
      </c>
      <c r="J125" s="2" t="s">
        <v>32</v>
      </c>
      <c r="L125" s="2" t="s">
        <v>28</v>
      </c>
      <c r="M125" s="2">
        <v>77025</v>
      </c>
      <c r="N125" s="3" t="str">
        <f t="shared" si="12"/>
        <v>15_75-80</v>
      </c>
      <c r="O125" s="3" t="str">
        <f t="shared" si="13"/>
        <v>7_70-80</v>
      </c>
      <c r="P125" s="3" t="str">
        <f t="shared" si="14"/>
        <v>07_70-80</v>
      </c>
      <c r="Q125" s="2" t="s">
        <v>738</v>
      </c>
      <c r="R125" s="2" t="s">
        <v>29</v>
      </c>
      <c r="S125" s="2">
        <f t="shared" si="15"/>
        <v>14095575</v>
      </c>
      <c r="T125" s="2">
        <f t="shared" si="10"/>
        <v>192038</v>
      </c>
      <c r="V125" s="2">
        <v>94139</v>
      </c>
      <c r="W125" s="4">
        <f t="shared" si="11"/>
        <v>-0.18179500525818204</v>
      </c>
    </row>
    <row r="126" spans="1:23" x14ac:dyDescent="0.25">
      <c r="A126" s="2">
        <v>2</v>
      </c>
      <c r="B126" s="2" t="s">
        <v>125</v>
      </c>
      <c r="C126" s="2" t="s">
        <v>560</v>
      </c>
      <c r="D126" s="2" t="s">
        <v>56</v>
      </c>
      <c r="E126" s="2" t="s">
        <v>23</v>
      </c>
      <c r="F126" s="2" t="s">
        <v>36</v>
      </c>
      <c r="G126" s="2" t="s">
        <v>49</v>
      </c>
      <c r="H126" s="2" t="s">
        <v>26</v>
      </c>
      <c r="I126" s="2">
        <v>14</v>
      </c>
      <c r="J126" s="2" t="s">
        <v>32</v>
      </c>
      <c r="L126" s="2" t="s">
        <v>28</v>
      </c>
      <c r="M126" s="2">
        <v>75367</v>
      </c>
      <c r="N126" s="3" t="str">
        <f t="shared" si="12"/>
        <v>15_75-80</v>
      </c>
      <c r="O126" s="3" t="str">
        <f t="shared" si="13"/>
        <v>7_70-80</v>
      </c>
      <c r="P126" s="3" t="str">
        <f t="shared" si="14"/>
        <v>07_70-80</v>
      </c>
      <c r="Q126" s="2" t="s">
        <v>738</v>
      </c>
      <c r="R126" s="2" t="s">
        <v>29</v>
      </c>
      <c r="S126" s="2">
        <f t="shared" si="15"/>
        <v>150734</v>
      </c>
      <c r="T126" s="2">
        <f t="shared" si="10"/>
        <v>2054</v>
      </c>
      <c r="W126" s="4"/>
    </row>
    <row r="127" spans="1:23" x14ac:dyDescent="0.25">
      <c r="A127" s="2">
        <v>254</v>
      </c>
      <c r="B127" s="2" t="s">
        <v>125</v>
      </c>
      <c r="C127" s="2" t="s">
        <v>182</v>
      </c>
      <c r="D127" s="2" t="s">
        <v>56</v>
      </c>
      <c r="E127" s="2" t="s">
        <v>23</v>
      </c>
      <c r="F127" s="2" t="s">
        <v>36</v>
      </c>
      <c r="G127" s="2" t="s">
        <v>46</v>
      </c>
      <c r="H127" s="2" t="s">
        <v>26</v>
      </c>
      <c r="I127" s="2">
        <v>14</v>
      </c>
      <c r="J127" s="2" t="s">
        <v>32</v>
      </c>
      <c r="L127" s="2" t="s">
        <v>28</v>
      </c>
      <c r="M127" s="2">
        <v>68201</v>
      </c>
      <c r="N127" s="3" t="str">
        <f t="shared" si="12"/>
        <v>13_65-70</v>
      </c>
      <c r="O127" s="3" t="str">
        <f t="shared" si="13"/>
        <v>6_60-70</v>
      </c>
      <c r="P127" s="3" t="str">
        <f t="shared" si="14"/>
        <v>06_60-70</v>
      </c>
      <c r="Q127" s="2" t="s">
        <v>738</v>
      </c>
      <c r="R127" s="2" t="s">
        <v>29</v>
      </c>
      <c r="S127" s="2">
        <f t="shared" si="15"/>
        <v>17323054</v>
      </c>
      <c r="T127" s="2">
        <f t="shared" si="10"/>
        <v>236009</v>
      </c>
      <c r="V127" s="2">
        <v>80416</v>
      </c>
      <c r="W127" s="4">
        <f t="shared" si="11"/>
        <v>-0.15189763231197773</v>
      </c>
    </row>
    <row r="128" spans="1:23" x14ac:dyDescent="0.25">
      <c r="A128" s="2">
        <v>470</v>
      </c>
      <c r="B128" s="2" t="s">
        <v>125</v>
      </c>
      <c r="C128" s="2" t="s">
        <v>183</v>
      </c>
      <c r="D128" s="2" t="s">
        <v>56</v>
      </c>
      <c r="E128" s="2" t="s">
        <v>23</v>
      </c>
      <c r="F128" s="2" t="s">
        <v>36</v>
      </c>
      <c r="G128" s="2" t="s">
        <v>89</v>
      </c>
      <c r="H128" s="2" t="s">
        <v>103</v>
      </c>
      <c r="I128" s="2">
        <v>14</v>
      </c>
      <c r="J128" s="2" t="s">
        <v>32</v>
      </c>
      <c r="L128" s="2" t="s">
        <v>28</v>
      </c>
      <c r="M128" s="2">
        <v>88764</v>
      </c>
      <c r="N128" s="3" t="str">
        <f t="shared" si="12"/>
        <v>17_85-90</v>
      </c>
      <c r="O128" s="3" t="str">
        <f t="shared" si="13"/>
        <v>8_80-90</v>
      </c>
      <c r="P128" s="3" t="str">
        <f t="shared" si="14"/>
        <v>08_80&gt;</v>
      </c>
      <c r="Q128" s="2" t="s">
        <v>738</v>
      </c>
      <c r="R128" s="2" t="s">
        <v>29</v>
      </c>
      <c r="S128" s="2">
        <f t="shared" si="15"/>
        <v>41719080</v>
      </c>
      <c r="T128" s="2">
        <f t="shared" si="10"/>
        <v>568380</v>
      </c>
      <c r="V128" s="2">
        <v>92133</v>
      </c>
      <c r="W128" s="4">
        <f t="shared" si="11"/>
        <v>-3.6566702484451825E-2</v>
      </c>
    </row>
    <row r="129" spans="1:23" x14ac:dyDescent="0.25">
      <c r="A129" s="2">
        <v>337</v>
      </c>
      <c r="B129" s="2" t="s">
        <v>125</v>
      </c>
      <c r="C129" s="2" t="s">
        <v>184</v>
      </c>
      <c r="D129" s="2" t="s">
        <v>56</v>
      </c>
      <c r="E129" s="2" t="s">
        <v>23</v>
      </c>
      <c r="F129" s="2" t="s">
        <v>36</v>
      </c>
      <c r="G129" s="2" t="s">
        <v>57</v>
      </c>
      <c r="H129" s="2" t="s">
        <v>26</v>
      </c>
      <c r="I129" s="2">
        <v>14</v>
      </c>
      <c r="J129" s="2" t="s">
        <v>32</v>
      </c>
      <c r="L129" s="2" t="s">
        <v>28</v>
      </c>
      <c r="M129" s="2">
        <v>93347</v>
      </c>
      <c r="N129" s="3" t="str">
        <f t="shared" si="12"/>
        <v>18_90-95</v>
      </c>
      <c r="O129" s="3" t="str">
        <f t="shared" si="13"/>
        <v>9_90-100</v>
      </c>
      <c r="P129" s="3" t="str">
        <f t="shared" si="14"/>
        <v>08_80&gt;</v>
      </c>
      <c r="Q129" s="2" t="s">
        <v>738</v>
      </c>
      <c r="R129" s="2" t="s">
        <v>29</v>
      </c>
      <c r="S129" s="2">
        <f t="shared" si="15"/>
        <v>31457939</v>
      </c>
      <c r="T129" s="2">
        <f t="shared" si="10"/>
        <v>428582</v>
      </c>
      <c r="V129" s="2">
        <v>85680</v>
      </c>
      <c r="W129" s="4">
        <f t="shared" si="11"/>
        <v>8.9484126984126985E-2</v>
      </c>
    </row>
    <row r="130" spans="1:23" x14ac:dyDescent="0.25">
      <c r="A130" s="2">
        <v>42</v>
      </c>
      <c r="B130" s="2" t="s">
        <v>125</v>
      </c>
      <c r="C130" s="2" t="s">
        <v>561</v>
      </c>
      <c r="D130" s="2" t="s">
        <v>64</v>
      </c>
      <c r="E130" s="2" t="s">
        <v>23</v>
      </c>
      <c r="F130" s="2" t="s">
        <v>36</v>
      </c>
      <c r="G130" s="2" t="s">
        <v>46</v>
      </c>
      <c r="H130" s="2" t="s">
        <v>77</v>
      </c>
      <c r="I130" s="2">
        <v>15</v>
      </c>
      <c r="J130" s="2" t="s">
        <v>32</v>
      </c>
      <c r="L130" s="2" t="s">
        <v>28</v>
      </c>
      <c r="M130" s="2">
        <v>105490</v>
      </c>
      <c r="N130" s="3" t="str">
        <f t="shared" si="12"/>
        <v>21_105-110</v>
      </c>
      <c r="O130" s="3" t="str">
        <f t="shared" si="13"/>
        <v>10_100-110</v>
      </c>
      <c r="P130" s="3" t="str">
        <f t="shared" si="14"/>
        <v>08_80&gt;</v>
      </c>
      <c r="Q130" s="2" t="s">
        <v>738</v>
      </c>
      <c r="R130" s="2" t="s">
        <v>29</v>
      </c>
      <c r="S130" s="2">
        <f t="shared" si="15"/>
        <v>4430580</v>
      </c>
      <c r="T130" s="2">
        <f t="shared" si="10"/>
        <v>60362</v>
      </c>
      <c r="W130" s="4"/>
    </row>
    <row r="131" spans="1:23" x14ac:dyDescent="0.25">
      <c r="A131" s="2">
        <v>8</v>
      </c>
      <c r="B131" s="2" t="s">
        <v>185</v>
      </c>
      <c r="C131" s="2" t="s">
        <v>186</v>
      </c>
      <c r="D131" s="2" t="s">
        <v>64</v>
      </c>
      <c r="E131" s="2" t="s">
        <v>23</v>
      </c>
      <c r="F131" s="2" t="s">
        <v>36</v>
      </c>
      <c r="G131" s="2" t="s">
        <v>74</v>
      </c>
      <c r="H131" s="2" t="s">
        <v>187</v>
      </c>
      <c r="I131" s="2">
        <v>15</v>
      </c>
      <c r="J131" s="2" t="s">
        <v>178</v>
      </c>
      <c r="L131" s="2" t="s">
        <v>28</v>
      </c>
      <c r="M131" s="2">
        <v>215967</v>
      </c>
      <c r="N131" s="3" t="str">
        <f t="shared" si="12"/>
        <v>43_215-220</v>
      </c>
      <c r="O131" s="3" t="str">
        <f t="shared" si="13"/>
        <v>21_210-220</v>
      </c>
      <c r="P131" s="3" t="str">
        <f t="shared" si="14"/>
        <v>08_80&gt;</v>
      </c>
      <c r="Q131" s="2" t="s">
        <v>738</v>
      </c>
      <c r="R131" s="2" t="s">
        <v>29</v>
      </c>
      <c r="S131" s="2">
        <f t="shared" si="15"/>
        <v>1727736</v>
      </c>
      <c r="T131" s="2">
        <f t="shared" ref="T131:T194" si="16">ROUND(S131/73.4,0)</f>
        <v>23539</v>
      </c>
      <c r="V131" s="2">
        <v>255613</v>
      </c>
      <c r="W131" s="4">
        <f t="shared" ref="W131:W194" si="17">(M131-V131)/V131</f>
        <v>-0.15510165758392569</v>
      </c>
    </row>
    <row r="132" spans="1:23" x14ac:dyDescent="0.25">
      <c r="A132" s="2">
        <v>1580</v>
      </c>
      <c r="B132" s="2" t="s">
        <v>185</v>
      </c>
      <c r="C132" s="2" t="s">
        <v>188</v>
      </c>
      <c r="D132" s="2" t="s">
        <v>22</v>
      </c>
      <c r="E132" s="2" t="s">
        <v>23</v>
      </c>
      <c r="F132" s="2" t="s">
        <v>36</v>
      </c>
      <c r="G132" s="2" t="s">
        <v>49</v>
      </c>
      <c r="H132" s="2" t="s">
        <v>26</v>
      </c>
      <c r="I132" s="2">
        <v>15</v>
      </c>
      <c r="J132" s="2" t="s">
        <v>32</v>
      </c>
      <c r="L132" s="2" t="s">
        <v>28</v>
      </c>
      <c r="M132" s="2">
        <v>40278</v>
      </c>
      <c r="N132" s="3" t="str">
        <f t="shared" si="12"/>
        <v>8_40-45</v>
      </c>
      <c r="O132" s="3" t="str">
        <f t="shared" si="13"/>
        <v>4_40-50</v>
      </c>
      <c r="P132" s="3" t="str">
        <f t="shared" si="14"/>
        <v>04_40-50</v>
      </c>
      <c r="Q132" s="2" t="s">
        <v>738</v>
      </c>
      <c r="R132" s="2" t="s">
        <v>29</v>
      </c>
      <c r="S132" s="2">
        <f t="shared" si="15"/>
        <v>63639240</v>
      </c>
      <c r="T132" s="2">
        <f t="shared" si="16"/>
        <v>867020</v>
      </c>
      <c r="V132" s="2">
        <v>36990</v>
      </c>
      <c r="W132" s="4">
        <f t="shared" si="17"/>
        <v>8.8888888888888892E-2</v>
      </c>
    </row>
    <row r="133" spans="1:23" x14ac:dyDescent="0.25">
      <c r="A133" s="2">
        <v>502</v>
      </c>
      <c r="B133" s="2" t="s">
        <v>185</v>
      </c>
      <c r="C133" s="2" t="s">
        <v>562</v>
      </c>
      <c r="D133" s="2" t="s">
        <v>34</v>
      </c>
      <c r="E133" s="2" t="s">
        <v>23</v>
      </c>
      <c r="F133" s="2" t="s">
        <v>36</v>
      </c>
      <c r="G133" s="2" t="s">
        <v>46</v>
      </c>
      <c r="H133" s="2" t="s">
        <v>563</v>
      </c>
      <c r="I133" s="2">
        <v>15</v>
      </c>
      <c r="J133" s="2" t="s">
        <v>32</v>
      </c>
      <c r="L133" s="2" t="s">
        <v>28</v>
      </c>
      <c r="M133" s="2">
        <v>40857</v>
      </c>
      <c r="N133" s="3" t="str">
        <f t="shared" si="12"/>
        <v>8_40-45</v>
      </c>
      <c r="O133" s="3" t="str">
        <f t="shared" si="13"/>
        <v>4_40-50</v>
      </c>
      <c r="P133" s="3" t="str">
        <f t="shared" si="14"/>
        <v>04_40-50</v>
      </c>
      <c r="Q133" s="2" t="s">
        <v>738</v>
      </c>
      <c r="R133" s="2" t="s">
        <v>29</v>
      </c>
      <c r="S133" s="2">
        <f t="shared" si="15"/>
        <v>20510214</v>
      </c>
      <c r="T133" s="2">
        <f t="shared" si="16"/>
        <v>279431</v>
      </c>
      <c r="W133" s="4"/>
    </row>
    <row r="134" spans="1:23" x14ac:dyDescent="0.25">
      <c r="A134" s="2">
        <v>1267</v>
      </c>
      <c r="B134" s="2" t="s">
        <v>185</v>
      </c>
      <c r="C134" s="2" t="s">
        <v>189</v>
      </c>
      <c r="D134" s="2" t="s">
        <v>34</v>
      </c>
      <c r="E134" s="2" t="s">
        <v>23</v>
      </c>
      <c r="F134" s="2" t="s">
        <v>36</v>
      </c>
      <c r="G134" s="2" t="s">
        <v>49</v>
      </c>
      <c r="H134" s="2" t="s">
        <v>190</v>
      </c>
      <c r="I134" s="2">
        <v>17</v>
      </c>
      <c r="J134" s="2" t="s">
        <v>32</v>
      </c>
      <c r="L134" s="2" t="s">
        <v>28</v>
      </c>
      <c r="M134" s="2">
        <v>62062</v>
      </c>
      <c r="N134" s="3" t="str">
        <f t="shared" si="12"/>
        <v>12_60-65</v>
      </c>
      <c r="O134" s="3" t="str">
        <f t="shared" si="13"/>
        <v>6_60-70</v>
      </c>
      <c r="P134" s="3" t="str">
        <f t="shared" si="14"/>
        <v>06_60-70</v>
      </c>
      <c r="Q134" s="2" t="s">
        <v>738</v>
      </c>
      <c r="R134" s="2" t="s">
        <v>29</v>
      </c>
      <c r="S134" s="2">
        <f t="shared" si="15"/>
        <v>78632554</v>
      </c>
      <c r="T134" s="2">
        <f t="shared" si="16"/>
        <v>1071288</v>
      </c>
      <c r="V134" s="2">
        <v>70777</v>
      </c>
      <c r="W134" s="4">
        <f t="shared" si="17"/>
        <v>-0.1231332212441895</v>
      </c>
    </row>
    <row r="135" spans="1:23" x14ac:dyDescent="0.25">
      <c r="A135" s="2">
        <v>11</v>
      </c>
      <c r="B135" s="2" t="s">
        <v>185</v>
      </c>
      <c r="C135" s="2" t="s">
        <v>564</v>
      </c>
      <c r="D135" s="2" t="s">
        <v>56</v>
      </c>
      <c r="E135" s="2" t="s">
        <v>23</v>
      </c>
      <c r="F135" s="2" t="s">
        <v>24</v>
      </c>
      <c r="G135" s="2" t="s">
        <v>67</v>
      </c>
      <c r="H135" s="2" t="s">
        <v>26</v>
      </c>
      <c r="I135" s="2">
        <v>14</v>
      </c>
      <c r="J135" s="2" t="s">
        <v>32</v>
      </c>
      <c r="L135" s="2" t="s">
        <v>28</v>
      </c>
      <c r="M135" s="2">
        <v>58000</v>
      </c>
      <c r="N135" s="3" t="str">
        <f t="shared" si="12"/>
        <v>11_55-60</v>
      </c>
      <c r="O135" s="3" t="str">
        <f t="shared" si="13"/>
        <v>5_50-60</v>
      </c>
      <c r="P135" s="3" t="str">
        <f t="shared" si="14"/>
        <v>05_50-60</v>
      </c>
      <c r="Q135" s="2" t="s">
        <v>738</v>
      </c>
      <c r="R135" s="2" t="s">
        <v>29</v>
      </c>
      <c r="S135" s="2">
        <f t="shared" si="15"/>
        <v>638000</v>
      </c>
      <c r="T135" s="2">
        <f t="shared" si="16"/>
        <v>8692</v>
      </c>
      <c r="W135" s="4"/>
    </row>
    <row r="136" spans="1:23" x14ac:dyDescent="0.25">
      <c r="A136" s="2">
        <v>42</v>
      </c>
      <c r="B136" s="2" t="s">
        <v>185</v>
      </c>
      <c r="C136" s="2" t="s">
        <v>191</v>
      </c>
      <c r="D136" s="2" t="s">
        <v>56</v>
      </c>
      <c r="E136" s="2" t="s">
        <v>23</v>
      </c>
      <c r="F136" s="2" t="s">
        <v>36</v>
      </c>
      <c r="G136" s="2" t="s">
        <v>57</v>
      </c>
      <c r="H136" s="2" t="s">
        <v>192</v>
      </c>
      <c r="I136" s="2">
        <v>14</v>
      </c>
      <c r="J136" s="2" t="s">
        <v>118</v>
      </c>
      <c r="L136" s="2" t="s">
        <v>28</v>
      </c>
      <c r="M136" s="2">
        <v>107655</v>
      </c>
      <c r="N136" s="3" t="str">
        <f t="shared" si="12"/>
        <v>21_105-110</v>
      </c>
      <c r="O136" s="3" t="str">
        <f t="shared" si="13"/>
        <v>10_100-110</v>
      </c>
      <c r="P136" s="3" t="str">
        <f t="shared" si="14"/>
        <v>08_80&gt;</v>
      </c>
      <c r="Q136" s="2" t="s">
        <v>738</v>
      </c>
      <c r="R136" s="2" t="s">
        <v>29</v>
      </c>
      <c r="S136" s="2">
        <f t="shared" si="15"/>
        <v>4521510</v>
      </c>
      <c r="T136" s="2">
        <f t="shared" si="16"/>
        <v>61601</v>
      </c>
      <c r="V136" s="2">
        <v>99723</v>
      </c>
      <c r="W136" s="4">
        <f t="shared" si="17"/>
        <v>7.9540326704972769E-2</v>
      </c>
    </row>
    <row r="137" spans="1:23" x14ac:dyDescent="0.25">
      <c r="A137" s="2">
        <v>690</v>
      </c>
      <c r="B137" s="2" t="s">
        <v>185</v>
      </c>
      <c r="C137" s="2" t="s">
        <v>193</v>
      </c>
      <c r="D137" s="2" t="s">
        <v>64</v>
      </c>
      <c r="E137" s="2" t="s">
        <v>23</v>
      </c>
      <c r="F137" s="2" t="s">
        <v>36</v>
      </c>
      <c r="G137" s="2" t="s">
        <v>74</v>
      </c>
      <c r="H137" s="2" t="s">
        <v>194</v>
      </c>
      <c r="I137" s="2">
        <v>15</v>
      </c>
      <c r="J137" s="2" t="s">
        <v>32</v>
      </c>
      <c r="L137" s="2" t="s">
        <v>28</v>
      </c>
      <c r="M137" s="2">
        <v>93195</v>
      </c>
      <c r="N137" s="3" t="str">
        <f t="shared" si="12"/>
        <v>18_90-95</v>
      </c>
      <c r="O137" s="3" t="str">
        <f t="shared" si="13"/>
        <v>9_90-100</v>
      </c>
      <c r="P137" s="3" t="str">
        <f t="shared" si="14"/>
        <v>08_80&gt;</v>
      </c>
      <c r="Q137" s="2" t="s">
        <v>738</v>
      </c>
      <c r="R137" s="2" t="s">
        <v>29</v>
      </c>
      <c r="S137" s="2">
        <f t="shared" si="15"/>
        <v>64304550</v>
      </c>
      <c r="T137" s="2">
        <f t="shared" si="16"/>
        <v>876084</v>
      </c>
      <c r="V137" s="2">
        <v>98120</v>
      </c>
      <c r="W137" s="4">
        <f t="shared" si="17"/>
        <v>-5.0193640440277208E-2</v>
      </c>
    </row>
    <row r="138" spans="1:23" x14ac:dyDescent="0.25">
      <c r="A138" s="2">
        <v>2</v>
      </c>
      <c r="B138" s="2" t="s">
        <v>185</v>
      </c>
      <c r="C138" s="2" t="s">
        <v>565</v>
      </c>
      <c r="D138" s="2" t="s">
        <v>64</v>
      </c>
      <c r="E138" s="2" t="s">
        <v>23</v>
      </c>
      <c r="F138" s="2" t="s">
        <v>36</v>
      </c>
      <c r="G138" s="2" t="s">
        <v>71</v>
      </c>
      <c r="H138" s="2" t="s">
        <v>131</v>
      </c>
      <c r="I138" s="2">
        <v>15</v>
      </c>
      <c r="J138" s="2" t="s">
        <v>32</v>
      </c>
      <c r="L138" s="2" t="s">
        <v>28</v>
      </c>
      <c r="M138" s="2">
        <v>90435</v>
      </c>
      <c r="N138" s="3" t="str">
        <f t="shared" si="12"/>
        <v>18_90-95</v>
      </c>
      <c r="O138" s="3" t="str">
        <f t="shared" si="13"/>
        <v>9_90-100</v>
      </c>
      <c r="P138" s="3" t="str">
        <f t="shared" si="14"/>
        <v>08_80&gt;</v>
      </c>
      <c r="Q138" s="2" t="s">
        <v>738</v>
      </c>
      <c r="R138" s="2" t="s">
        <v>29</v>
      </c>
      <c r="S138" s="2">
        <f t="shared" si="15"/>
        <v>180870</v>
      </c>
      <c r="T138" s="2">
        <f t="shared" si="16"/>
        <v>2464</v>
      </c>
      <c r="W138" s="4"/>
    </row>
    <row r="139" spans="1:23" x14ac:dyDescent="0.25">
      <c r="A139" s="2">
        <v>196</v>
      </c>
      <c r="B139" s="2" t="s">
        <v>185</v>
      </c>
      <c r="C139" s="2" t="s">
        <v>195</v>
      </c>
      <c r="D139" s="2" t="s">
        <v>64</v>
      </c>
      <c r="E139" s="2" t="s">
        <v>23</v>
      </c>
      <c r="F139" s="2" t="s">
        <v>36</v>
      </c>
      <c r="G139" s="2" t="s">
        <v>74</v>
      </c>
      <c r="H139" s="2" t="s">
        <v>196</v>
      </c>
      <c r="I139" s="2">
        <v>15</v>
      </c>
      <c r="J139" s="2" t="s">
        <v>32</v>
      </c>
      <c r="L139" s="2" t="s">
        <v>28</v>
      </c>
      <c r="M139" s="2">
        <v>101729</v>
      </c>
      <c r="N139" s="3" t="str">
        <f t="shared" si="12"/>
        <v>20_100-105</v>
      </c>
      <c r="O139" s="3" t="str">
        <f t="shared" si="13"/>
        <v>10_100-110</v>
      </c>
      <c r="P139" s="3" t="str">
        <f t="shared" si="14"/>
        <v>08_80&gt;</v>
      </c>
      <c r="Q139" s="2" t="s">
        <v>738</v>
      </c>
      <c r="R139" s="2" t="s">
        <v>29</v>
      </c>
      <c r="S139" s="2">
        <f t="shared" si="15"/>
        <v>19938884</v>
      </c>
      <c r="T139" s="2">
        <f t="shared" si="16"/>
        <v>271647</v>
      </c>
      <c r="V139" s="2">
        <v>116996</v>
      </c>
      <c r="W139" s="4">
        <f t="shared" si="17"/>
        <v>-0.13049164073985436</v>
      </c>
    </row>
    <row r="140" spans="1:23" x14ac:dyDescent="0.25">
      <c r="A140" s="2">
        <v>46</v>
      </c>
      <c r="B140" s="2" t="s">
        <v>185</v>
      </c>
      <c r="C140" s="2" t="s">
        <v>197</v>
      </c>
      <c r="D140" s="2" t="s">
        <v>64</v>
      </c>
      <c r="E140" s="2" t="s">
        <v>23</v>
      </c>
      <c r="F140" s="2" t="s">
        <v>36</v>
      </c>
      <c r="G140" s="2" t="s">
        <v>71</v>
      </c>
      <c r="H140" s="2" t="s">
        <v>94</v>
      </c>
      <c r="I140" s="2">
        <v>15</v>
      </c>
      <c r="J140" s="2" t="s">
        <v>32</v>
      </c>
      <c r="L140" s="2" t="s">
        <v>28</v>
      </c>
      <c r="M140" s="2">
        <v>102561</v>
      </c>
      <c r="N140" s="3" t="str">
        <f t="shared" si="12"/>
        <v>20_100-105</v>
      </c>
      <c r="O140" s="3" t="str">
        <f t="shared" si="13"/>
        <v>10_100-110</v>
      </c>
      <c r="P140" s="3" t="str">
        <f t="shared" si="14"/>
        <v>08_80&gt;</v>
      </c>
      <c r="Q140" s="2" t="s">
        <v>738</v>
      </c>
      <c r="R140" s="2" t="s">
        <v>29</v>
      </c>
      <c r="S140" s="2">
        <f t="shared" si="15"/>
        <v>4717806</v>
      </c>
      <c r="T140" s="2">
        <f t="shared" si="16"/>
        <v>64275</v>
      </c>
      <c r="V140" s="2">
        <v>105599</v>
      </c>
      <c r="W140" s="4">
        <f t="shared" si="17"/>
        <v>-2.8769211829657478E-2</v>
      </c>
    </row>
    <row r="141" spans="1:23" x14ac:dyDescent="0.25">
      <c r="A141" s="2">
        <v>13</v>
      </c>
      <c r="B141" s="2" t="s">
        <v>185</v>
      </c>
      <c r="C141" s="2" t="s">
        <v>566</v>
      </c>
      <c r="D141" s="2" t="s">
        <v>64</v>
      </c>
      <c r="E141" s="2" t="s">
        <v>23</v>
      </c>
      <c r="F141" s="2" t="s">
        <v>36</v>
      </c>
      <c r="G141" s="2" t="s">
        <v>71</v>
      </c>
      <c r="H141" s="2" t="s">
        <v>243</v>
      </c>
      <c r="I141" s="2">
        <v>15</v>
      </c>
      <c r="J141" s="2" t="s">
        <v>32</v>
      </c>
      <c r="L141" s="2" t="s">
        <v>28</v>
      </c>
      <c r="M141" s="2">
        <v>180890</v>
      </c>
      <c r="N141" s="3" t="str">
        <f t="shared" si="12"/>
        <v>36_180-185</v>
      </c>
      <c r="O141" s="3" t="str">
        <f t="shared" si="13"/>
        <v>18_180-190</v>
      </c>
      <c r="P141" s="3" t="str">
        <f t="shared" si="14"/>
        <v>08_80&gt;</v>
      </c>
      <c r="Q141" s="2" t="s">
        <v>738</v>
      </c>
      <c r="R141" s="2" t="s">
        <v>29</v>
      </c>
      <c r="S141" s="2">
        <f t="shared" si="15"/>
        <v>2351570</v>
      </c>
      <c r="T141" s="2">
        <f t="shared" si="16"/>
        <v>32038</v>
      </c>
      <c r="W141" s="4"/>
    </row>
    <row r="142" spans="1:23" x14ac:dyDescent="0.25">
      <c r="A142" s="2">
        <v>118</v>
      </c>
      <c r="B142" s="2" t="s">
        <v>185</v>
      </c>
      <c r="C142" s="2" t="s">
        <v>198</v>
      </c>
      <c r="D142" s="2" t="s">
        <v>64</v>
      </c>
      <c r="E142" s="2" t="s">
        <v>23</v>
      </c>
      <c r="F142" s="2" t="s">
        <v>36</v>
      </c>
      <c r="G142" s="2" t="s">
        <v>74</v>
      </c>
      <c r="H142" s="2" t="s">
        <v>94</v>
      </c>
      <c r="I142" s="2">
        <v>17</v>
      </c>
      <c r="J142" s="2" t="s">
        <v>32</v>
      </c>
      <c r="L142" s="2" t="s">
        <v>28</v>
      </c>
      <c r="M142" s="2">
        <v>148082</v>
      </c>
      <c r="N142" s="3" t="str">
        <f t="shared" si="12"/>
        <v>29_145-150</v>
      </c>
      <c r="O142" s="3" t="str">
        <f t="shared" si="13"/>
        <v>14_140-150</v>
      </c>
      <c r="P142" s="3" t="str">
        <f t="shared" si="14"/>
        <v>08_80&gt;</v>
      </c>
      <c r="Q142" s="2" t="s">
        <v>738</v>
      </c>
      <c r="R142" s="2" t="s">
        <v>29</v>
      </c>
      <c r="S142" s="2">
        <f t="shared" si="15"/>
        <v>17473676</v>
      </c>
      <c r="T142" s="2">
        <f t="shared" si="16"/>
        <v>238061</v>
      </c>
      <c r="V142" s="2">
        <v>155505</v>
      </c>
      <c r="W142" s="4">
        <f t="shared" si="17"/>
        <v>-4.7734799524131059E-2</v>
      </c>
    </row>
    <row r="143" spans="1:23" x14ac:dyDescent="0.25">
      <c r="A143" s="2">
        <v>354</v>
      </c>
      <c r="B143" s="2" t="s">
        <v>185</v>
      </c>
      <c r="C143" s="2" t="s">
        <v>567</v>
      </c>
      <c r="D143" s="2" t="s">
        <v>106</v>
      </c>
      <c r="E143" s="2" t="s">
        <v>107</v>
      </c>
      <c r="F143" s="2" t="s">
        <v>36</v>
      </c>
      <c r="G143" s="2" t="s">
        <v>37</v>
      </c>
      <c r="H143" s="2" t="s">
        <v>26</v>
      </c>
      <c r="I143" s="2">
        <v>11</v>
      </c>
      <c r="J143" s="2" t="s">
        <v>27</v>
      </c>
      <c r="K143" s="2" t="s">
        <v>97</v>
      </c>
      <c r="L143" s="2" t="s">
        <v>38</v>
      </c>
      <c r="M143" s="2">
        <v>29990</v>
      </c>
      <c r="N143" s="3" t="str">
        <f t="shared" si="12"/>
        <v>5_25-30</v>
      </c>
      <c r="O143" s="3" t="str">
        <f t="shared" si="13"/>
        <v>2_20-30</v>
      </c>
      <c r="P143" s="3" t="str">
        <f t="shared" si="14"/>
        <v>02_20-30</v>
      </c>
      <c r="Q143" s="2" t="s">
        <v>738</v>
      </c>
      <c r="R143" s="2" t="s">
        <v>29</v>
      </c>
      <c r="S143" s="2">
        <f t="shared" si="15"/>
        <v>10616460</v>
      </c>
      <c r="T143" s="2">
        <f t="shared" si="16"/>
        <v>144638</v>
      </c>
      <c r="W143" s="4"/>
    </row>
    <row r="144" spans="1:23" x14ac:dyDescent="0.25">
      <c r="A144" s="2">
        <v>134</v>
      </c>
      <c r="B144" s="2" t="s">
        <v>185</v>
      </c>
      <c r="C144" s="2" t="s">
        <v>199</v>
      </c>
      <c r="D144" s="2" t="s">
        <v>56</v>
      </c>
      <c r="E144" s="2" t="s">
        <v>107</v>
      </c>
      <c r="F144" s="2" t="s">
        <v>36</v>
      </c>
      <c r="G144" s="2" t="s">
        <v>46</v>
      </c>
      <c r="H144" s="2" t="s">
        <v>26</v>
      </c>
      <c r="I144" s="2">
        <v>13</v>
      </c>
      <c r="J144" s="2" t="s">
        <v>32</v>
      </c>
      <c r="L144" s="2" t="s">
        <v>28</v>
      </c>
      <c r="M144" s="2">
        <v>74146</v>
      </c>
      <c r="N144" s="3" t="str">
        <f t="shared" si="12"/>
        <v>14_70-75</v>
      </c>
      <c r="O144" s="3" t="str">
        <f t="shared" si="13"/>
        <v>7_70-80</v>
      </c>
      <c r="P144" s="3" t="str">
        <f t="shared" si="14"/>
        <v>07_70-80</v>
      </c>
      <c r="Q144" s="2" t="s">
        <v>738</v>
      </c>
      <c r="R144" s="2" t="s">
        <v>29</v>
      </c>
      <c r="S144" s="2">
        <f t="shared" si="15"/>
        <v>9935564</v>
      </c>
      <c r="T144" s="2">
        <f t="shared" si="16"/>
        <v>135362</v>
      </c>
      <c r="V144" s="2">
        <v>74020</v>
      </c>
      <c r="W144" s="4">
        <f t="shared" si="17"/>
        <v>1.7022426371251012E-3</v>
      </c>
    </row>
    <row r="145" spans="1:23" x14ac:dyDescent="0.25">
      <c r="A145" s="2">
        <v>327</v>
      </c>
      <c r="B145" s="2" t="s">
        <v>185</v>
      </c>
      <c r="C145" s="2" t="s">
        <v>200</v>
      </c>
      <c r="D145" s="2" t="s">
        <v>56</v>
      </c>
      <c r="E145" s="2" t="s">
        <v>107</v>
      </c>
      <c r="F145" s="2" t="s">
        <v>36</v>
      </c>
      <c r="G145" s="2" t="s">
        <v>89</v>
      </c>
      <c r="H145" s="2" t="s">
        <v>26</v>
      </c>
      <c r="I145" s="2">
        <v>14</v>
      </c>
      <c r="J145" s="2" t="s">
        <v>32</v>
      </c>
      <c r="L145" s="2" t="s">
        <v>28</v>
      </c>
      <c r="M145" s="2">
        <v>62447</v>
      </c>
      <c r="N145" s="3" t="str">
        <f t="shared" si="12"/>
        <v>12_60-65</v>
      </c>
      <c r="O145" s="3" t="str">
        <f t="shared" si="13"/>
        <v>6_60-70</v>
      </c>
      <c r="P145" s="3" t="str">
        <f t="shared" si="14"/>
        <v>06_60-70</v>
      </c>
      <c r="Q145" s="2" t="s">
        <v>738</v>
      </c>
      <c r="R145" s="2" t="s">
        <v>29</v>
      </c>
      <c r="S145" s="2">
        <f t="shared" si="15"/>
        <v>20420169</v>
      </c>
      <c r="T145" s="2">
        <f t="shared" si="16"/>
        <v>278204</v>
      </c>
      <c r="V145" s="2">
        <v>69147</v>
      </c>
      <c r="W145" s="4">
        <f t="shared" si="17"/>
        <v>-9.6895020752888777E-2</v>
      </c>
    </row>
    <row r="146" spans="1:23" x14ac:dyDescent="0.25">
      <c r="A146" s="2">
        <v>301</v>
      </c>
      <c r="B146" s="2" t="s">
        <v>185</v>
      </c>
      <c r="C146" s="2" t="s">
        <v>201</v>
      </c>
      <c r="D146" s="2" t="s">
        <v>34</v>
      </c>
      <c r="E146" s="2" t="s">
        <v>107</v>
      </c>
      <c r="F146" s="2" t="s">
        <v>36</v>
      </c>
      <c r="G146" s="2" t="s">
        <v>89</v>
      </c>
      <c r="H146" s="2" t="s">
        <v>202</v>
      </c>
      <c r="I146" s="2">
        <v>15</v>
      </c>
      <c r="J146" s="2" t="s">
        <v>32</v>
      </c>
      <c r="L146" s="2" t="s">
        <v>28</v>
      </c>
      <c r="M146" s="2">
        <v>66883</v>
      </c>
      <c r="N146" s="3" t="str">
        <f t="shared" si="12"/>
        <v>13_65-70</v>
      </c>
      <c r="O146" s="3" t="str">
        <f t="shared" si="13"/>
        <v>6_60-70</v>
      </c>
      <c r="P146" s="3" t="str">
        <f t="shared" si="14"/>
        <v>06_60-70</v>
      </c>
      <c r="Q146" s="2" t="s">
        <v>738</v>
      </c>
      <c r="R146" s="2" t="s">
        <v>29</v>
      </c>
      <c r="S146" s="2">
        <f t="shared" si="15"/>
        <v>20131783</v>
      </c>
      <c r="T146" s="2">
        <f t="shared" si="16"/>
        <v>274275</v>
      </c>
      <c r="V146" s="2">
        <v>55713</v>
      </c>
      <c r="W146" s="4">
        <f t="shared" si="17"/>
        <v>0.20049180622116922</v>
      </c>
    </row>
    <row r="147" spans="1:23" x14ac:dyDescent="0.25">
      <c r="A147" s="2">
        <v>112</v>
      </c>
      <c r="B147" s="2" t="s">
        <v>185</v>
      </c>
      <c r="C147" s="2" t="s">
        <v>203</v>
      </c>
      <c r="D147" s="2" t="s">
        <v>56</v>
      </c>
      <c r="E147" s="2" t="s">
        <v>107</v>
      </c>
      <c r="F147" s="2" t="s">
        <v>36</v>
      </c>
      <c r="G147" s="2" t="s">
        <v>89</v>
      </c>
      <c r="H147" s="2" t="s">
        <v>26</v>
      </c>
      <c r="I147" s="2">
        <v>13</v>
      </c>
      <c r="J147" s="2" t="s">
        <v>32</v>
      </c>
      <c r="L147" s="2" t="s">
        <v>28</v>
      </c>
      <c r="M147" s="2">
        <v>96069</v>
      </c>
      <c r="N147" s="3" t="str">
        <f t="shared" si="12"/>
        <v>19_95-100</v>
      </c>
      <c r="O147" s="3" t="str">
        <f t="shared" si="13"/>
        <v>9_90-100</v>
      </c>
      <c r="P147" s="3" t="str">
        <f t="shared" si="14"/>
        <v>08_80&gt;</v>
      </c>
      <c r="Q147" s="2" t="s">
        <v>738</v>
      </c>
      <c r="R147" s="2" t="s">
        <v>29</v>
      </c>
      <c r="S147" s="2">
        <f t="shared" si="15"/>
        <v>10759728</v>
      </c>
      <c r="T147" s="2">
        <f t="shared" si="16"/>
        <v>146590</v>
      </c>
      <c r="V147" s="2">
        <v>92696</v>
      </c>
      <c r="W147" s="4">
        <f t="shared" si="17"/>
        <v>3.6387762147233972E-2</v>
      </c>
    </row>
    <row r="148" spans="1:23" x14ac:dyDescent="0.25">
      <c r="A148" s="2">
        <v>40</v>
      </c>
      <c r="B148" s="2" t="s">
        <v>185</v>
      </c>
      <c r="C148" s="2" t="s">
        <v>204</v>
      </c>
      <c r="D148" s="2" t="s">
        <v>56</v>
      </c>
      <c r="E148" s="2" t="s">
        <v>107</v>
      </c>
      <c r="F148" s="2" t="s">
        <v>36</v>
      </c>
      <c r="G148" s="2" t="s">
        <v>89</v>
      </c>
      <c r="H148" s="2" t="s">
        <v>26</v>
      </c>
      <c r="I148" s="2">
        <v>13</v>
      </c>
      <c r="J148" s="2" t="s">
        <v>32</v>
      </c>
      <c r="K148" s="2" t="s">
        <v>97</v>
      </c>
      <c r="L148" s="2" t="s">
        <v>28</v>
      </c>
      <c r="M148" s="2">
        <v>104720</v>
      </c>
      <c r="N148" s="3" t="str">
        <f t="shared" si="12"/>
        <v>20_100-105</v>
      </c>
      <c r="O148" s="3" t="str">
        <f t="shared" si="13"/>
        <v>10_100-110</v>
      </c>
      <c r="P148" s="3" t="str">
        <f t="shared" si="14"/>
        <v>08_80&gt;</v>
      </c>
      <c r="Q148" s="2" t="s">
        <v>738</v>
      </c>
      <c r="R148" s="2" t="s">
        <v>29</v>
      </c>
      <c r="S148" s="2">
        <f t="shared" si="15"/>
        <v>4188800</v>
      </c>
      <c r="T148" s="2">
        <f t="shared" si="16"/>
        <v>57068</v>
      </c>
      <c r="V148" s="2">
        <v>102570</v>
      </c>
      <c r="W148" s="4">
        <f t="shared" si="17"/>
        <v>2.0961294725553279E-2</v>
      </c>
    </row>
    <row r="149" spans="1:23" x14ac:dyDescent="0.25">
      <c r="A149" s="2">
        <v>19</v>
      </c>
      <c r="B149" s="2" t="s">
        <v>185</v>
      </c>
      <c r="C149" s="2" t="s">
        <v>568</v>
      </c>
      <c r="D149" s="2" t="s">
        <v>56</v>
      </c>
      <c r="E149" s="2" t="s">
        <v>107</v>
      </c>
      <c r="F149" s="2" t="s">
        <v>36</v>
      </c>
      <c r="G149" s="2" t="s">
        <v>57</v>
      </c>
      <c r="H149" s="2" t="s">
        <v>26</v>
      </c>
      <c r="I149" s="2">
        <v>13</v>
      </c>
      <c r="J149" s="2" t="s">
        <v>32</v>
      </c>
      <c r="L149" s="2" t="s">
        <v>28</v>
      </c>
      <c r="M149" s="2">
        <v>64340</v>
      </c>
      <c r="N149" s="3" t="str">
        <f t="shared" si="12"/>
        <v>12_60-65</v>
      </c>
      <c r="O149" s="3" t="str">
        <f t="shared" si="13"/>
        <v>6_60-70</v>
      </c>
      <c r="P149" s="3" t="str">
        <f t="shared" si="14"/>
        <v>06_60-70</v>
      </c>
      <c r="Q149" s="2" t="s">
        <v>738</v>
      </c>
      <c r="R149" s="2" t="s">
        <v>29</v>
      </c>
      <c r="S149" s="2">
        <f t="shared" si="15"/>
        <v>1222460</v>
      </c>
      <c r="T149" s="2">
        <f t="shared" si="16"/>
        <v>16655</v>
      </c>
      <c r="W149" s="4"/>
    </row>
    <row r="150" spans="1:23" x14ac:dyDescent="0.25">
      <c r="A150" s="2">
        <v>28</v>
      </c>
      <c r="B150" s="2" t="s">
        <v>185</v>
      </c>
      <c r="C150" s="2" t="s">
        <v>569</v>
      </c>
      <c r="D150" s="2" t="s">
        <v>56</v>
      </c>
      <c r="E150" s="2" t="s">
        <v>107</v>
      </c>
      <c r="F150" s="2" t="s">
        <v>36</v>
      </c>
      <c r="G150" s="2" t="s">
        <v>71</v>
      </c>
      <c r="H150" s="2" t="s">
        <v>356</v>
      </c>
      <c r="I150" s="2">
        <v>14</v>
      </c>
      <c r="J150" s="2" t="s">
        <v>32</v>
      </c>
      <c r="L150" s="2" t="s">
        <v>28</v>
      </c>
      <c r="M150" s="2">
        <v>112909</v>
      </c>
      <c r="N150" s="3" t="str">
        <f t="shared" si="12"/>
        <v>22_110-115</v>
      </c>
      <c r="O150" s="3" t="str">
        <f t="shared" si="13"/>
        <v>11_110-120</v>
      </c>
      <c r="P150" s="3" t="str">
        <f t="shared" si="14"/>
        <v>08_80&gt;</v>
      </c>
      <c r="Q150" s="2" t="s">
        <v>738</v>
      </c>
      <c r="R150" s="2" t="s">
        <v>29</v>
      </c>
      <c r="S150" s="2">
        <f t="shared" si="15"/>
        <v>3161452</v>
      </c>
      <c r="T150" s="2">
        <f t="shared" si="16"/>
        <v>43072</v>
      </c>
      <c r="W150" s="4"/>
    </row>
    <row r="151" spans="1:23" x14ac:dyDescent="0.25">
      <c r="A151" s="2">
        <v>439</v>
      </c>
      <c r="B151" s="2" t="s">
        <v>185</v>
      </c>
      <c r="C151" s="2" t="s">
        <v>205</v>
      </c>
      <c r="D151" s="2" t="s">
        <v>56</v>
      </c>
      <c r="E151" s="2" t="s">
        <v>107</v>
      </c>
      <c r="F151" s="2" t="s">
        <v>36</v>
      </c>
      <c r="G151" s="2" t="s">
        <v>89</v>
      </c>
      <c r="H151" s="2" t="s">
        <v>26</v>
      </c>
      <c r="I151" s="2">
        <v>14</v>
      </c>
      <c r="J151" s="2" t="s">
        <v>32</v>
      </c>
      <c r="L151" s="2" t="s">
        <v>28</v>
      </c>
      <c r="M151" s="2">
        <v>85158</v>
      </c>
      <c r="N151" s="3" t="str">
        <f t="shared" si="12"/>
        <v>17_85-90</v>
      </c>
      <c r="O151" s="3" t="str">
        <f t="shared" si="13"/>
        <v>8_80-90</v>
      </c>
      <c r="P151" s="3" t="str">
        <f t="shared" si="14"/>
        <v>08_80&gt;</v>
      </c>
      <c r="Q151" s="2" t="s">
        <v>738</v>
      </c>
      <c r="R151" s="2" t="s">
        <v>29</v>
      </c>
      <c r="S151" s="2">
        <f t="shared" si="15"/>
        <v>37384362</v>
      </c>
      <c r="T151" s="2">
        <f t="shared" si="16"/>
        <v>509324</v>
      </c>
      <c r="V151" s="2">
        <v>81720</v>
      </c>
      <c r="W151" s="4">
        <f t="shared" si="17"/>
        <v>4.20704845814978E-2</v>
      </c>
    </row>
    <row r="152" spans="1:23" x14ac:dyDescent="0.25">
      <c r="A152" s="2">
        <v>108</v>
      </c>
      <c r="B152" s="2" t="s">
        <v>185</v>
      </c>
      <c r="C152" s="2" t="s">
        <v>206</v>
      </c>
      <c r="D152" s="2" t="s">
        <v>56</v>
      </c>
      <c r="E152" s="2" t="s">
        <v>107</v>
      </c>
      <c r="F152" s="2" t="s">
        <v>36</v>
      </c>
      <c r="G152" s="2" t="s">
        <v>74</v>
      </c>
      <c r="H152" s="2" t="s">
        <v>101</v>
      </c>
      <c r="I152" s="2">
        <v>14</v>
      </c>
      <c r="J152" s="2" t="s">
        <v>32</v>
      </c>
      <c r="L152" s="2" t="s">
        <v>28</v>
      </c>
      <c r="M152" s="2">
        <v>93370</v>
      </c>
      <c r="N152" s="3" t="str">
        <f t="shared" si="12"/>
        <v>18_90-95</v>
      </c>
      <c r="O152" s="3" t="str">
        <f t="shared" si="13"/>
        <v>9_90-100</v>
      </c>
      <c r="P152" s="3" t="str">
        <f t="shared" si="14"/>
        <v>08_80&gt;</v>
      </c>
      <c r="Q152" s="2" t="s">
        <v>738</v>
      </c>
      <c r="R152" s="2" t="s">
        <v>29</v>
      </c>
      <c r="S152" s="2">
        <f t="shared" si="15"/>
        <v>10083960</v>
      </c>
      <c r="T152" s="2">
        <f t="shared" si="16"/>
        <v>137384</v>
      </c>
      <c r="V152" s="2">
        <v>94580</v>
      </c>
      <c r="W152" s="4">
        <f t="shared" si="17"/>
        <v>-1.2793402410657644E-2</v>
      </c>
    </row>
    <row r="153" spans="1:23" x14ac:dyDescent="0.25">
      <c r="A153" s="2">
        <v>4</v>
      </c>
      <c r="B153" s="2" t="s">
        <v>185</v>
      </c>
      <c r="C153" s="2" t="s">
        <v>207</v>
      </c>
      <c r="D153" s="2" t="s">
        <v>22</v>
      </c>
      <c r="E153" s="2" t="s">
        <v>107</v>
      </c>
      <c r="F153" s="2" t="s">
        <v>36</v>
      </c>
      <c r="G153" s="2" t="s">
        <v>71</v>
      </c>
      <c r="H153" s="2" t="s">
        <v>26</v>
      </c>
      <c r="I153" s="2">
        <v>15</v>
      </c>
      <c r="J153" s="2" t="s">
        <v>32</v>
      </c>
      <c r="L153" s="2" t="s">
        <v>28</v>
      </c>
      <c r="M153" s="2">
        <v>79702</v>
      </c>
      <c r="N153" s="3" t="str">
        <f t="shared" si="12"/>
        <v>15_75-80</v>
      </c>
      <c r="O153" s="3" t="str">
        <f t="shared" si="13"/>
        <v>7_70-80</v>
      </c>
      <c r="P153" s="3" t="str">
        <f t="shared" si="14"/>
        <v>07_70-80</v>
      </c>
      <c r="Q153" s="2" t="s">
        <v>738</v>
      </c>
      <c r="R153" s="2" t="s">
        <v>29</v>
      </c>
      <c r="S153" s="2">
        <f t="shared" si="15"/>
        <v>318808</v>
      </c>
      <c r="T153" s="2">
        <f t="shared" si="16"/>
        <v>4343</v>
      </c>
      <c r="V153" s="2">
        <v>102999</v>
      </c>
      <c r="W153" s="4">
        <f t="shared" si="17"/>
        <v>-0.22618666200642726</v>
      </c>
    </row>
    <row r="154" spans="1:23" x14ac:dyDescent="0.25">
      <c r="A154" s="2">
        <v>148</v>
      </c>
      <c r="B154" s="2" t="s">
        <v>185</v>
      </c>
      <c r="C154" s="2" t="s">
        <v>208</v>
      </c>
      <c r="D154" s="2" t="s">
        <v>22</v>
      </c>
      <c r="E154" s="2" t="s">
        <v>107</v>
      </c>
      <c r="F154" s="2" t="s">
        <v>36</v>
      </c>
      <c r="G154" s="2" t="s">
        <v>89</v>
      </c>
      <c r="H154" s="2" t="s">
        <v>26</v>
      </c>
      <c r="I154" s="2">
        <v>15</v>
      </c>
      <c r="J154" s="2" t="s">
        <v>32</v>
      </c>
      <c r="L154" s="2" t="s">
        <v>28</v>
      </c>
      <c r="M154" s="2">
        <v>88636</v>
      </c>
      <c r="N154" s="3" t="str">
        <f t="shared" si="12"/>
        <v>17_85-90</v>
      </c>
      <c r="O154" s="3" t="str">
        <f t="shared" si="13"/>
        <v>8_80-90</v>
      </c>
      <c r="P154" s="3" t="str">
        <f t="shared" si="14"/>
        <v>08_80&gt;</v>
      </c>
      <c r="Q154" s="2" t="s">
        <v>738</v>
      </c>
      <c r="R154" s="2" t="s">
        <v>29</v>
      </c>
      <c r="S154" s="2">
        <f t="shared" si="15"/>
        <v>13118128</v>
      </c>
      <c r="T154" s="2">
        <f t="shared" si="16"/>
        <v>178721</v>
      </c>
      <c r="V154" s="2">
        <v>79770</v>
      </c>
      <c r="W154" s="4">
        <f t="shared" si="17"/>
        <v>0.11114454055409302</v>
      </c>
    </row>
    <row r="155" spans="1:23" x14ac:dyDescent="0.25">
      <c r="A155" s="2">
        <v>245</v>
      </c>
      <c r="B155" s="2" t="s">
        <v>185</v>
      </c>
      <c r="C155" s="2" t="s">
        <v>209</v>
      </c>
      <c r="D155" s="2" t="s">
        <v>22</v>
      </c>
      <c r="E155" s="2" t="s">
        <v>107</v>
      </c>
      <c r="F155" s="2" t="s">
        <v>36</v>
      </c>
      <c r="G155" s="2" t="s">
        <v>89</v>
      </c>
      <c r="H155" s="2" t="s">
        <v>26</v>
      </c>
      <c r="I155" s="2">
        <v>15</v>
      </c>
      <c r="J155" s="2" t="s">
        <v>32</v>
      </c>
      <c r="L155" s="2" t="s">
        <v>28</v>
      </c>
      <c r="M155" s="2">
        <v>90725</v>
      </c>
      <c r="N155" s="3" t="str">
        <f t="shared" si="12"/>
        <v>18_90-95</v>
      </c>
      <c r="O155" s="3" t="str">
        <f t="shared" si="13"/>
        <v>9_90-100</v>
      </c>
      <c r="P155" s="3" t="str">
        <f t="shared" si="14"/>
        <v>08_80&gt;</v>
      </c>
      <c r="Q155" s="2" t="s">
        <v>738</v>
      </c>
      <c r="R155" s="2" t="s">
        <v>29</v>
      </c>
      <c r="S155" s="2">
        <f t="shared" si="15"/>
        <v>22227625</v>
      </c>
      <c r="T155" s="2">
        <f t="shared" si="16"/>
        <v>302829</v>
      </c>
      <c r="V155" s="2">
        <v>94832</v>
      </c>
      <c r="W155" s="4">
        <f t="shared" si="17"/>
        <v>-4.3308166019908889E-2</v>
      </c>
    </row>
    <row r="156" spans="1:23" x14ac:dyDescent="0.25">
      <c r="A156" s="2">
        <v>2</v>
      </c>
      <c r="B156" s="2" t="s">
        <v>185</v>
      </c>
      <c r="C156" s="2" t="s">
        <v>570</v>
      </c>
      <c r="D156" s="2" t="s">
        <v>34</v>
      </c>
      <c r="E156" s="2" t="s">
        <v>107</v>
      </c>
      <c r="F156" s="2" t="s">
        <v>36</v>
      </c>
      <c r="G156" s="2" t="s">
        <v>57</v>
      </c>
      <c r="H156" s="2" t="s">
        <v>301</v>
      </c>
      <c r="I156" s="2">
        <v>15</v>
      </c>
      <c r="J156" s="2" t="s">
        <v>32</v>
      </c>
      <c r="L156" s="2" t="s">
        <v>28</v>
      </c>
      <c r="M156" s="2">
        <v>97160</v>
      </c>
      <c r="N156" s="3" t="str">
        <f t="shared" si="12"/>
        <v>19_95-100</v>
      </c>
      <c r="O156" s="3" t="str">
        <f t="shared" si="13"/>
        <v>9_90-100</v>
      </c>
      <c r="P156" s="3" t="str">
        <f t="shared" si="14"/>
        <v>08_80&gt;</v>
      </c>
      <c r="Q156" s="2" t="s">
        <v>738</v>
      </c>
      <c r="R156" s="2" t="s">
        <v>29</v>
      </c>
      <c r="S156" s="2">
        <f t="shared" si="15"/>
        <v>194320</v>
      </c>
      <c r="T156" s="2">
        <f t="shared" si="16"/>
        <v>2647</v>
      </c>
      <c r="W156" s="4"/>
    </row>
    <row r="157" spans="1:23" x14ac:dyDescent="0.25">
      <c r="A157" s="2">
        <v>87</v>
      </c>
      <c r="B157" s="2" t="s">
        <v>185</v>
      </c>
      <c r="C157" s="2" t="s">
        <v>210</v>
      </c>
      <c r="D157" s="2" t="s">
        <v>56</v>
      </c>
      <c r="E157" s="2" t="s">
        <v>107</v>
      </c>
      <c r="F157" s="2" t="s">
        <v>36</v>
      </c>
      <c r="G157" s="2" t="s">
        <v>89</v>
      </c>
      <c r="H157" s="2" t="s">
        <v>26</v>
      </c>
      <c r="I157" s="2">
        <v>13</v>
      </c>
      <c r="J157" s="2" t="s">
        <v>32</v>
      </c>
      <c r="L157" s="2" t="s">
        <v>28</v>
      </c>
      <c r="M157" s="2">
        <v>108486</v>
      </c>
      <c r="N157" s="3" t="str">
        <f t="shared" si="12"/>
        <v>21_105-110</v>
      </c>
      <c r="O157" s="3" t="str">
        <f t="shared" si="13"/>
        <v>10_100-110</v>
      </c>
      <c r="P157" s="3" t="str">
        <f t="shared" si="14"/>
        <v>08_80&gt;</v>
      </c>
      <c r="Q157" s="2" t="s">
        <v>738</v>
      </c>
      <c r="R157" s="2" t="s">
        <v>29</v>
      </c>
      <c r="S157" s="2">
        <f t="shared" si="15"/>
        <v>9438282</v>
      </c>
      <c r="T157" s="2">
        <f t="shared" si="16"/>
        <v>128587</v>
      </c>
      <c r="V157" s="2">
        <v>104047</v>
      </c>
      <c r="W157" s="4">
        <f t="shared" si="17"/>
        <v>4.2663411727392429E-2</v>
      </c>
    </row>
    <row r="158" spans="1:23" x14ac:dyDescent="0.25">
      <c r="A158" s="2">
        <v>199</v>
      </c>
      <c r="B158" s="2" t="s">
        <v>185</v>
      </c>
      <c r="C158" s="2" t="s">
        <v>211</v>
      </c>
      <c r="D158" s="2" t="s">
        <v>56</v>
      </c>
      <c r="E158" s="2" t="s">
        <v>107</v>
      </c>
      <c r="F158" s="2" t="s">
        <v>36</v>
      </c>
      <c r="G158" s="2" t="s">
        <v>89</v>
      </c>
      <c r="H158" s="2" t="s">
        <v>26</v>
      </c>
      <c r="I158" s="2">
        <v>14</v>
      </c>
      <c r="J158" s="2" t="s">
        <v>178</v>
      </c>
      <c r="L158" s="2" t="s">
        <v>28</v>
      </c>
      <c r="M158" s="2">
        <v>104817</v>
      </c>
      <c r="N158" s="3" t="str">
        <f t="shared" si="12"/>
        <v>20_100-105</v>
      </c>
      <c r="O158" s="3" t="str">
        <f t="shared" si="13"/>
        <v>10_100-110</v>
      </c>
      <c r="P158" s="3" t="str">
        <f t="shared" si="14"/>
        <v>08_80&gt;</v>
      </c>
      <c r="Q158" s="2" t="s">
        <v>738</v>
      </c>
      <c r="R158" s="2" t="s">
        <v>29</v>
      </c>
      <c r="S158" s="2">
        <f t="shared" si="15"/>
        <v>20858583</v>
      </c>
      <c r="T158" s="2">
        <f t="shared" si="16"/>
        <v>284177</v>
      </c>
      <c r="V158" s="2">
        <v>121418</v>
      </c>
      <c r="W158" s="4">
        <f t="shared" si="17"/>
        <v>-0.13672602085358018</v>
      </c>
    </row>
    <row r="159" spans="1:23" x14ac:dyDescent="0.25">
      <c r="A159" s="2">
        <v>6</v>
      </c>
      <c r="B159" s="2" t="s">
        <v>185</v>
      </c>
      <c r="C159" s="2" t="s">
        <v>571</v>
      </c>
      <c r="D159" s="2" t="s">
        <v>56</v>
      </c>
      <c r="E159" s="2" t="s">
        <v>107</v>
      </c>
      <c r="F159" s="2" t="s">
        <v>36</v>
      </c>
      <c r="G159" s="2" t="s">
        <v>89</v>
      </c>
      <c r="H159" s="2" t="s">
        <v>26</v>
      </c>
      <c r="I159" s="2">
        <v>14</v>
      </c>
      <c r="J159" s="2" t="s">
        <v>32</v>
      </c>
      <c r="K159" s="2" t="s">
        <v>97</v>
      </c>
      <c r="L159" s="2" t="s">
        <v>28</v>
      </c>
      <c r="M159" s="2">
        <v>134000</v>
      </c>
      <c r="N159" s="3" t="str">
        <f t="shared" si="12"/>
        <v>26_130-135</v>
      </c>
      <c r="O159" s="3" t="str">
        <f t="shared" si="13"/>
        <v>13_130-140</v>
      </c>
      <c r="P159" s="3" t="str">
        <f t="shared" si="14"/>
        <v>08_80&gt;</v>
      </c>
      <c r="Q159" s="2" t="s">
        <v>738</v>
      </c>
      <c r="R159" s="2" t="s">
        <v>29</v>
      </c>
      <c r="S159" s="2">
        <f t="shared" si="15"/>
        <v>804000</v>
      </c>
      <c r="T159" s="2">
        <f t="shared" si="16"/>
        <v>10954</v>
      </c>
      <c r="W159" s="4"/>
    </row>
    <row r="160" spans="1:23" x14ac:dyDescent="0.25">
      <c r="A160" s="2">
        <v>7</v>
      </c>
      <c r="B160" s="2" t="s">
        <v>185</v>
      </c>
      <c r="C160" s="2" t="s">
        <v>212</v>
      </c>
      <c r="D160" s="2" t="s">
        <v>22</v>
      </c>
      <c r="E160" s="2" t="s">
        <v>107</v>
      </c>
      <c r="F160" s="2" t="s">
        <v>36</v>
      </c>
      <c r="G160" s="2" t="s">
        <v>89</v>
      </c>
      <c r="H160" s="2" t="s">
        <v>26</v>
      </c>
      <c r="I160" s="2">
        <v>15</v>
      </c>
      <c r="J160" s="2" t="s">
        <v>32</v>
      </c>
      <c r="K160" s="2" t="s">
        <v>97</v>
      </c>
      <c r="L160" s="2" t="s">
        <v>28</v>
      </c>
      <c r="M160" s="2">
        <v>170907</v>
      </c>
      <c r="N160" s="3" t="str">
        <f t="shared" si="12"/>
        <v>34_170-175</v>
      </c>
      <c r="O160" s="3" t="str">
        <f t="shared" si="13"/>
        <v>17_170-180</v>
      </c>
      <c r="P160" s="3" t="str">
        <f t="shared" si="14"/>
        <v>08_80&gt;</v>
      </c>
      <c r="Q160" s="2" t="s">
        <v>738</v>
      </c>
      <c r="R160" s="2" t="s">
        <v>29</v>
      </c>
      <c r="S160" s="2">
        <f t="shared" si="15"/>
        <v>1196349</v>
      </c>
      <c r="T160" s="2">
        <f t="shared" si="16"/>
        <v>16299</v>
      </c>
      <c r="V160" s="2">
        <v>203360</v>
      </c>
      <c r="W160" s="4">
        <f t="shared" si="17"/>
        <v>-0.15958398898505113</v>
      </c>
    </row>
    <row r="161" spans="1:23" x14ac:dyDescent="0.25">
      <c r="A161" s="2">
        <v>9</v>
      </c>
      <c r="B161" s="2" t="s">
        <v>185</v>
      </c>
      <c r="C161" s="2" t="s">
        <v>572</v>
      </c>
      <c r="D161" s="2" t="s">
        <v>56</v>
      </c>
      <c r="E161" s="2" t="s">
        <v>107</v>
      </c>
      <c r="F161" s="2" t="s">
        <v>36</v>
      </c>
      <c r="G161" s="2" t="s">
        <v>213</v>
      </c>
      <c r="H161" s="2" t="s">
        <v>26</v>
      </c>
      <c r="I161" s="2">
        <v>14</v>
      </c>
      <c r="J161" s="2" t="s">
        <v>32</v>
      </c>
      <c r="K161" s="2" t="s">
        <v>97</v>
      </c>
      <c r="L161" s="2" t="s">
        <v>28</v>
      </c>
      <c r="M161" s="2">
        <v>332078</v>
      </c>
      <c r="N161" s="3" t="str">
        <f t="shared" si="12"/>
        <v>66_330-335</v>
      </c>
      <c r="O161" s="3" t="str">
        <f t="shared" si="13"/>
        <v>33_330-340</v>
      </c>
      <c r="P161" s="3" t="str">
        <f t="shared" si="14"/>
        <v>08_80&gt;</v>
      </c>
      <c r="Q161" s="2" t="s">
        <v>738</v>
      </c>
      <c r="R161" s="2" t="s">
        <v>29</v>
      </c>
      <c r="S161" s="2">
        <f t="shared" si="15"/>
        <v>2988702</v>
      </c>
      <c r="T161" s="2">
        <f t="shared" si="16"/>
        <v>40718</v>
      </c>
      <c r="W161" s="4"/>
    </row>
    <row r="162" spans="1:23" x14ac:dyDescent="0.25">
      <c r="A162" s="2">
        <v>2</v>
      </c>
      <c r="B162" s="2" t="s">
        <v>185</v>
      </c>
      <c r="C162" s="2" t="s">
        <v>214</v>
      </c>
      <c r="D162" s="2" t="s">
        <v>159</v>
      </c>
      <c r="E162" s="2" t="s">
        <v>107</v>
      </c>
      <c r="F162" s="2" t="s">
        <v>36</v>
      </c>
      <c r="G162" s="2" t="s">
        <v>74</v>
      </c>
      <c r="H162" s="2" t="s">
        <v>215</v>
      </c>
      <c r="I162" s="2">
        <v>15</v>
      </c>
      <c r="J162" s="2" t="s">
        <v>32</v>
      </c>
      <c r="L162" s="2" t="s">
        <v>28</v>
      </c>
      <c r="M162" s="2">
        <v>110961</v>
      </c>
      <c r="N162" s="3" t="str">
        <f t="shared" si="12"/>
        <v>22_110-115</v>
      </c>
      <c r="O162" s="3" t="str">
        <f t="shared" si="13"/>
        <v>11_110-120</v>
      </c>
      <c r="P162" s="3" t="str">
        <f t="shared" si="14"/>
        <v>08_80&gt;</v>
      </c>
      <c r="Q162" s="2" t="s">
        <v>738</v>
      </c>
      <c r="R162" s="2" t="s">
        <v>29</v>
      </c>
      <c r="S162" s="2">
        <f t="shared" si="15"/>
        <v>221922</v>
      </c>
      <c r="T162" s="2">
        <f t="shared" si="16"/>
        <v>3023</v>
      </c>
      <c r="V162" s="2">
        <v>114675</v>
      </c>
      <c r="W162" s="4">
        <f t="shared" si="17"/>
        <v>-3.2387181164159583E-2</v>
      </c>
    </row>
    <row r="163" spans="1:23" x14ac:dyDescent="0.25">
      <c r="A163" s="2">
        <v>25</v>
      </c>
      <c r="B163" s="2" t="s">
        <v>185</v>
      </c>
      <c r="C163" s="2" t="s">
        <v>216</v>
      </c>
      <c r="D163" s="2" t="s">
        <v>159</v>
      </c>
      <c r="E163" s="2" t="s">
        <v>107</v>
      </c>
      <c r="F163" s="2" t="s">
        <v>36</v>
      </c>
      <c r="G163" s="2" t="s">
        <v>74</v>
      </c>
      <c r="H163" s="2" t="s">
        <v>217</v>
      </c>
      <c r="I163" s="2">
        <v>15</v>
      </c>
      <c r="J163" s="2" t="s">
        <v>32</v>
      </c>
      <c r="L163" s="2" t="s">
        <v>28</v>
      </c>
      <c r="M163" s="2">
        <v>133612</v>
      </c>
      <c r="N163" s="3" t="str">
        <f t="shared" si="12"/>
        <v>26_130-135</v>
      </c>
      <c r="O163" s="3" t="str">
        <f t="shared" si="13"/>
        <v>13_130-140</v>
      </c>
      <c r="P163" s="3" t="str">
        <f t="shared" si="14"/>
        <v>08_80&gt;</v>
      </c>
      <c r="Q163" s="2" t="s">
        <v>738</v>
      </c>
      <c r="R163" s="2" t="s">
        <v>29</v>
      </c>
      <c r="S163" s="2">
        <f t="shared" si="15"/>
        <v>3340300</v>
      </c>
      <c r="T163" s="2">
        <f t="shared" si="16"/>
        <v>45508</v>
      </c>
      <c r="V163" s="2">
        <v>144565</v>
      </c>
      <c r="W163" s="4">
        <f t="shared" si="17"/>
        <v>-7.5765226714626641E-2</v>
      </c>
    </row>
    <row r="164" spans="1:23" x14ac:dyDescent="0.25">
      <c r="A164" s="2">
        <v>4</v>
      </c>
      <c r="B164" s="2" t="s">
        <v>185</v>
      </c>
      <c r="C164" s="2" t="s">
        <v>218</v>
      </c>
      <c r="D164" s="2" t="s">
        <v>159</v>
      </c>
      <c r="E164" s="2" t="s">
        <v>107</v>
      </c>
      <c r="F164" s="2" t="s">
        <v>36</v>
      </c>
      <c r="G164" s="2" t="s">
        <v>71</v>
      </c>
      <c r="H164" s="2" t="s">
        <v>219</v>
      </c>
      <c r="I164" s="2">
        <v>15</v>
      </c>
      <c r="J164" s="2" t="s">
        <v>178</v>
      </c>
      <c r="L164" s="2" t="s">
        <v>28</v>
      </c>
      <c r="M164" s="2">
        <v>219828</v>
      </c>
      <c r="N164" s="3" t="str">
        <f t="shared" si="12"/>
        <v>43_215-220</v>
      </c>
      <c r="O164" s="3" t="str">
        <f t="shared" si="13"/>
        <v>21_210-220</v>
      </c>
      <c r="P164" s="3" t="str">
        <f t="shared" si="14"/>
        <v>08_80&gt;</v>
      </c>
      <c r="Q164" s="2" t="s">
        <v>738</v>
      </c>
      <c r="R164" s="2" t="s">
        <v>29</v>
      </c>
      <c r="S164" s="2">
        <f t="shared" si="15"/>
        <v>879312</v>
      </c>
      <c r="T164" s="2">
        <f t="shared" si="16"/>
        <v>11980</v>
      </c>
      <c r="V164" s="2">
        <v>225165</v>
      </c>
      <c r="W164" s="4">
        <f t="shared" si="17"/>
        <v>-2.3702618080074612E-2</v>
      </c>
    </row>
    <row r="165" spans="1:23" x14ac:dyDescent="0.25">
      <c r="A165" s="2">
        <v>38</v>
      </c>
      <c r="B165" s="2" t="s">
        <v>185</v>
      </c>
      <c r="C165" s="2" t="s">
        <v>573</v>
      </c>
      <c r="D165" s="2" t="s">
        <v>159</v>
      </c>
      <c r="E165" s="2" t="s">
        <v>107</v>
      </c>
      <c r="F165" s="2" t="s">
        <v>36</v>
      </c>
      <c r="G165" s="2" t="s">
        <v>74</v>
      </c>
      <c r="H165" s="2" t="s">
        <v>219</v>
      </c>
      <c r="I165" s="2">
        <v>15</v>
      </c>
      <c r="J165" s="2" t="s">
        <v>574</v>
      </c>
      <c r="L165" s="2" t="s">
        <v>28</v>
      </c>
      <c r="M165" s="2">
        <v>235408</v>
      </c>
      <c r="N165" s="3" t="str">
        <f t="shared" si="12"/>
        <v>47_235-240</v>
      </c>
      <c r="O165" s="3" t="str">
        <f t="shared" si="13"/>
        <v>23_230-240</v>
      </c>
      <c r="P165" s="3" t="str">
        <f t="shared" si="14"/>
        <v>08_80&gt;</v>
      </c>
      <c r="Q165" s="2" t="s">
        <v>738</v>
      </c>
      <c r="R165" s="2" t="s">
        <v>29</v>
      </c>
      <c r="S165" s="2">
        <f t="shared" si="15"/>
        <v>8945504</v>
      </c>
      <c r="T165" s="2">
        <f t="shared" si="16"/>
        <v>121873</v>
      </c>
      <c r="W165" s="4"/>
    </row>
    <row r="166" spans="1:23" x14ac:dyDescent="0.25">
      <c r="A166" s="2">
        <v>4</v>
      </c>
      <c r="B166" s="2" t="s">
        <v>185</v>
      </c>
      <c r="C166" s="2" t="s">
        <v>220</v>
      </c>
      <c r="D166" s="2" t="s">
        <v>159</v>
      </c>
      <c r="E166" s="2" t="s">
        <v>107</v>
      </c>
      <c r="F166" s="2" t="s">
        <v>36</v>
      </c>
      <c r="G166" s="2" t="s">
        <v>74</v>
      </c>
      <c r="H166" s="2" t="s">
        <v>221</v>
      </c>
      <c r="I166" s="2">
        <v>15</v>
      </c>
      <c r="J166" s="2" t="s">
        <v>222</v>
      </c>
      <c r="L166" s="2" t="s">
        <v>28</v>
      </c>
      <c r="M166" s="2">
        <v>272960</v>
      </c>
      <c r="N166" s="3" t="str">
        <f t="shared" si="12"/>
        <v>54_270-275</v>
      </c>
      <c r="O166" s="3" t="str">
        <f t="shared" si="13"/>
        <v>27_270-280</v>
      </c>
      <c r="P166" s="3" t="str">
        <f t="shared" si="14"/>
        <v>08_80&gt;</v>
      </c>
      <c r="Q166" s="2" t="s">
        <v>738</v>
      </c>
      <c r="R166" s="2" t="s">
        <v>29</v>
      </c>
      <c r="S166" s="2">
        <f t="shared" si="15"/>
        <v>1091840</v>
      </c>
      <c r="T166" s="2">
        <f t="shared" si="16"/>
        <v>14875</v>
      </c>
      <c r="V166" s="2">
        <v>285108</v>
      </c>
      <c r="W166" s="4">
        <f t="shared" si="17"/>
        <v>-4.2608415056750427E-2</v>
      </c>
    </row>
    <row r="167" spans="1:23" x14ac:dyDescent="0.25">
      <c r="A167" s="2">
        <v>34</v>
      </c>
      <c r="B167" s="2" t="s">
        <v>185</v>
      </c>
      <c r="C167" s="2" t="s">
        <v>223</v>
      </c>
      <c r="D167" s="2" t="s">
        <v>159</v>
      </c>
      <c r="E167" s="2" t="s">
        <v>107</v>
      </c>
      <c r="F167" s="2" t="s">
        <v>36</v>
      </c>
      <c r="G167" s="2" t="s">
        <v>74</v>
      </c>
      <c r="H167" s="2" t="s">
        <v>224</v>
      </c>
      <c r="I167" s="2">
        <v>15</v>
      </c>
      <c r="J167" s="2" t="s">
        <v>178</v>
      </c>
      <c r="L167" s="2" t="s">
        <v>28</v>
      </c>
      <c r="M167" s="2">
        <v>255420</v>
      </c>
      <c r="N167" s="3" t="str">
        <f t="shared" si="12"/>
        <v>51_255-260</v>
      </c>
      <c r="O167" s="3" t="str">
        <f t="shared" si="13"/>
        <v>25_250-260</v>
      </c>
      <c r="P167" s="3" t="str">
        <f t="shared" si="14"/>
        <v>08_80&gt;</v>
      </c>
      <c r="Q167" s="2" t="s">
        <v>738</v>
      </c>
      <c r="R167" s="2" t="s">
        <v>29</v>
      </c>
      <c r="S167" s="2">
        <f t="shared" si="15"/>
        <v>8684280</v>
      </c>
      <c r="T167" s="2">
        <f t="shared" si="16"/>
        <v>118314</v>
      </c>
      <c r="V167" s="2">
        <v>264763</v>
      </c>
      <c r="W167" s="4">
        <f t="shared" si="17"/>
        <v>-3.5288163376302577E-2</v>
      </c>
    </row>
    <row r="168" spans="1:23" x14ac:dyDescent="0.25">
      <c r="A168" s="2">
        <v>9</v>
      </c>
      <c r="B168" s="2" t="s">
        <v>185</v>
      </c>
      <c r="C168" s="2" t="s">
        <v>225</v>
      </c>
      <c r="D168" s="2" t="s">
        <v>159</v>
      </c>
      <c r="E168" s="2" t="s">
        <v>107</v>
      </c>
      <c r="F168" s="2" t="s">
        <v>36</v>
      </c>
      <c r="G168" s="2" t="s">
        <v>74</v>
      </c>
      <c r="H168" s="2" t="s">
        <v>226</v>
      </c>
      <c r="I168" s="2">
        <v>17</v>
      </c>
      <c r="J168" s="2" t="s">
        <v>160</v>
      </c>
      <c r="L168" s="2" t="s">
        <v>28</v>
      </c>
      <c r="M168" s="2">
        <v>295099</v>
      </c>
      <c r="N168" s="3" t="str">
        <f t="shared" si="12"/>
        <v>59_295-300</v>
      </c>
      <c r="O168" s="3" t="str">
        <f t="shared" si="13"/>
        <v>29_290-300</v>
      </c>
      <c r="P168" s="3" t="str">
        <f t="shared" si="14"/>
        <v>08_80&gt;</v>
      </c>
      <c r="Q168" s="2" t="s">
        <v>738</v>
      </c>
      <c r="R168" s="2" t="s">
        <v>29</v>
      </c>
      <c r="S168" s="2">
        <f t="shared" si="15"/>
        <v>2655891</v>
      </c>
      <c r="T168" s="2">
        <f t="shared" si="16"/>
        <v>36184</v>
      </c>
      <c r="V168" s="2">
        <v>297888</v>
      </c>
      <c r="W168" s="4">
        <f t="shared" si="17"/>
        <v>-9.3625792244064875E-3</v>
      </c>
    </row>
    <row r="169" spans="1:23" x14ac:dyDescent="0.25">
      <c r="A169" s="2">
        <v>13</v>
      </c>
      <c r="B169" s="2" t="s">
        <v>185</v>
      </c>
      <c r="C169" s="2" t="s">
        <v>227</v>
      </c>
      <c r="D169" s="2" t="s">
        <v>56</v>
      </c>
      <c r="E169" s="2" t="s">
        <v>107</v>
      </c>
      <c r="F169" s="2" t="s">
        <v>36</v>
      </c>
      <c r="G169" s="2" t="s">
        <v>49</v>
      </c>
      <c r="H169" s="2" t="s">
        <v>26</v>
      </c>
      <c r="I169" s="2">
        <v>14</v>
      </c>
      <c r="J169" s="2" t="s">
        <v>32</v>
      </c>
      <c r="L169" s="2" t="s">
        <v>28</v>
      </c>
      <c r="M169" s="2">
        <v>48145</v>
      </c>
      <c r="N169" s="3" t="str">
        <f t="shared" si="12"/>
        <v>9_45-50</v>
      </c>
      <c r="O169" s="3" t="str">
        <f t="shared" si="13"/>
        <v>4_40-50</v>
      </c>
      <c r="P169" s="3" t="str">
        <f t="shared" si="14"/>
        <v>04_40-50</v>
      </c>
      <c r="Q169" s="2" t="s">
        <v>738</v>
      </c>
      <c r="R169" s="2" t="s">
        <v>29</v>
      </c>
      <c r="S169" s="2">
        <f t="shared" si="15"/>
        <v>625885</v>
      </c>
      <c r="T169" s="2">
        <f t="shared" si="16"/>
        <v>8527</v>
      </c>
      <c r="V169" s="2">
        <v>48746</v>
      </c>
      <c r="W169" s="4">
        <f t="shared" si="17"/>
        <v>-1.2329216756246666E-2</v>
      </c>
    </row>
    <row r="170" spans="1:23" x14ac:dyDescent="0.25">
      <c r="A170" s="2">
        <v>41</v>
      </c>
      <c r="B170" s="2" t="s">
        <v>185</v>
      </c>
      <c r="C170" s="2" t="s">
        <v>228</v>
      </c>
      <c r="D170" s="2" t="s">
        <v>22</v>
      </c>
      <c r="E170" s="2" t="s">
        <v>107</v>
      </c>
      <c r="F170" s="2" t="s">
        <v>36</v>
      </c>
      <c r="G170" s="2" t="s">
        <v>49</v>
      </c>
      <c r="H170" s="2" t="s">
        <v>26</v>
      </c>
      <c r="I170" s="2">
        <v>15</v>
      </c>
      <c r="J170" s="2" t="s">
        <v>32</v>
      </c>
      <c r="L170" s="2" t="s">
        <v>28</v>
      </c>
      <c r="M170" s="2">
        <v>54263</v>
      </c>
      <c r="N170" s="3" t="str">
        <f t="shared" ref="N170:N233" si="18">CONCATENATE(ROUNDDOWN(M170/5000,0),"_",ROUNDDOWN(M170/5000,0)*5,"-",ROUNDUP((M170+1)/5000,0)*5)</f>
        <v>10_50-55</v>
      </c>
      <c r="O170" s="3" t="str">
        <f t="shared" ref="O170:O233" si="19">CONCATENATE(ROUNDDOWN(M170/10000,0),"_",ROUNDDOWN(M170/10000,0)*10,"-",ROUNDUP((M170+1)/10000,0)*10)</f>
        <v>5_50-60</v>
      </c>
      <c r="P170" s="3" t="str">
        <f t="shared" ref="P170:P233" si="20">IF(M170&lt;20000,"01_&lt;20",IF(M170&lt;80000,CONCATENATE(IF((ROUNDDOWN(M170/10000,0)+1)&lt;10,0,),ROUNDDOWN(M170/10000,0),"_",ROUNDDOWN(M170/10000,0)*10,"-",ROUNDUP((M170+1)/10000,0)*10),"08_80&gt;"))</f>
        <v>05_50-60</v>
      </c>
      <c r="Q170" s="2" t="s">
        <v>738</v>
      </c>
      <c r="R170" s="2" t="s">
        <v>29</v>
      </c>
      <c r="S170" s="2">
        <f t="shared" ref="S170:S233" si="21">M170*A170</f>
        <v>2224783</v>
      </c>
      <c r="T170" s="2">
        <f t="shared" si="16"/>
        <v>30310</v>
      </c>
      <c r="V170" s="2">
        <v>53103</v>
      </c>
      <c r="W170" s="4">
        <f t="shared" si="17"/>
        <v>2.1844340244430636E-2</v>
      </c>
    </row>
    <row r="171" spans="1:23" x14ac:dyDescent="0.25">
      <c r="A171" s="2">
        <v>3</v>
      </c>
      <c r="B171" s="2" t="s">
        <v>185</v>
      </c>
      <c r="C171" s="2" t="s">
        <v>575</v>
      </c>
      <c r="D171" s="2" t="s">
        <v>22</v>
      </c>
      <c r="E171" s="2" t="s">
        <v>107</v>
      </c>
      <c r="F171" s="2" t="s">
        <v>36</v>
      </c>
      <c r="G171" s="2" t="s">
        <v>89</v>
      </c>
      <c r="H171" s="2" t="s">
        <v>26</v>
      </c>
      <c r="I171" s="2">
        <v>15</v>
      </c>
      <c r="J171" s="2" t="s">
        <v>32</v>
      </c>
      <c r="L171" s="2" t="s">
        <v>28</v>
      </c>
      <c r="M171" s="2">
        <v>41990</v>
      </c>
      <c r="N171" s="3" t="str">
        <f t="shared" si="18"/>
        <v>8_40-45</v>
      </c>
      <c r="O171" s="3" t="str">
        <f t="shared" si="19"/>
        <v>4_40-50</v>
      </c>
      <c r="P171" s="3" t="str">
        <f t="shared" si="20"/>
        <v>04_40-50</v>
      </c>
      <c r="Q171" s="2" t="s">
        <v>738</v>
      </c>
      <c r="R171" s="2" t="s">
        <v>29</v>
      </c>
      <c r="S171" s="2">
        <f t="shared" si="21"/>
        <v>125970</v>
      </c>
      <c r="T171" s="2">
        <f t="shared" si="16"/>
        <v>1716</v>
      </c>
      <c r="W171" s="4"/>
    </row>
    <row r="172" spans="1:23" x14ac:dyDescent="0.25">
      <c r="A172" s="2">
        <v>36</v>
      </c>
      <c r="B172" s="2" t="s">
        <v>185</v>
      </c>
      <c r="C172" s="2" t="s">
        <v>229</v>
      </c>
      <c r="D172" s="2" t="s">
        <v>22</v>
      </c>
      <c r="E172" s="2" t="s">
        <v>107</v>
      </c>
      <c r="F172" s="2" t="s">
        <v>36</v>
      </c>
      <c r="G172" s="2" t="s">
        <v>49</v>
      </c>
      <c r="H172" s="2" t="s">
        <v>26</v>
      </c>
      <c r="I172" s="2">
        <v>15</v>
      </c>
      <c r="J172" s="2" t="s">
        <v>32</v>
      </c>
      <c r="L172" s="2" t="s">
        <v>28</v>
      </c>
      <c r="M172" s="2">
        <v>52559</v>
      </c>
      <c r="N172" s="3" t="str">
        <f t="shared" si="18"/>
        <v>10_50-55</v>
      </c>
      <c r="O172" s="3" t="str">
        <f t="shared" si="19"/>
        <v>5_50-60</v>
      </c>
      <c r="P172" s="3" t="str">
        <f t="shared" si="20"/>
        <v>05_50-60</v>
      </c>
      <c r="Q172" s="2" t="s">
        <v>738</v>
      </c>
      <c r="R172" s="2" t="s">
        <v>29</v>
      </c>
      <c r="S172" s="2">
        <f t="shared" si="21"/>
        <v>1892124</v>
      </c>
      <c r="T172" s="2">
        <f t="shared" si="16"/>
        <v>25778</v>
      </c>
      <c r="V172" s="2">
        <v>52061</v>
      </c>
      <c r="W172" s="4">
        <f t="shared" si="17"/>
        <v>9.5657017729202289E-3</v>
      </c>
    </row>
    <row r="173" spans="1:23" x14ac:dyDescent="0.25">
      <c r="A173" s="2">
        <v>38</v>
      </c>
      <c r="B173" s="2" t="s">
        <v>185</v>
      </c>
      <c r="C173" s="2" t="s">
        <v>230</v>
      </c>
      <c r="D173" s="2" t="s">
        <v>56</v>
      </c>
      <c r="E173" s="2" t="s">
        <v>107</v>
      </c>
      <c r="F173" s="2" t="s">
        <v>36</v>
      </c>
      <c r="G173" s="2" t="s">
        <v>57</v>
      </c>
      <c r="H173" s="2" t="s">
        <v>26</v>
      </c>
      <c r="I173" s="2">
        <v>13</v>
      </c>
      <c r="J173" s="2" t="s">
        <v>32</v>
      </c>
      <c r="L173" s="2" t="s">
        <v>28</v>
      </c>
      <c r="M173" s="2">
        <v>72137</v>
      </c>
      <c r="N173" s="3" t="str">
        <f t="shared" si="18"/>
        <v>14_70-75</v>
      </c>
      <c r="O173" s="3" t="str">
        <f t="shared" si="19"/>
        <v>7_70-80</v>
      </c>
      <c r="P173" s="3" t="str">
        <f t="shared" si="20"/>
        <v>07_70-80</v>
      </c>
      <c r="Q173" s="2" t="s">
        <v>738</v>
      </c>
      <c r="R173" s="2" t="s">
        <v>29</v>
      </c>
      <c r="S173" s="2">
        <f t="shared" si="21"/>
        <v>2741206</v>
      </c>
      <c r="T173" s="2">
        <f t="shared" si="16"/>
        <v>37346</v>
      </c>
      <c r="V173" s="2">
        <v>76977</v>
      </c>
      <c r="W173" s="4">
        <f t="shared" si="17"/>
        <v>-6.2875923977291914E-2</v>
      </c>
    </row>
    <row r="174" spans="1:23" x14ac:dyDescent="0.25">
      <c r="A174" s="2">
        <v>9</v>
      </c>
      <c r="B174" s="2" t="s">
        <v>185</v>
      </c>
      <c r="C174" s="2" t="s">
        <v>231</v>
      </c>
      <c r="D174" s="2" t="s">
        <v>56</v>
      </c>
      <c r="E174" s="2" t="s">
        <v>107</v>
      </c>
      <c r="F174" s="2" t="s">
        <v>36</v>
      </c>
      <c r="G174" s="2" t="s">
        <v>89</v>
      </c>
      <c r="H174" s="2" t="s">
        <v>149</v>
      </c>
      <c r="I174" s="2">
        <v>13</v>
      </c>
      <c r="J174" s="2" t="s">
        <v>32</v>
      </c>
      <c r="L174" s="2" t="s">
        <v>28</v>
      </c>
      <c r="M174" s="2">
        <v>62780</v>
      </c>
      <c r="N174" s="3" t="str">
        <f t="shared" si="18"/>
        <v>12_60-65</v>
      </c>
      <c r="O174" s="3" t="str">
        <f t="shared" si="19"/>
        <v>6_60-70</v>
      </c>
      <c r="P174" s="3" t="str">
        <f t="shared" si="20"/>
        <v>06_60-70</v>
      </c>
      <c r="Q174" s="2" t="s">
        <v>738</v>
      </c>
      <c r="R174" s="2" t="s">
        <v>29</v>
      </c>
      <c r="S174" s="2">
        <f t="shared" si="21"/>
        <v>565020</v>
      </c>
      <c r="T174" s="2">
        <f t="shared" si="16"/>
        <v>7698</v>
      </c>
      <c r="V174" s="2">
        <v>59110</v>
      </c>
      <c r="W174" s="4">
        <f t="shared" si="17"/>
        <v>6.208763322618846E-2</v>
      </c>
    </row>
    <row r="175" spans="1:23" x14ac:dyDescent="0.25">
      <c r="A175" s="2">
        <v>161</v>
      </c>
      <c r="B175" s="2" t="s">
        <v>185</v>
      </c>
      <c r="C175" s="2" t="s">
        <v>232</v>
      </c>
      <c r="D175" s="2" t="s">
        <v>56</v>
      </c>
      <c r="E175" s="2" t="s">
        <v>107</v>
      </c>
      <c r="F175" s="2" t="s">
        <v>36</v>
      </c>
      <c r="G175" s="2" t="s">
        <v>49</v>
      </c>
      <c r="H175" s="2" t="s">
        <v>26</v>
      </c>
      <c r="I175" s="2">
        <v>14</v>
      </c>
      <c r="J175" s="2" t="s">
        <v>32</v>
      </c>
      <c r="L175" s="2" t="s">
        <v>28</v>
      </c>
      <c r="M175" s="2">
        <v>62313</v>
      </c>
      <c r="N175" s="3" t="str">
        <f t="shared" si="18"/>
        <v>12_60-65</v>
      </c>
      <c r="O175" s="3" t="str">
        <f t="shared" si="19"/>
        <v>6_60-70</v>
      </c>
      <c r="P175" s="3" t="str">
        <f t="shared" si="20"/>
        <v>06_60-70</v>
      </c>
      <c r="Q175" s="2" t="s">
        <v>738</v>
      </c>
      <c r="R175" s="2" t="s">
        <v>29</v>
      </c>
      <c r="S175" s="2">
        <f t="shared" si="21"/>
        <v>10032393</v>
      </c>
      <c r="T175" s="2">
        <f t="shared" si="16"/>
        <v>136681</v>
      </c>
      <c r="V175" s="2">
        <v>64862</v>
      </c>
      <c r="W175" s="4">
        <f t="shared" si="17"/>
        <v>-3.9298819031173875E-2</v>
      </c>
    </row>
    <row r="176" spans="1:23" x14ac:dyDescent="0.25">
      <c r="A176" s="2">
        <v>55</v>
      </c>
      <c r="B176" s="2" t="s">
        <v>185</v>
      </c>
      <c r="C176" s="2" t="s">
        <v>233</v>
      </c>
      <c r="D176" s="2" t="s">
        <v>22</v>
      </c>
      <c r="E176" s="2" t="s">
        <v>107</v>
      </c>
      <c r="F176" s="2" t="s">
        <v>36</v>
      </c>
      <c r="G176" s="2" t="s">
        <v>49</v>
      </c>
      <c r="H176" s="2" t="s">
        <v>26</v>
      </c>
      <c r="I176" s="2">
        <v>15</v>
      </c>
      <c r="J176" s="2" t="s">
        <v>32</v>
      </c>
      <c r="L176" s="2" t="s">
        <v>28</v>
      </c>
      <c r="M176" s="2">
        <v>74210</v>
      </c>
      <c r="N176" s="3" t="str">
        <f t="shared" si="18"/>
        <v>14_70-75</v>
      </c>
      <c r="O176" s="3" t="str">
        <f t="shared" si="19"/>
        <v>7_70-80</v>
      </c>
      <c r="P176" s="3" t="str">
        <f t="shared" si="20"/>
        <v>07_70-80</v>
      </c>
      <c r="Q176" s="2" t="s">
        <v>738</v>
      </c>
      <c r="R176" s="2" t="s">
        <v>29</v>
      </c>
      <c r="S176" s="2">
        <f t="shared" si="21"/>
        <v>4081550</v>
      </c>
      <c r="T176" s="2">
        <f t="shared" si="16"/>
        <v>55607</v>
      </c>
      <c r="V176" s="2">
        <v>68779</v>
      </c>
      <c r="W176" s="4">
        <f t="shared" si="17"/>
        <v>7.8963055583826464E-2</v>
      </c>
    </row>
    <row r="177" spans="1:23" x14ac:dyDescent="0.25">
      <c r="A177" s="2">
        <v>36</v>
      </c>
      <c r="B177" s="2" t="s">
        <v>185</v>
      </c>
      <c r="C177" s="2" t="s">
        <v>234</v>
      </c>
      <c r="D177" s="2" t="s">
        <v>64</v>
      </c>
      <c r="E177" s="2" t="s">
        <v>107</v>
      </c>
      <c r="F177" s="2" t="s">
        <v>36</v>
      </c>
      <c r="G177" s="2" t="s">
        <v>74</v>
      </c>
      <c r="H177" s="2" t="s">
        <v>65</v>
      </c>
      <c r="I177" s="2">
        <v>15</v>
      </c>
      <c r="J177" s="2" t="s">
        <v>32</v>
      </c>
      <c r="L177" s="2" t="s">
        <v>28</v>
      </c>
      <c r="M177" s="2">
        <v>105732</v>
      </c>
      <c r="N177" s="3" t="str">
        <f t="shared" si="18"/>
        <v>21_105-110</v>
      </c>
      <c r="O177" s="3" t="str">
        <f t="shared" si="19"/>
        <v>10_100-110</v>
      </c>
      <c r="P177" s="3" t="str">
        <f t="shared" si="20"/>
        <v>08_80&gt;</v>
      </c>
      <c r="Q177" s="2" t="s">
        <v>738</v>
      </c>
      <c r="R177" s="2" t="s">
        <v>29</v>
      </c>
      <c r="S177" s="2">
        <f t="shared" si="21"/>
        <v>3806352</v>
      </c>
      <c r="T177" s="2">
        <f t="shared" si="16"/>
        <v>51858</v>
      </c>
      <c r="V177" s="2">
        <v>107890</v>
      </c>
      <c r="W177" s="4"/>
    </row>
    <row r="178" spans="1:23" x14ac:dyDescent="0.25">
      <c r="A178" s="2">
        <v>27</v>
      </c>
      <c r="B178" s="2" t="s">
        <v>185</v>
      </c>
      <c r="C178" s="2" t="s">
        <v>235</v>
      </c>
      <c r="D178" s="2" t="s">
        <v>64</v>
      </c>
      <c r="E178" s="2" t="s">
        <v>107</v>
      </c>
      <c r="F178" s="2" t="s">
        <v>36</v>
      </c>
      <c r="G178" s="2" t="s">
        <v>71</v>
      </c>
      <c r="H178" s="2" t="s">
        <v>65</v>
      </c>
      <c r="I178" s="2">
        <v>15</v>
      </c>
      <c r="J178" s="2" t="s">
        <v>32</v>
      </c>
      <c r="L178" s="2" t="s">
        <v>28</v>
      </c>
      <c r="M178" s="2">
        <v>88372</v>
      </c>
      <c r="N178" s="3" t="str">
        <f t="shared" si="18"/>
        <v>17_85-90</v>
      </c>
      <c r="O178" s="3" t="str">
        <f t="shared" si="19"/>
        <v>8_80-90</v>
      </c>
      <c r="P178" s="3" t="str">
        <f t="shared" si="20"/>
        <v>08_80&gt;</v>
      </c>
      <c r="Q178" s="2" t="s">
        <v>738</v>
      </c>
      <c r="R178" s="2" t="s">
        <v>29</v>
      </c>
      <c r="S178" s="2">
        <f t="shared" si="21"/>
        <v>2386044</v>
      </c>
      <c r="T178" s="2">
        <f t="shared" si="16"/>
        <v>32507</v>
      </c>
      <c r="V178" s="2">
        <v>88546</v>
      </c>
      <c r="W178" s="4">
        <f t="shared" si="17"/>
        <v>-1.9650802972466289E-3</v>
      </c>
    </row>
    <row r="179" spans="1:23" x14ac:dyDescent="0.25">
      <c r="A179" s="2">
        <v>13</v>
      </c>
      <c r="B179" s="2" t="s">
        <v>185</v>
      </c>
      <c r="C179" s="2" t="s">
        <v>236</v>
      </c>
      <c r="D179" s="2" t="s">
        <v>56</v>
      </c>
      <c r="E179" s="2" t="s">
        <v>23</v>
      </c>
      <c r="F179" s="2" t="s">
        <v>36</v>
      </c>
      <c r="G179" s="2" t="s">
        <v>89</v>
      </c>
      <c r="H179" s="2" t="s">
        <v>26</v>
      </c>
      <c r="I179" s="2">
        <v>13</v>
      </c>
      <c r="J179" s="2" t="s">
        <v>178</v>
      </c>
      <c r="K179" s="2" t="s">
        <v>97</v>
      </c>
      <c r="L179" s="2" t="s">
        <v>28</v>
      </c>
      <c r="M179" s="2">
        <v>119004</v>
      </c>
      <c r="N179" s="3" t="str">
        <f t="shared" si="18"/>
        <v>23_115-120</v>
      </c>
      <c r="O179" s="3" t="str">
        <f t="shared" si="19"/>
        <v>11_110-120</v>
      </c>
      <c r="P179" s="3" t="str">
        <f t="shared" si="20"/>
        <v>08_80&gt;</v>
      </c>
      <c r="Q179" s="2" t="s">
        <v>738</v>
      </c>
      <c r="R179" s="2" t="s">
        <v>29</v>
      </c>
      <c r="S179" s="2">
        <f t="shared" si="21"/>
        <v>1547052</v>
      </c>
      <c r="T179" s="2">
        <f t="shared" si="16"/>
        <v>21077</v>
      </c>
      <c r="V179" s="2">
        <v>125192</v>
      </c>
      <c r="W179" s="4">
        <f t="shared" si="17"/>
        <v>-4.9428078471467823E-2</v>
      </c>
    </row>
    <row r="180" spans="1:23" x14ac:dyDescent="0.25">
      <c r="A180" s="2">
        <v>2</v>
      </c>
      <c r="B180" s="2" t="s">
        <v>185</v>
      </c>
      <c r="C180" s="2" t="s">
        <v>237</v>
      </c>
      <c r="D180" s="2" t="s">
        <v>56</v>
      </c>
      <c r="E180" s="2" t="s">
        <v>23</v>
      </c>
      <c r="F180" s="2" t="s">
        <v>36</v>
      </c>
      <c r="G180" s="2" t="s">
        <v>49</v>
      </c>
      <c r="H180" s="2" t="s">
        <v>26</v>
      </c>
      <c r="I180" s="2">
        <v>13</v>
      </c>
      <c r="J180" s="2" t="s">
        <v>576</v>
      </c>
      <c r="K180" s="2" t="s">
        <v>97</v>
      </c>
      <c r="L180" s="2" t="s">
        <v>28</v>
      </c>
      <c r="M180" s="2">
        <v>133230</v>
      </c>
      <c r="N180" s="3" t="str">
        <f t="shared" si="18"/>
        <v>26_130-135</v>
      </c>
      <c r="O180" s="3" t="str">
        <f t="shared" si="19"/>
        <v>13_130-140</v>
      </c>
      <c r="P180" s="3" t="str">
        <f t="shared" si="20"/>
        <v>08_80&gt;</v>
      </c>
      <c r="Q180" s="2" t="s">
        <v>738</v>
      </c>
      <c r="R180" s="2" t="s">
        <v>29</v>
      </c>
      <c r="S180" s="2">
        <f t="shared" si="21"/>
        <v>266460</v>
      </c>
      <c r="T180" s="2">
        <f t="shared" si="16"/>
        <v>3630</v>
      </c>
      <c r="V180" s="2">
        <v>120952</v>
      </c>
      <c r="W180" s="4">
        <f t="shared" si="17"/>
        <v>0.10151134334281368</v>
      </c>
    </row>
    <row r="181" spans="1:23" x14ac:dyDescent="0.25">
      <c r="A181" s="2">
        <v>25</v>
      </c>
      <c r="B181" s="2" t="s">
        <v>185</v>
      </c>
      <c r="C181" s="2" t="s">
        <v>577</v>
      </c>
      <c r="D181" s="2" t="s">
        <v>56</v>
      </c>
      <c r="E181" s="2" t="s">
        <v>23</v>
      </c>
      <c r="F181" s="2" t="s">
        <v>36</v>
      </c>
      <c r="G181" s="2" t="s">
        <v>89</v>
      </c>
      <c r="H181" s="2" t="s">
        <v>26</v>
      </c>
      <c r="I181" s="2">
        <v>13</v>
      </c>
      <c r="J181" s="2" t="s">
        <v>178</v>
      </c>
      <c r="K181" s="2" t="s">
        <v>97</v>
      </c>
      <c r="L181" s="2" t="s">
        <v>28</v>
      </c>
      <c r="M181" s="2">
        <v>127680</v>
      </c>
      <c r="N181" s="3" t="str">
        <f t="shared" si="18"/>
        <v>25_125-130</v>
      </c>
      <c r="O181" s="3" t="str">
        <f t="shared" si="19"/>
        <v>12_120-130</v>
      </c>
      <c r="P181" s="3" t="str">
        <f t="shared" si="20"/>
        <v>08_80&gt;</v>
      </c>
      <c r="Q181" s="2" t="s">
        <v>738</v>
      </c>
      <c r="R181" s="2" t="s">
        <v>29</v>
      </c>
      <c r="S181" s="2">
        <f t="shared" si="21"/>
        <v>3192000</v>
      </c>
      <c r="T181" s="2">
        <f t="shared" si="16"/>
        <v>43488</v>
      </c>
      <c r="W181" s="4"/>
    </row>
    <row r="182" spans="1:23" x14ac:dyDescent="0.25">
      <c r="A182" s="2">
        <v>6</v>
      </c>
      <c r="B182" s="2" t="s">
        <v>185</v>
      </c>
      <c r="C182" s="2" t="s">
        <v>238</v>
      </c>
      <c r="D182" s="2" t="s">
        <v>56</v>
      </c>
      <c r="E182" s="2" t="s">
        <v>23</v>
      </c>
      <c r="F182" s="2" t="s">
        <v>36</v>
      </c>
      <c r="G182" s="2" t="s">
        <v>49</v>
      </c>
      <c r="H182" s="2" t="s">
        <v>26</v>
      </c>
      <c r="I182" s="2">
        <v>13</v>
      </c>
      <c r="J182" s="2" t="s">
        <v>239</v>
      </c>
      <c r="K182" s="2" t="s">
        <v>97</v>
      </c>
      <c r="L182" s="2" t="s">
        <v>28</v>
      </c>
      <c r="M182" s="2">
        <v>142416</v>
      </c>
      <c r="N182" s="3" t="str">
        <f t="shared" si="18"/>
        <v>28_140-145</v>
      </c>
      <c r="O182" s="3" t="str">
        <f t="shared" si="19"/>
        <v>14_140-150</v>
      </c>
      <c r="P182" s="3" t="str">
        <f t="shared" si="20"/>
        <v>08_80&gt;</v>
      </c>
      <c r="Q182" s="2" t="s">
        <v>738</v>
      </c>
      <c r="R182" s="2" t="s">
        <v>29</v>
      </c>
      <c r="S182" s="2">
        <f t="shared" si="21"/>
        <v>854496</v>
      </c>
      <c r="T182" s="2">
        <f t="shared" si="16"/>
        <v>11642</v>
      </c>
      <c r="V182" s="2">
        <v>146158</v>
      </c>
      <c r="W182" s="4">
        <f t="shared" si="17"/>
        <v>-2.5602430246719304E-2</v>
      </c>
    </row>
    <row r="183" spans="1:23" x14ac:dyDescent="0.25">
      <c r="A183" s="2">
        <v>40</v>
      </c>
      <c r="B183" s="2" t="s">
        <v>185</v>
      </c>
      <c r="C183" s="2" t="s">
        <v>240</v>
      </c>
      <c r="D183" s="2" t="s">
        <v>56</v>
      </c>
      <c r="E183" s="2" t="s">
        <v>23</v>
      </c>
      <c r="F183" s="2" t="s">
        <v>36</v>
      </c>
      <c r="G183" s="2" t="s">
        <v>57</v>
      </c>
      <c r="H183" s="2" t="s">
        <v>26</v>
      </c>
      <c r="I183" s="2">
        <v>13</v>
      </c>
      <c r="J183" s="2" t="s">
        <v>239</v>
      </c>
      <c r="L183" s="2" t="s">
        <v>28</v>
      </c>
      <c r="M183" s="2">
        <v>159243</v>
      </c>
      <c r="N183" s="3" t="str">
        <f t="shared" si="18"/>
        <v>31_155-160</v>
      </c>
      <c r="O183" s="3" t="str">
        <f t="shared" si="19"/>
        <v>15_150-160</v>
      </c>
      <c r="P183" s="3" t="str">
        <f t="shared" si="20"/>
        <v>08_80&gt;</v>
      </c>
      <c r="Q183" s="2" t="s">
        <v>738</v>
      </c>
      <c r="R183" s="2" t="s">
        <v>29</v>
      </c>
      <c r="S183" s="2">
        <f t="shared" si="21"/>
        <v>6369720</v>
      </c>
      <c r="T183" s="2">
        <f t="shared" si="16"/>
        <v>86781</v>
      </c>
      <c r="V183" s="2">
        <v>164936</v>
      </c>
      <c r="W183" s="4">
        <f t="shared" si="17"/>
        <v>-3.4516418489595961E-2</v>
      </c>
    </row>
    <row r="184" spans="1:23" x14ac:dyDescent="0.25">
      <c r="A184" s="2">
        <v>78</v>
      </c>
      <c r="B184" s="2" t="s">
        <v>185</v>
      </c>
      <c r="C184" s="2" t="s">
        <v>241</v>
      </c>
      <c r="D184" s="2" t="s">
        <v>56</v>
      </c>
      <c r="E184" s="2" t="s">
        <v>23</v>
      </c>
      <c r="F184" s="2" t="s">
        <v>36</v>
      </c>
      <c r="G184" s="2" t="s">
        <v>57</v>
      </c>
      <c r="H184" s="2" t="s">
        <v>26</v>
      </c>
      <c r="I184" s="2">
        <v>13</v>
      </c>
      <c r="J184" s="2" t="s">
        <v>578</v>
      </c>
      <c r="K184" s="2" t="s">
        <v>97</v>
      </c>
      <c r="L184" s="2" t="s">
        <v>28</v>
      </c>
      <c r="M184" s="2">
        <v>166824</v>
      </c>
      <c r="N184" s="3" t="str">
        <f t="shared" si="18"/>
        <v>33_165-170</v>
      </c>
      <c r="O184" s="3" t="str">
        <f t="shared" si="19"/>
        <v>16_160-170</v>
      </c>
      <c r="P184" s="3" t="str">
        <f t="shared" si="20"/>
        <v>08_80&gt;</v>
      </c>
      <c r="Q184" s="2" t="s">
        <v>738</v>
      </c>
      <c r="R184" s="2" t="s">
        <v>29</v>
      </c>
      <c r="S184" s="2">
        <f t="shared" si="21"/>
        <v>13012272</v>
      </c>
      <c r="T184" s="2">
        <f t="shared" si="16"/>
        <v>177279</v>
      </c>
      <c r="V184" s="2">
        <v>166952</v>
      </c>
      <c r="W184" s="4">
        <f t="shared" si="17"/>
        <v>-7.6668743111792613E-4</v>
      </c>
    </row>
    <row r="185" spans="1:23" x14ac:dyDescent="0.25">
      <c r="A185" s="2">
        <v>2</v>
      </c>
      <c r="B185" s="2" t="s">
        <v>185</v>
      </c>
      <c r="C185" s="2" t="s">
        <v>242</v>
      </c>
      <c r="D185" s="2" t="s">
        <v>64</v>
      </c>
      <c r="E185" s="2" t="s">
        <v>23</v>
      </c>
      <c r="F185" s="2" t="s">
        <v>36</v>
      </c>
      <c r="G185" s="2" t="s">
        <v>71</v>
      </c>
      <c r="H185" s="2" t="s">
        <v>243</v>
      </c>
      <c r="I185" s="2">
        <v>15</v>
      </c>
      <c r="J185" s="2" t="s">
        <v>178</v>
      </c>
      <c r="L185" s="2" t="s">
        <v>28</v>
      </c>
      <c r="M185" s="2">
        <v>139540</v>
      </c>
      <c r="N185" s="3" t="str">
        <f t="shared" si="18"/>
        <v>27_135-140</v>
      </c>
      <c r="O185" s="3" t="str">
        <f t="shared" si="19"/>
        <v>13_130-140</v>
      </c>
      <c r="P185" s="3" t="str">
        <f t="shared" si="20"/>
        <v>08_80&gt;</v>
      </c>
      <c r="Q185" s="2" t="s">
        <v>738</v>
      </c>
      <c r="R185" s="2" t="s">
        <v>29</v>
      </c>
      <c r="S185" s="2">
        <f t="shared" si="21"/>
        <v>279080</v>
      </c>
      <c r="T185" s="2">
        <f t="shared" si="16"/>
        <v>3802</v>
      </c>
      <c r="V185" s="2">
        <v>156448</v>
      </c>
      <c r="W185" s="4">
        <f t="shared" si="17"/>
        <v>-0.10807424831253835</v>
      </c>
    </row>
    <row r="186" spans="1:23" x14ac:dyDescent="0.25">
      <c r="A186" s="2">
        <v>67</v>
      </c>
      <c r="B186" s="2" t="s">
        <v>185</v>
      </c>
      <c r="C186" s="2" t="s">
        <v>244</v>
      </c>
      <c r="D186" s="2" t="s">
        <v>64</v>
      </c>
      <c r="E186" s="2" t="s">
        <v>23</v>
      </c>
      <c r="F186" s="2" t="s">
        <v>36</v>
      </c>
      <c r="G186" s="2" t="s">
        <v>74</v>
      </c>
      <c r="H186" s="2" t="s">
        <v>65</v>
      </c>
      <c r="I186" s="2">
        <v>15</v>
      </c>
      <c r="J186" s="2" t="s">
        <v>245</v>
      </c>
      <c r="K186" s="2" t="s">
        <v>97</v>
      </c>
      <c r="L186" s="2" t="s">
        <v>28</v>
      </c>
      <c r="M186" s="2">
        <v>186784</v>
      </c>
      <c r="N186" s="3" t="str">
        <f t="shared" si="18"/>
        <v>37_185-190</v>
      </c>
      <c r="O186" s="3" t="str">
        <f t="shared" si="19"/>
        <v>18_180-190</v>
      </c>
      <c r="P186" s="3" t="str">
        <f t="shared" si="20"/>
        <v>08_80&gt;</v>
      </c>
      <c r="Q186" s="2" t="s">
        <v>738</v>
      </c>
      <c r="R186" s="2" t="s">
        <v>29</v>
      </c>
      <c r="S186" s="2">
        <f t="shared" si="21"/>
        <v>12514528</v>
      </c>
      <c r="T186" s="2">
        <f t="shared" si="16"/>
        <v>170498</v>
      </c>
      <c r="V186" s="2">
        <v>215605</v>
      </c>
      <c r="W186" s="4">
        <f t="shared" si="17"/>
        <v>-0.13367500753693096</v>
      </c>
    </row>
    <row r="187" spans="1:23" x14ac:dyDescent="0.25">
      <c r="A187" s="2">
        <v>38</v>
      </c>
      <c r="B187" s="2" t="s">
        <v>185</v>
      </c>
      <c r="C187" s="2" t="s">
        <v>246</v>
      </c>
      <c r="D187" s="2" t="s">
        <v>64</v>
      </c>
      <c r="E187" s="2" t="s">
        <v>23</v>
      </c>
      <c r="F187" s="2" t="s">
        <v>36</v>
      </c>
      <c r="G187" s="2" t="s">
        <v>74</v>
      </c>
      <c r="H187" s="2" t="s">
        <v>136</v>
      </c>
      <c r="I187" s="2">
        <v>15</v>
      </c>
      <c r="J187" s="2" t="s">
        <v>579</v>
      </c>
      <c r="L187" s="2" t="s">
        <v>28</v>
      </c>
      <c r="M187" s="2">
        <v>244964</v>
      </c>
      <c r="N187" s="3" t="str">
        <f t="shared" si="18"/>
        <v>48_240-245</v>
      </c>
      <c r="O187" s="3" t="str">
        <f t="shared" si="19"/>
        <v>24_240-250</v>
      </c>
      <c r="P187" s="3" t="str">
        <f t="shared" si="20"/>
        <v>08_80&gt;</v>
      </c>
      <c r="Q187" s="2" t="s">
        <v>738</v>
      </c>
      <c r="R187" s="2" t="s">
        <v>29</v>
      </c>
      <c r="S187" s="2">
        <f t="shared" si="21"/>
        <v>9308632</v>
      </c>
      <c r="T187" s="2">
        <f t="shared" si="16"/>
        <v>126821</v>
      </c>
      <c r="V187" s="2">
        <v>243928</v>
      </c>
      <c r="W187" s="4">
        <f t="shared" si="17"/>
        <v>4.2471548981666725E-3</v>
      </c>
    </row>
    <row r="188" spans="1:23" x14ac:dyDescent="0.25">
      <c r="A188" s="2">
        <v>47</v>
      </c>
      <c r="B188" s="2" t="s">
        <v>247</v>
      </c>
      <c r="C188" s="2" t="s">
        <v>248</v>
      </c>
      <c r="D188" s="2" t="s">
        <v>56</v>
      </c>
      <c r="E188" s="2" t="s">
        <v>107</v>
      </c>
      <c r="F188" s="2" t="s">
        <v>36</v>
      </c>
      <c r="G188" s="2" t="s">
        <v>49</v>
      </c>
      <c r="H188" s="2" t="s">
        <v>26</v>
      </c>
      <c r="I188" s="2">
        <v>14</v>
      </c>
      <c r="J188" s="2" t="s">
        <v>32</v>
      </c>
      <c r="L188" s="2" t="s">
        <v>28</v>
      </c>
      <c r="M188" s="2">
        <v>59330</v>
      </c>
      <c r="N188" s="3" t="str">
        <f t="shared" si="18"/>
        <v>11_55-60</v>
      </c>
      <c r="O188" s="3" t="str">
        <f t="shared" si="19"/>
        <v>5_50-60</v>
      </c>
      <c r="P188" s="3" t="str">
        <f t="shared" si="20"/>
        <v>05_50-60</v>
      </c>
      <c r="Q188" s="2" t="s">
        <v>738</v>
      </c>
      <c r="R188" s="2" t="s">
        <v>29</v>
      </c>
      <c r="S188" s="2">
        <f t="shared" si="21"/>
        <v>2788510</v>
      </c>
      <c r="T188" s="2">
        <f t="shared" si="16"/>
        <v>37991</v>
      </c>
      <c r="V188" s="2">
        <v>56927</v>
      </c>
      <c r="W188" s="4">
        <f t="shared" si="17"/>
        <v>4.2211955662515149E-2</v>
      </c>
    </row>
    <row r="189" spans="1:23" x14ac:dyDescent="0.25">
      <c r="A189" s="2">
        <v>64</v>
      </c>
      <c r="B189" s="2" t="s">
        <v>247</v>
      </c>
      <c r="C189" s="2" t="s">
        <v>249</v>
      </c>
      <c r="D189" s="2" t="s">
        <v>56</v>
      </c>
      <c r="E189" s="2" t="s">
        <v>107</v>
      </c>
      <c r="F189" s="2" t="s">
        <v>36</v>
      </c>
      <c r="G189" s="2" t="s">
        <v>46</v>
      </c>
      <c r="H189" s="2" t="s">
        <v>26</v>
      </c>
      <c r="I189" s="2">
        <v>13</v>
      </c>
      <c r="J189" s="2" t="s">
        <v>32</v>
      </c>
      <c r="K189" s="2" t="s">
        <v>97</v>
      </c>
      <c r="L189" s="2" t="s">
        <v>28</v>
      </c>
      <c r="M189" s="2">
        <v>158720</v>
      </c>
      <c r="N189" s="3" t="str">
        <f t="shared" si="18"/>
        <v>31_155-160</v>
      </c>
      <c r="O189" s="3" t="str">
        <f t="shared" si="19"/>
        <v>15_150-160</v>
      </c>
      <c r="P189" s="3" t="str">
        <f t="shared" si="20"/>
        <v>08_80&gt;</v>
      </c>
      <c r="Q189" s="2" t="s">
        <v>738</v>
      </c>
      <c r="R189" s="2" t="s">
        <v>29</v>
      </c>
      <c r="S189" s="2">
        <f t="shared" si="21"/>
        <v>10158080</v>
      </c>
      <c r="T189" s="2">
        <f t="shared" si="16"/>
        <v>138393</v>
      </c>
      <c r="V189" s="2">
        <v>161066</v>
      </c>
      <c r="W189" s="4">
        <f t="shared" si="17"/>
        <v>-1.4565457638483603E-2</v>
      </c>
    </row>
    <row r="190" spans="1:23" x14ac:dyDescent="0.25">
      <c r="A190" s="2">
        <v>6</v>
      </c>
      <c r="B190" s="2" t="s">
        <v>247</v>
      </c>
      <c r="C190" s="2" t="s">
        <v>250</v>
      </c>
      <c r="D190" s="2" t="s">
        <v>56</v>
      </c>
      <c r="E190" s="2" t="s">
        <v>107</v>
      </c>
      <c r="F190" s="2" t="s">
        <v>24</v>
      </c>
      <c r="G190" s="2" t="s">
        <v>31</v>
      </c>
      <c r="H190" s="2" t="s">
        <v>26</v>
      </c>
      <c r="I190" s="2">
        <v>13</v>
      </c>
      <c r="J190" s="2" t="s">
        <v>32</v>
      </c>
      <c r="L190" s="2" t="s">
        <v>28</v>
      </c>
      <c r="M190" s="2">
        <v>93342</v>
      </c>
      <c r="N190" s="3" t="str">
        <f t="shared" si="18"/>
        <v>18_90-95</v>
      </c>
      <c r="O190" s="3" t="str">
        <f t="shared" si="19"/>
        <v>9_90-100</v>
      </c>
      <c r="P190" s="3" t="str">
        <f t="shared" si="20"/>
        <v>08_80&gt;</v>
      </c>
      <c r="Q190" s="2" t="s">
        <v>738</v>
      </c>
      <c r="R190" s="2" t="s">
        <v>29</v>
      </c>
      <c r="S190" s="2">
        <f t="shared" si="21"/>
        <v>560052</v>
      </c>
      <c r="T190" s="2">
        <f t="shared" si="16"/>
        <v>7630</v>
      </c>
      <c r="V190" s="2">
        <v>106990</v>
      </c>
      <c r="W190" s="4">
        <f t="shared" si="17"/>
        <v>-0.12756332367510984</v>
      </c>
    </row>
    <row r="191" spans="1:23" x14ac:dyDescent="0.25">
      <c r="A191" s="2">
        <v>10</v>
      </c>
      <c r="B191" s="2" t="s">
        <v>247</v>
      </c>
      <c r="C191" s="2" t="s">
        <v>580</v>
      </c>
      <c r="D191" s="2" t="s">
        <v>56</v>
      </c>
      <c r="E191" s="2" t="s">
        <v>107</v>
      </c>
      <c r="F191" s="2" t="s">
        <v>24</v>
      </c>
      <c r="G191" s="2" t="s">
        <v>31</v>
      </c>
      <c r="H191" s="2" t="s">
        <v>26</v>
      </c>
      <c r="I191" s="2">
        <v>14</v>
      </c>
      <c r="J191" s="2" t="s">
        <v>32</v>
      </c>
      <c r="L191" s="2" t="s">
        <v>28</v>
      </c>
      <c r="M191" s="2">
        <v>93993</v>
      </c>
      <c r="N191" s="3" t="str">
        <f t="shared" si="18"/>
        <v>18_90-95</v>
      </c>
      <c r="O191" s="3" t="str">
        <f t="shared" si="19"/>
        <v>9_90-100</v>
      </c>
      <c r="P191" s="3" t="str">
        <f t="shared" si="20"/>
        <v>08_80&gt;</v>
      </c>
      <c r="Q191" s="2" t="s">
        <v>738</v>
      </c>
      <c r="R191" s="2" t="s">
        <v>29</v>
      </c>
      <c r="S191" s="2">
        <f t="shared" si="21"/>
        <v>939930</v>
      </c>
      <c r="T191" s="2">
        <f t="shared" si="16"/>
        <v>12806</v>
      </c>
      <c r="W191" s="4"/>
    </row>
    <row r="192" spans="1:23" x14ac:dyDescent="0.25">
      <c r="A192" s="2">
        <v>16</v>
      </c>
      <c r="B192" s="2" t="s">
        <v>247</v>
      </c>
      <c r="C192" s="2" t="s">
        <v>251</v>
      </c>
      <c r="D192" s="2" t="s">
        <v>56</v>
      </c>
      <c r="E192" s="2" t="s">
        <v>107</v>
      </c>
      <c r="F192" s="2" t="s">
        <v>36</v>
      </c>
      <c r="G192" s="2" t="s">
        <v>46</v>
      </c>
      <c r="H192" s="2" t="s">
        <v>26</v>
      </c>
      <c r="I192" s="2">
        <v>13</v>
      </c>
      <c r="J192" s="2" t="s">
        <v>32</v>
      </c>
      <c r="L192" s="2" t="s">
        <v>28</v>
      </c>
      <c r="M192" s="2">
        <v>81223</v>
      </c>
      <c r="N192" s="3" t="str">
        <f t="shared" si="18"/>
        <v>16_80-85</v>
      </c>
      <c r="O192" s="3" t="str">
        <f t="shared" si="19"/>
        <v>8_80-90</v>
      </c>
      <c r="P192" s="3" t="str">
        <f t="shared" si="20"/>
        <v>08_80&gt;</v>
      </c>
      <c r="Q192" s="2" t="s">
        <v>738</v>
      </c>
      <c r="R192" s="2" t="s">
        <v>29</v>
      </c>
      <c r="S192" s="2">
        <f t="shared" si="21"/>
        <v>1299568</v>
      </c>
      <c r="T192" s="2">
        <f t="shared" si="16"/>
        <v>17705</v>
      </c>
      <c r="V192" s="2">
        <v>95990</v>
      </c>
      <c r="W192" s="4">
        <f t="shared" si="17"/>
        <v>-0.15383894155641212</v>
      </c>
    </row>
    <row r="193" spans="1:23" x14ac:dyDescent="0.25">
      <c r="A193" s="2">
        <v>279</v>
      </c>
      <c r="B193" s="2" t="s">
        <v>247</v>
      </c>
      <c r="C193" s="2" t="s">
        <v>252</v>
      </c>
      <c r="D193" s="2" t="s">
        <v>56</v>
      </c>
      <c r="E193" s="2" t="s">
        <v>107</v>
      </c>
      <c r="F193" s="2" t="s">
        <v>36</v>
      </c>
      <c r="G193" s="2" t="s">
        <v>89</v>
      </c>
      <c r="H193" s="2" t="s">
        <v>26</v>
      </c>
      <c r="I193" s="2">
        <v>13</v>
      </c>
      <c r="J193" s="2" t="s">
        <v>32</v>
      </c>
      <c r="L193" s="2" t="s">
        <v>28</v>
      </c>
      <c r="M193" s="2">
        <v>110583</v>
      </c>
      <c r="N193" s="3" t="str">
        <f t="shared" si="18"/>
        <v>22_110-115</v>
      </c>
      <c r="O193" s="3" t="str">
        <f t="shared" si="19"/>
        <v>11_110-120</v>
      </c>
      <c r="P193" s="3" t="str">
        <f t="shared" si="20"/>
        <v>08_80&gt;</v>
      </c>
      <c r="Q193" s="2" t="s">
        <v>738</v>
      </c>
      <c r="R193" s="2" t="s">
        <v>29</v>
      </c>
      <c r="S193" s="2">
        <f t="shared" si="21"/>
        <v>30852657</v>
      </c>
      <c r="T193" s="2">
        <f t="shared" si="16"/>
        <v>420336</v>
      </c>
      <c r="V193" s="2">
        <v>127499</v>
      </c>
      <c r="W193" s="4">
        <f t="shared" si="17"/>
        <v>-0.13267555039647369</v>
      </c>
    </row>
    <row r="194" spans="1:23" x14ac:dyDescent="0.25">
      <c r="A194" s="2">
        <v>182</v>
      </c>
      <c r="B194" s="2" t="s">
        <v>247</v>
      </c>
      <c r="C194" s="2" t="s">
        <v>253</v>
      </c>
      <c r="D194" s="2" t="s">
        <v>56</v>
      </c>
      <c r="E194" s="2" t="s">
        <v>107</v>
      </c>
      <c r="F194" s="2" t="s">
        <v>24</v>
      </c>
      <c r="G194" s="2" t="s">
        <v>59</v>
      </c>
      <c r="H194" s="2" t="s">
        <v>26</v>
      </c>
      <c r="I194" s="2">
        <v>13</v>
      </c>
      <c r="J194" s="2" t="s">
        <v>32</v>
      </c>
      <c r="L194" s="2" t="s">
        <v>28</v>
      </c>
      <c r="M194" s="2">
        <v>113999</v>
      </c>
      <c r="N194" s="3" t="str">
        <f t="shared" si="18"/>
        <v>22_110-115</v>
      </c>
      <c r="O194" s="3" t="str">
        <f t="shared" si="19"/>
        <v>11_110-120</v>
      </c>
      <c r="P194" s="3" t="str">
        <f t="shared" si="20"/>
        <v>08_80&gt;</v>
      </c>
      <c r="Q194" s="2" t="s">
        <v>738</v>
      </c>
      <c r="R194" s="2" t="s">
        <v>29</v>
      </c>
      <c r="S194" s="2">
        <f t="shared" si="21"/>
        <v>20747818</v>
      </c>
      <c r="T194" s="2">
        <f t="shared" si="16"/>
        <v>282668</v>
      </c>
      <c r="V194" s="2">
        <v>114666</v>
      </c>
      <c r="W194" s="4">
        <f t="shared" si="17"/>
        <v>-5.8168942842690948E-3</v>
      </c>
    </row>
    <row r="195" spans="1:23" x14ac:dyDescent="0.25">
      <c r="A195" s="2">
        <v>6</v>
      </c>
      <c r="B195" s="2" t="s">
        <v>247</v>
      </c>
      <c r="C195" s="2" t="s">
        <v>254</v>
      </c>
      <c r="D195" s="2" t="s">
        <v>56</v>
      </c>
      <c r="E195" s="2" t="s">
        <v>107</v>
      </c>
      <c r="F195" s="2" t="s">
        <v>36</v>
      </c>
      <c r="G195" s="2" t="s">
        <v>46</v>
      </c>
      <c r="H195" s="2" t="s">
        <v>26</v>
      </c>
      <c r="I195" s="2">
        <v>14</v>
      </c>
      <c r="J195" s="2" t="s">
        <v>32</v>
      </c>
      <c r="L195" s="2" t="s">
        <v>28</v>
      </c>
      <c r="M195" s="2">
        <v>94438</v>
      </c>
      <c r="N195" s="3" t="str">
        <f t="shared" si="18"/>
        <v>18_90-95</v>
      </c>
      <c r="O195" s="3" t="str">
        <f t="shared" si="19"/>
        <v>9_90-100</v>
      </c>
      <c r="P195" s="3" t="str">
        <f t="shared" si="20"/>
        <v>08_80&gt;</v>
      </c>
      <c r="Q195" s="2" t="s">
        <v>738</v>
      </c>
      <c r="R195" s="2" t="s">
        <v>29</v>
      </c>
      <c r="S195" s="2">
        <f t="shared" si="21"/>
        <v>566628</v>
      </c>
      <c r="T195" s="2">
        <f t="shared" ref="T195:T258" si="22">ROUND(S195/73.4,0)</f>
        <v>7720</v>
      </c>
      <c r="V195" s="2">
        <v>90403</v>
      </c>
      <c r="W195" s="4">
        <f t="shared" ref="W195:W258" si="23">(M195-V195)/V195</f>
        <v>4.4633474552835638E-2</v>
      </c>
    </row>
    <row r="196" spans="1:23" x14ac:dyDescent="0.25">
      <c r="A196" s="2">
        <v>1797</v>
      </c>
      <c r="B196" s="2" t="s">
        <v>247</v>
      </c>
      <c r="C196" s="2" t="s">
        <v>255</v>
      </c>
      <c r="D196" s="2" t="s">
        <v>56</v>
      </c>
      <c r="E196" s="2" t="s">
        <v>107</v>
      </c>
      <c r="F196" s="2" t="s">
        <v>36</v>
      </c>
      <c r="G196" s="2" t="s">
        <v>89</v>
      </c>
      <c r="H196" s="2" t="s">
        <v>26</v>
      </c>
      <c r="I196" s="2">
        <v>14</v>
      </c>
      <c r="J196" s="2" t="s">
        <v>32</v>
      </c>
      <c r="L196" s="2" t="s">
        <v>28</v>
      </c>
      <c r="M196" s="2">
        <v>114999</v>
      </c>
      <c r="N196" s="3" t="str">
        <f t="shared" si="18"/>
        <v>22_110-115</v>
      </c>
      <c r="O196" s="3" t="str">
        <f t="shared" si="19"/>
        <v>11_110-120</v>
      </c>
      <c r="P196" s="3" t="str">
        <f t="shared" si="20"/>
        <v>08_80&gt;</v>
      </c>
      <c r="Q196" s="2" t="s">
        <v>738</v>
      </c>
      <c r="R196" s="2" t="s">
        <v>29</v>
      </c>
      <c r="S196" s="2">
        <f t="shared" si="21"/>
        <v>206653203</v>
      </c>
      <c r="T196" s="2">
        <f t="shared" si="22"/>
        <v>2815439</v>
      </c>
      <c r="V196" s="2">
        <v>108230</v>
      </c>
      <c r="W196" s="4">
        <f t="shared" si="23"/>
        <v>6.2542733068465306E-2</v>
      </c>
    </row>
    <row r="197" spans="1:23" x14ac:dyDescent="0.25">
      <c r="A197" s="2">
        <v>126</v>
      </c>
      <c r="B197" s="2" t="s">
        <v>247</v>
      </c>
      <c r="C197" s="2" t="s">
        <v>256</v>
      </c>
      <c r="D197" s="2" t="s">
        <v>56</v>
      </c>
      <c r="E197" s="2" t="s">
        <v>107</v>
      </c>
      <c r="F197" s="2" t="s">
        <v>24</v>
      </c>
      <c r="G197" s="2" t="s">
        <v>59</v>
      </c>
      <c r="H197" s="2" t="s">
        <v>26</v>
      </c>
      <c r="I197" s="2">
        <v>14</v>
      </c>
      <c r="J197" s="2" t="s">
        <v>32</v>
      </c>
      <c r="L197" s="2" t="s">
        <v>28</v>
      </c>
      <c r="M197" s="2">
        <v>87380</v>
      </c>
      <c r="N197" s="3" t="str">
        <f t="shared" si="18"/>
        <v>17_85-90</v>
      </c>
      <c r="O197" s="3" t="str">
        <f t="shared" si="19"/>
        <v>8_80-90</v>
      </c>
      <c r="P197" s="3" t="str">
        <f t="shared" si="20"/>
        <v>08_80&gt;</v>
      </c>
      <c r="Q197" s="2" t="s">
        <v>738</v>
      </c>
      <c r="R197" s="2" t="s">
        <v>29</v>
      </c>
      <c r="S197" s="2">
        <f t="shared" si="21"/>
        <v>11009880</v>
      </c>
      <c r="T197" s="2">
        <f t="shared" si="22"/>
        <v>149998</v>
      </c>
      <c r="V197" s="2">
        <v>91461</v>
      </c>
      <c r="W197" s="4">
        <f t="shared" si="23"/>
        <v>-4.4620111304271765E-2</v>
      </c>
    </row>
    <row r="198" spans="1:23" x14ac:dyDescent="0.25">
      <c r="A198" s="2">
        <v>1</v>
      </c>
      <c r="B198" s="2" t="s">
        <v>247</v>
      </c>
      <c r="C198" s="2" t="s">
        <v>581</v>
      </c>
      <c r="D198" s="2" t="s">
        <v>34</v>
      </c>
      <c r="E198" s="2" t="s">
        <v>107</v>
      </c>
      <c r="F198" s="2" t="s">
        <v>36</v>
      </c>
      <c r="G198" s="2" t="s">
        <v>213</v>
      </c>
      <c r="H198" s="2" t="s">
        <v>582</v>
      </c>
      <c r="I198" s="2">
        <v>15</v>
      </c>
      <c r="J198" s="2" t="s">
        <v>178</v>
      </c>
      <c r="L198" s="2" t="s">
        <v>28</v>
      </c>
      <c r="M198" s="2">
        <v>91300</v>
      </c>
      <c r="N198" s="3" t="str">
        <f t="shared" si="18"/>
        <v>18_90-95</v>
      </c>
      <c r="O198" s="3" t="str">
        <f t="shared" si="19"/>
        <v>9_90-100</v>
      </c>
      <c r="P198" s="3" t="str">
        <f t="shared" si="20"/>
        <v>08_80&gt;</v>
      </c>
      <c r="Q198" s="2" t="s">
        <v>738</v>
      </c>
      <c r="R198" s="2" t="s">
        <v>29</v>
      </c>
      <c r="S198" s="2">
        <f t="shared" si="21"/>
        <v>91300</v>
      </c>
      <c r="T198" s="2">
        <f t="shared" si="22"/>
        <v>1244</v>
      </c>
      <c r="W198" s="4"/>
    </row>
    <row r="199" spans="1:23" x14ac:dyDescent="0.25">
      <c r="A199" s="2">
        <v>307</v>
      </c>
      <c r="B199" s="2" t="s">
        <v>247</v>
      </c>
      <c r="C199" s="2" t="s">
        <v>258</v>
      </c>
      <c r="D199" s="2" t="s">
        <v>34</v>
      </c>
      <c r="E199" s="2" t="s">
        <v>107</v>
      </c>
      <c r="F199" s="2" t="s">
        <v>36</v>
      </c>
      <c r="G199" s="2" t="s">
        <v>89</v>
      </c>
      <c r="H199" s="2" t="s">
        <v>149</v>
      </c>
      <c r="I199" s="2">
        <v>15</v>
      </c>
      <c r="J199" s="2" t="s">
        <v>32</v>
      </c>
      <c r="L199" s="2" t="s">
        <v>28</v>
      </c>
      <c r="M199" s="2">
        <v>122186</v>
      </c>
      <c r="N199" s="3" t="str">
        <f t="shared" si="18"/>
        <v>24_120-125</v>
      </c>
      <c r="O199" s="3" t="str">
        <f t="shared" si="19"/>
        <v>12_120-130</v>
      </c>
      <c r="P199" s="3" t="str">
        <f t="shared" si="20"/>
        <v>08_80&gt;</v>
      </c>
      <c r="Q199" s="2" t="s">
        <v>738</v>
      </c>
      <c r="R199" s="2" t="s">
        <v>29</v>
      </c>
      <c r="S199" s="2">
        <f t="shared" si="21"/>
        <v>37511102</v>
      </c>
      <c r="T199" s="2">
        <f t="shared" si="22"/>
        <v>511050</v>
      </c>
      <c r="V199" s="2">
        <v>90613</v>
      </c>
      <c r="W199" s="4">
        <f t="shared" si="23"/>
        <v>0.3484378621169148</v>
      </c>
    </row>
    <row r="200" spans="1:23" x14ac:dyDescent="0.25">
      <c r="A200" s="2">
        <v>67</v>
      </c>
      <c r="B200" s="2" t="s">
        <v>247</v>
      </c>
      <c r="C200" s="2" t="s">
        <v>259</v>
      </c>
      <c r="D200" s="2" t="s">
        <v>22</v>
      </c>
      <c r="E200" s="2" t="s">
        <v>107</v>
      </c>
      <c r="F200" s="2" t="s">
        <v>24</v>
      </c>
      <c r="G200" s="2" t="s">
        <v>59</v>
      </c>
      <c r="H200" s="2" t="s">
        <v>26</v>
      </c>
      <c r="I200" s="2">
        <v>15</v>
      </c>
      <c r="J200" s="2" t="s">
        <v>32</v>
      </c>
      <c r="L200" s="2" t="s">
        <v>28</v>
      </c>
      <c r="M200" s="2">
        <v>87795</v>
      </c>
      <c r="N200" s="3" t="str">
        <f t="shared" si="18"/>
        <v>17_85-90</v>
      </c>
      <c r="O200" s="3" t="str">
        <f t="shared" si="19"/>
        <v>8_80-90</v>
      </c>
      <c r="P200" s="3" t="str">
        <f t="shared" si="20"/>
        <v>08_80&gt;</v>
      </c>
      <c r="Q200" s="2" t="s">
        <v>738</v>
      </c>
      <c r="R200" s="2" t="s">
        <v>29</v>
      </c>
      <c r="S200" s="2">
        <f t="shared" si="21"/>
        <v>5882265</v>
      </c>
      <c r="T200" s="2">
        <f t="shared" si="22"/>
        <v>80140</v>
      </c>
      <c r="V200" s="2">
        <v>102384</v>
      </c>
      <c r="W200" s="4">
        <f t="shared" si="23"/>
        <v>-0.14249296765119551</v>
      </c>
    </row>
    <row r="201" spans="1:23" x14ac:dyDescent="0.25">
      <c r="A201" s="2">
        <v>1</v>
      </c>
      <c r="B201" s="2" t="s">
        <v>247</v>
      </c>
      <c r="C201" s="2" t="s">
        <v>583</v>
      </c>
      <c r="D201" s="2" t="s">
        <v>56</v>
      </c>
      <c r="E201" s="2" t="s">
        <v>107</v>
      </c>
      <c r="F201" s="2" t="s">
        <v>36</v>
      </c>
      <c r="G201" s="2" t="s">
        <v>213</v>
      </c>
      <c r="H201" s="2" t="s">
        <v>26</v>
      </c>
      <c r="I201" s="2">
        <v>13</v>
      </c>
      <c r="J201" s="2" t="s">
        <v>32</v>
      </c>
      <c r="K201" s="2" t="s">
        <v>97</v>
      </c>
      <c r="L201" s="2" t="s">
        <v>28</v>
      </c>
      <c r="M201" s="2">
        <v>126450</v>
      </c>
      <c r="N201" s="3" t="str">
        <f t="shared" si="18"/>
        <v>25_125-130</v>
      </c>
      <c r="O201" s="3" t="str">
        <f t="shared" si="19"/>
        <v>12_120-130</v>
      </c>
      <c r="P201" s="3" t="str">
        <f t="shared" si="20"/>
        <v>08_80&gt;</v>
      </c>
      <c r="Q201" s="2" t="s">
        <v>738</v>
      </c>
      <c r="R201" s="2" t="s">
        <v>29</v>
      </c>
      <c r="S201" s="2">
        <f t="shared" si="21"/>
        <v>126450</v>
      </c>
      <c r="T201" s="2">
        <f t="shared" si="22"/>
        <v>1723</v>
      </c>
      <c r="W201" s="4"/>
    </row>
    <row r="202" spans="1:23" x14ac:dyDescent="0.25">
      <c r="A202" s="2">
        <v>7</v>
      </c>
      <c r="B202" s="2" t="s">
        <v>247</v>
      </c>
      <c r="C202" s="2" t="s">
        <v>260</v>
      </c>
      <c r="D202" s="2" t="s">
        <v>56</v>
      </c>
      <c r="E202" s="2" t="s">
        <v>107</v>
      </c>
      <c r="F202" s="2" t="s">
        <v>36</v>
      </c>
      <c r="G202" s="2" t="s">
        <v>46</v>
      </c>
      <c r="H202" s="2" t="s">
        <v>26</v>
      </c>
      <c r="I202" s="2">
        <v>13</v>
      </c>
      <c r="J202" s="2" t="s">
        <v>32</v>
      </c>
      <c r="K202" s="2" t="s">
        <v>97</v>
      </c>
      <c r="L202" s="2" t="s">
        <v>28</v>
      </c>
      <c r="M202" s="2">
        <v>132805</v>
      </c>
      <c r="N202" s="3" t="str">
        <f t="shared" si="18"/>
        <v>26_130-135</v>
      </c>
      <c r="O202" s="3" t="str">
        <f t="shared" si="19"/>
        <v>13_130-140</v>
      </c>
      <c r="P202" s="3" t="str">
        <f t="shared" si="20"/>
        <v>08_80&gt;</v>
      </c>
      <c r="Q202" s="2" t="s">
        <v>738</v>
      </c>
      <c r="R202" s="2" t="s">
        <v>29</v>
      </c>
      <c r="S202" s="2">
        <f t="shared" si="21"/>
        <v>929635</v>
      </c>
      <c r="T202" s="2">
        <f t="shared" si="22"/>
        <v>12665</v>
      </c>
      <c r="V202" s="2">
        <v>135918</v>
      </c>
      <c r="W202" s="4">
        <f t="shared" si="23"/>
        <v>-2.2903515354846304E-2</v>
      </c>
    </row>
    <row r="203" spans="1:23" x14ac:dyDescent="0.25">
      <c r="A203" s="2">
        <v>47</v>
      </c>
      <c r="B203" s="2" t="s">
        <v>247</v>
      </c>
      <c r="C203" s="2" t="s">
        <v>261</v>
      </c>
      <c r="D203" s="2" t="s">
        <v>56</v>
      </c>
      <c r="E203" s="2" t="s">
        <v>107</v>
      </c>
      <c r="F203" s="2" t="s">
        <v>36</v>
      </c>
      <c r="G203" s="2" t="s">
        <v>89</v>
      </c>
      <c r="H203" s="2" t="s">
        <v>26</v>
      </c>
      <c r="I203" s="2">
        <v>13</v>
      </c>
      <c r="J203" s="2" t="s">
        <v>32</v>
      </c>
      <c r="K203" s="2" t="s">
        <v>97</v>
      </c>
      <c r="L203" s="2" t="s">
        <v>28</v>
      </c>
      <c r="M203" s="2">
        <v>135544</v>
      </c>
      <c r="N203" s="3" t="str">
        <f t="shared" si="18"/>
        <v>27_135-140</v>
      </c>
      <c r="O203" s="3" t="str">
        <f t="shared" si="19"/>
        <v>13_130-140</v>
      </c>
      <c r="P203" s="3" t="str">
        <f t="shared" si="20"/>
        <v>08_80&gt;</v>
      </c>
      <c r="Q203" s="2" t="s">
        <v>738</v>
      </c>
      <c r="R203" s="2" t="s">
        <v>29</v>
      </c>
      <c r="S203" s="2">
        <f t="shared" si="21"/>
        <v>6370568</v>
      </c>
      <c r="T203" s="2">
        <f t="shared" si="22"/>
        <v>86792</v>
      </c>
      <c r="V203" s="2">
        <v>167999</v>
      </c>
      <c r="W203" s="4">
        <f t="shared" si="23"/>
        <v>-0.19318567372424836</v>
      </c>
    </row>
    <row r="204" spans="1:23" x14ac:dyDescent="0.25">
      <c r="A204" s="2">
        <v>9</v>
      </c>
      <c r="B204" s="2" t="s">
        <v>247</v>
      </c>
      <c r="C204" s="2" t="s">
        <v>262</v>
      </c>
      <c r="D204" s="2" t="s">
        <v>56</v>
      </c>
      <c r="E204" s="2" t="s">
        <v>107</v>
      </c>
      <c r="F204" s="2" t="s">
        <v>36</v>
      </c>
      <c r="G204" s="2" t="s">
        <v>46</v>
      </c>
      <c r="H204" s="2" t="s">
        <v>26</v>
      </c>
      <c r="I204" s="2">
        <v>14</v>
      </c>
      <c r="J204" s="2" t="s">
        <v>178</v>
      </c>
      <c r="K204" s="2" t="s">
        <v>97</v>
      </c>
      <c r="L204" s="2" t="s">
        <v>28</v>
      </c>
      <c r="M204" s="2">
        <v>149192</v>
      </c>
      <c r="N204" s="3" t="str">
        <f t="shared" si="18"/>
        <v>29_145-150</v>
      </c>
      <c r="O204" s="3" t="str">
        <f t="shared" si="19"/>
        <v>14_140-150</v>
      </c>
      <c r="P204" s="3" t="str">
        <f t="shared" si="20"/>
        <v>08_80&gt;</v>
      </c>
      <c r="Q204" s="2" t="s">
        <v>738</v>
      </c>
      <c r="R204" s="2" t="s">
        <v>29</v>
      </c>
      <c r="S204" s="2">
        <f t="shared" si="21"/>
        <v>1342728</v>
      </c>
      <c r="T204" s="2">
        <f t="shared" si="22"/>
        <v>18293</v>
      </c>
      <c r="V204" s="2">
        <v>64891</v>
      </c>
      <c r="W204" s="4">
        <f t="shared" si="23"/>
        <v>1.2991169807831595</v>
      </c>
    </row>
    <row r="205" spans="1:23" x14ac:dyDescent="0.25">
      <c r="A205" s="2">
        <v>336</v>
      </c>
      <c r="B205" s="2" t="s">
        <v>247</v>
      </c>
      <c r="C205" s="2" t="s">
        <v>263</v>
      </c>
      <c r="D205" s="2" t="s">
        <v>56</v>
      </c>
      <c r="E205" s="2" t="s">
        <v>107</v>
      </c>
      <c r="F205" s="2" t="s">
        <v>36</v>
      </c>
      <c r="G205" s="2" t="s">
        <v>89</v>
      </c>
      <c r="H205" s="2" t="s">
        <v>26</v>
      </c>
      <c r="I205" s="2">
        <v>14</v>
      </c>
      <c r="J205" s="2" t="s">
        <v>178</v>
      </c>
      <c r="K205" s="2" t="s">
        <v>97</v>
      </c>
      <c r="L205" s="2" t="s">
        <v>28</v>
      </c>
      <c r="M205" s="2">
        <v>141448</v>
      </c>
      <c r="N205" s="3" t="str">
        <f t="shared" si="18"/>
        <v>28_140-145</v>
      </c>
      <c r="O205" s="3" t="str">
        <f t="shared" si="19"/>
        <v>14_140-150</v>
      </c>
      <c r="P205" s="3" t="str">
        <f t="shared" si="20"/>
        <v>08_80&gt;</v>
      </c>
      <c r="Q205" s="2" t="s">
        <v>738</v>
      </c>
      <c r="R205" s="2" t="s">
        <v>29</v>
      </c>
      <c r="S205" s="2">
        <f t="shared" si="21"/>
        <v>47526528</v>
      </c>
      <c r="T205" s="2">
        <f t="shared" si="22"/>
        <v>647500</v>
      </c>
      <c r="V205" s="2">
        <v>151221</v>
      </c>
      <c r="W205" s="4">
        <f t="shared" si="23"/>
        <v>-6.4627267376885483E-2</v>
      </c>
    </row>
    <row r="206" spans="1:23" x14ac:dyDescent="0.25">
      <c r="A206" s="2">
        <v>6</v>
      </c>
      <c r="B206" s="2" t="s">
        <v>247</v>
      </c>
      <c r="C206" s="2" t="s">
        <v>264</v>
      </c>
      <c r="D206" s="2" t="s">
        <v>56</v>
      </c>
      <c r="E206" s="2" t="s">
        <v>107</v>
      </c>
      <c r="F206" s="2" t="s">
        <v>36</v>
      </c>
      <c r="G206" s="2" t="s">
        <v>46</v>
      </c>
      <c r="H206" s="2" t="s">
        <v>26</v>
      </c>
      <c r="I206" s="2">
        <v>13</v>
      </c>
      <c r="J206" s="2" t="s">
        <v>32</v>
      </c>
      <c r="K206" s="2" t="s">
        <v>97</v>
      </c>
      <c r="L206" s="2" t="s">
        <v>28</v>
      </c>
      <c r="M206" s="2">
        <v>138866</v>
      </c>
      <c r="N206" s="3" t="str">
        <f t="shared" si="18"/>
        <v>27_135-140</v>
      </c>
      <c r="O206" s="3" t="str">
        <f t="shared" si="19"/>
        <v>13_130-140</v>
      </c>
      <c r="P206" s="3" t="str">
        <f t="shared" si="20"/>
        <v>08_80&gt;</v>
      </c>
      <c r="Q206" s="2" t="s">
        <v>738</v>
      </c>
      <c r="R206" s="2" t="s">
        <v>29</v>
      </c>
      <c r="S206" s="2">
        <f t="shared" si="21"/>
        <v>833196</v>
      </c>
      <c r="T206" s="2">
        <f t="shared" si="22"/>
        <v>11351</v>
      </c>
      <c r="V206" s="2">
        <v>141700</v>
      </c>
      <c r="W206" s="4"/>
    </row>
    <row r="207" spans="1:23" x14ac:dyDescent="0.25">
      <c r="A207" s="2">
        <v>32</v>
      </c>
      <c r="B207" s="2" t="s">
        <v>247</v>
      </c>
      <c r="C207" s="2" t="s">
        <v>265</v>
      </c>
      <c r="D207" s="2" t="s">
        <v>56</v>
      </c>
      <c r="E207" s="2" t="s">
        <v>107</v>
      </c>
      <c r="F207" s="2" t="s">
        <v>36</v>
      </c>
      <c r="G207" s="2" t="s">
        <v>89</v>
      </c>
      <c r="H207" s="2" t="s">
        <v>26</v>
      </c>
      <c r="I207" s="2">
        <v>13</v>
      </c>
      <c r="J207" s="2" t="s">
        <v>32</v>
      </c>
      <c r="K207" s="2" t="s">
        <v>97</v>
      </c>
      <c r="L207" s="2" t="s">
        <v>28</v>
      </c>
      <c r="M207" s="2">
        <v>104921</v>
      </c>
      <c r="N207" s="3" t="str">
        <f t="shared" si="18"/>
        <v>20_100-105</v>
      </c>
      <c r="O207" s="3" t="str">
        <f t="shared" si="19"/>
        <v>10_100-110</v>
      </c>
      <c r="P207" s="3" t="str">
        <f t="shared" si="20"/>
        <v>08_80&gt;</v>
      </c>
      <c r="Q207" s="2" t="s">
        <v>738</v>
      </c>
      <c r="R207" s="2" t="s">
        <v>29</v>
      </c>
      <c r="S207" s="2">
        <f t="shared" si="21"/>
        <v>3357472</v>
      </c>
      <c r="T207" s="2">
        <f t="shared" si="22"/>
        <v>45742</v>
      </c>
      <c r="V207" s="2">
        <v>118220</v>
      </c>
      <c r="W207" s="4">
        <f t="shared" si="23"/>
        <v>-0.11249365589578751</v>
      </c>
    </row>
    <row r="208" spans="1:23" x14ac:dyDescent="0.25">
      <c r="A208" s="2">
        <v>41</v>
      </c>
      <c r="B208" s="2" t="s">
        <v>247</v>
      </c>
      <c r="C208" s="2" t="s">
        <v>584</v>
      </c>
      <c r="D208" s="2" t="s">
        <v>56</v>
      </c>
      <c r="E208" s="2" t="s">
        <v>23</v>
      </c>
      <c r="F208" s="2" t="s">
        <v>36</v>
      </c>
      <c r="G208" s="2" t="s">
        <v>89</v>
      </c>
      <c r="H208" s="2" t="s">
        <v>192</v>
      </c>
      <c r="I208" s="2">
        <v>13</v>
      </c>
      <c r="J208" s="2" t="s">
        <v>32</v>
      </c>
      <c r="L208" s="2" t="s">
        <v>28</v>
      </c>
      <c r="M208" s="2">
        <v>76145</v>
      </c>
      <c r="N208" s="3" t="str">
        <f t="shared" si="18"/>
        <v>15_75-80</v>
      </c>
      <c r="O208" s="3" t="str">
        <f t="shared" si="19"/>
        <v>7_70-80</v>
      </c>
      <c r="P208" s="3" t="str">
        <f t="shared" si="20"/>
        <v>07_70-80</v>
      </c>
      <c r="Q208" s="2" t="s">
        <v>738</v>
      </c>
      <c r="R208" s="2" t="s">
        <v>29</v>
      </c>
      <c r="S208" s="2">
        <f t="shared" si="21"/>
        <v>3121945</v>
      </c>
      <c r="T208" s="2">
        <f t="shared" si="22"/>
        <v>42533</v>
      </c>
      <c r="W208" s="4"/>
    </row>
    <row r="209" spans="1:23" x14ac:dyDescent="0.25">
      <c r="A209" s="2">
        <v>67</v>
      </c>
      <c r="B209" s="2" t="s">
        <v>247</v>
      </c>
      <c r="C209" s="2" t="s">
        <v>266</v>
      </c>
      <c r="D209" s="2" t="s">
        <v>56</v>
      </c>
      <c r="E209" s="2" t="s">
        <v>23</v>
      </c>
      <c r="F209" s="2" t="s">
        <v>36</v>
      </c>
      <c r="G209" s="2" t="s">
        <v>57</v>
      </c>
      <c r="H209" s="2" t="s">
        <v>170</v>
      </c>
      <c r="I209" s="2">
        <v>13</v>
      </c>
      <c r="J209" s="2" t="s">
        <v>32</v>
      </c>
      <c r="L209" s="2" t="s">
        <v>28</v>
      </c>
      <c r="M209" s="2">
        <v>87531</v>
      </c>
      <c r="N209" s="3" t="str">
        <f t="shared" si="18"/>
        <v>17_85-90</v>
      </c>
      <c r="O209" s="3" t="str">
        <f t="shared" si="19"/>
        <v>8_80-90</v>
      </c>
      <c r="P209" s="3" t="str">
        <f t="shared" si="20"/>
        <v>08_80&gt;</v>
      </c>
      <c r="Q209" s="2" t="s">
        <v>738</v>
      </c>
      <c r="R209" s="2" t="s">
        <v>29</v>
      </c>
      <c r="S209" s="2">
        <f t="shared" si="21"/>
        <v>5864577</v>
      </c>
      <c r="T209" s="2">
        <f t="shared" si="22"/>
        <v>79899</v>
      </c>
      <c r="V209" s="2">
        <v>88993</v>
      </c>
      <c r="W209" s="4">
        <f t="shared" si="23"/>
        <v>-1.6428258402346251E-2</v>
      </c>
    </row>
    <row r="210" spans="1:23" x14ac:dyDescent="0.25">
      <c r="A210" s="2">
        <v>86</v>
      </c>
      <c r="B210" s="2" t="s">
        <v>247</v>
      </c>
      <c r="C210" s="2" t="s">
        <v>267</v>
      </c>
      <c r="D210" s="2" t="s">
        <v>64</v>
      </c>
      <c r="E210" s="2" t="s">
        <v>23</v>
      </c>
      <c r="F210" s="2" t="s">
        <v>36</v>
      </c>
      <c r="G210" s="2" t="s">
        <v>74</v>
      </c>
      <c r="H210" s="2" t="s">
        <v>79</v>
      </c>
      <c r="I210" s="2">
        <v>15</v>
      </c>
      <c r="J210" s="2" t="s">
        <v>160</v>
      </c>
      <c r="K210" s="2" t="s">
        <v>97</v>
      </c>
      <c r="L210" s="2" t="s">
        <v>28</v>
      </c>
      <c r="M210" s="2">
        <v>124181</v>
      </c>
      <c r="N210" s="3" t="str">
        <f t="shared" si="18"/>
        <v>24_120-125</v>
      </c>
      <c r="O210" s="3" t="str">
        <f t="shared" si="19"/>
        <v>12_120-130</v>
      </c>
      <c r="P210" s="3" t="str">
        <f t="shared" si="20"/>
        <v>08_80&gt;</v>
      </c>
      <c r="Q210" s="2" t="s">
        <v>738</v>
      </c>
      <c r="R210" s="2" t="s">
        <v>29</v>
      </c>
      <c r="S210" s="2">
        <f t="shared" si="21"/>
        <v>10679566</v>
      </c>
      <c r="T210" s="2">
        <f t="shared" si="22"/>
        <v>145498</v>
      </c>
      <c r="V210" s="2">
        <v>135156</v>
      </c>
      <c r="W210" s="4">
        <f t="shared" si="23"/>
        <v>-8.1202462339814735E-2</v>
      </c>
    </row>
    <row r="211" spans="1:23" x14ac:dyDescent="0.25">
      <c r="A211" s="2">
        <v>6</v>
      </c>
      <c r="B211" s="2" t="s">
        <v>247</v>
      </c>
      <c r="C211" s="2" t="s">
        <v>585</v>
      </c>
      <c r="D211" s="2" t="s">
        <v>34</v>
      </c>
      <c r="E211" s="2" t="s">
        <v>23</v>
      </c>
      <c r="F211" s="2" t="s">
        <v>36</v>
      </c>
      <c r="G211" s="2" t="s">
        <v>49</v>
      </c>
      <c r="H211" s="2" t="s">
        <v>51</v>
      </c>
      <c r="I211" s="2">
        <v>17</v>
      </c>
      <c r="J211" s="2" t="s">
        <v>32</v>
      </c>
      <c r="L211" s="2" t="s">
        <v>28</v>
      </c>
      <c r="M211" s="2">
        <v>98113</v>
      </c>
      <c r="N211" s="3" t="str">
        <f t="shared" si="18"/>
        <v>19_95-100</v>
      </c>
      <c r="O211" s="3" t="str">
        <f t="shared" si="19"/>
        <v>9_90-100</v>
      </c>
      <c r="P211" s="3" t="str">
        <f t="shared" si="20"/>
        <v>08_80&gt;</v>
      </c>
      <c r="Q211" s="2" t="s">
        <v>738</v>
      </c>
      <c r="R211" s="2" t="s">
        <v>29</v>
      </c>
      <c r="S211" s="2">
        <f t="shared" si="21"/>
        <v>588678</v>
      </c>
      <c r="T211" s="2">
        <f t="shared" si="22"/>
        <v>8020</v>
      </c>
      <c r="W211" s="4"/>
    </row>
    <row r="212" spans="1:23" x14ac:dyDescent="0.25">
      <c r="A212" s="2">
        <v>425</v>
      </c>
      <c r="B212" s="2" t="s">
        <v>247</v>
      </c>
      <c r="C212" s="2" t="s">
        <v>268</v>
      </c>
      <c r="D212" s="2" t="s">
        <v>34</v>
      </c>
      <c r="E212" s="2" t="s">
        <v>23</v>
      </c>
      <c r="F212" s="2" t="s">
        <v>36</v>
      </c>
      <c r="G212" s="2" t="s">
        <v>57</v>
      </c>
      <c r="H212" s="2" t="s">
        <v>170</v>
      </c>
      <c r="I212" s="2">
        <v>17</v>
      </c>
      <c r="J212" s="2" t="s">
        <v>32</v>
      </c>
      <c r="L212" s="2" t="s">
        <v>28</v>
      </c>
      <c r="M212" s="2">
        <v>101326</v>
      </c>
      <c r="N212" s="3" t="str">
        <f t="shared" si="18"/>
        <v>20_100-105</v>
      </c>
      <c r="O212" s="3" t="str">
        <f t="shared" si="19"/>
        <v>10_100-110</v>
      </c>
      <c r="P212" s="3" t="str">
        <f t="shared" si="20"/>
        <v>08_80&gt;</v>
      </c>
      <c r="Q212" s="2" t="s">
        <v>738</v>
      </c>
      <c r="R212" s="2" t="s">
        <v>29</v>
      </c>
      <c r="S212" s="2">
        <f t="shared" si="21"/>
        <v>43063550</v>
      </c>
      <c r="T212" s="2">
        <f t="shared" si="22"/>
        <v>586697</v>
      </c>
      <c r="V212" s="2">
        <v>96700</v>
      </c>
      <c r="W212" s="4">
        <f t="shared" si="23"/>
        <v>4.783867631851086E-2</v>
      </c>
    </row>
    <row r="213" spans="1:23" x14ac:dyDescent="0.25">
      <c r="A213" s="2">
        <v>35</v>
      </c>
      <c r="B213" s="2" t="s">
        <v>247</v>
      </c>
      <c r="C213" s="2" t="s">
        <v>269</v>
      </c>
      <c r="D213" s="2" t="s">
        <v>56</v>
      </c>
      <c r="E213" s="2" t="s">
        <v>23</v>
      </c>
      <c r="F213" s="2" t="s">
        <v>24</v>
      </c>
      <c r="G213" s="2" t="s">
        <v>59</v>
      </c>
      <c r="H213" s="2" t="s">
        <v>26</v>
      </c>
      <c r="I213" s="2">
        <v>13</v>
      </c>
      <c r="J213" s="2" t="s">
        <v>32</v>
      </c>
      <c r="K213" s="2" t="s">
        <v>97</v>
      </c>
      <c r="L213" s="2" t="s">
        <v>28</v>
      </c>
      <c r="M213" s="2">
        <v>70614</v>
      </c>
      <c r="N213" s="3" t="str">
        <f t="shared" si="18"/>
        <v>14_70-75</v>
      </c>
      <c r="O213" s="3" t="str">
        <f t="shared" si="19"/>
        <v>7_70-80</v>
      </c>
      <c r="P213" s="3" t="str">
        <f t="shared" si="20"/>
        <v>07_70-80</v>
      </c>
      <c r="Q213" s="2" t="s">
        <v>738</v>
      </c>
      <c r="R213" s="2" t="s">
        <v>29</v>
      </c>
      <c r="S213" s="2">
        <f t="shared" si="21"/>
        <v>2471490</v>
      </c>
      <c r="T213" s="2">
        <f t="shared" si="22"/>
        <v>33672</v>
      </c>
      <c r="V213" s="2">
        <v>71443</v>
      </c>
      <c r="W213" s="4">
        <f t="shared" si="23"/>
        <v>-1.1603656061475582E-2</v>
      </c>
    </row>
    <row r="214" spans="1:23" x14ac:dyDescent="0.25">
      <c r="A214" s="2">
        <v>41</v>
      </c>
      <c r="B214" s="2" t="s">
        <v>247</v>
      </c>
      <c r="C214" s="2" t="s">
        <v>586</v>
      </c>
      <c r="D214" s="2" t="s">
        <v>34</v>
      </c>
      <c r="E214" s="2" t="s">
        <v>23</v>
      </c>
      <c r="F214" s="2" t="s">
        <v>36</v>
      </c>
      <c r="G214" s="2" t="s">
        <v>49</v>
      </c>
      <c r="H214" s="2" t="s">
        <v>287</v>
      </c>
      <c r="I214" s="2">
        <v>15</v>
      </c>
      <c r="J214" s="2" t="s">
        <v>32</v>
      </c>
      <c r="K214" s="2" t="s">
        <v>97</v>
      </c>
      <c r="L214" s="2" t="s">
        <v>28</v>
      </c>
      <c r="M214" s="2">
        <v>89430</v>
      </c>
      <c r="N214" s="3" t="str">
        <f t="shared" si="18"/>
        <v>17_85-90</v>
      </c>
      <c r="O214" s="3" t="str">
        <f t="shared" si="19"/>
        <v>8_80-90</v>
      </c>
      <c r="P214" s="3" t="str">
        <f t="shared" si="20"/>
        <v>08_80&gt;</v>
      </c>
      <c r="Q214" s="2" t="s">
        <v>738</v>
      </c>
      <c r="R214" s="2" t="s">
        <v>29</v>
      </c>
      <c r="S214" s="2">
        <f t="shared" si="21"/>
        <v>3666630</v>
      </c>
      <c r="T214" s="2">
        <f t="shared" si="22"/>
        <v>49954</v>
      </c>
      <c r="W214" s="4"/>
    </row>
    <row r="215" spans="1:23" x14ac:dyDescent="0.25">
      <c r="A215" s="2">
        <v>101</v>
      </c>
      <c r="B215" s="2" t="s">
        <v>247</v>
      </c>
      <c r="C215" s="2" t="s">
        <v>270</v>
      </c>
      <c r="D215" s="2" t="s">
        <v>34</v>
      </c>
      <c r="E215" s="2" t="s">
        <v>23</v>
      </c>
      <c r="F215" s="2" t="s">
        <v>36</v>
      </c>
      <c r="G215" s="2" t="s">
        <v>57</v>
      </c>
      <c r="H215" s="2" t="s">
        <v>170</v>
      </c>
      <c r="I215" s="2">
        <v>15</v>
      </c>
      <c r="J215" s="2" t="s">
        <v>32</v>
      </c>
      <c r="K215" s="2" t="s">
        <v>97</v>
      </c>
      <c r="L215" s="2" t="s">
        <v>28</v>
      </c>
      <c r="M215" s="2">
        <v>94769</v>
      </c>
      <c r="N215" s="3" t="str">
        <f t="shared" si="18"/>
        <v>18_90-95</v>
      </c>
      <c r="O215" s="3" t="str">
        <f t="shared" si="19"/>
        <v>9_90-100</v>
      </c>
      <c r="P215" s="3" t="str">
        <f t="shared" si="20"/>
        <v>08_80&gt;</v>
      </c>
      <c r="Q215" s="2" t="s">
        <v>738</v>
      </c>
      <c r="R215" s="2" t="s">
        <v>29</v>
      </c>
      <c r="S215" s="2">
        <f t="shared" si="21"/>
        <v>9571669</v>
      </c>
      <c r="T215" s="2">
        <f t="shared" si="22"/>
        <v>130404</v>
      </c>
      <c r="V215" s="2">
        <v>93865</v>
      </c>
      <c r="W215" s="4">
        <f t="shared" si="23"/>
        <v>9.6308528205401381E-3</v>
      </c>
    </row>
    <row r="216" spans="1:23" x14ac:dyDescent="0.25">
      <c r="A216" s="2">
        <v>204</v>
      </c>
      <c r="B216" s="2" t="s">
        <v>247</v>
      </c>
      <c r="C216" s="2" t="s">
        <v>587</v>
      </c>
      <c r="D216" s="2" t="s">
        <v>56</v>
      </c>
      <c r="E216" s="2" t="s">
        <v>107</v>
      </c>
      <c r="F216" s="2" t="s">
        <v>36</v>
      </c>
      <c r="G216" s="2" t="s">
        <v>37</v>
      </c>
      <c r="H216" s="2" t="s">
        <v>26</v>
      </c>
      <c r="I216" s="2">
        <v>14</v>
      </c>
      <c r="J216" s="2" t="s">
        <v>27</v>
      </c>
      <c r="L216" s="2" t="s">
        <v>38</v>
      </c>
      <c r="M216" s="2">
        <v>27700</v>
      </c>
      <c r="N216" s="3" t="str">
        <f t="shared" si="18"/>
        <v>5_25-30</v>
      </c>
      <c r="O216" s="3" t="str">
        <f t="shared" si="19"/>
        <v>2_20-30</v>
      </c>
      <c r="P216" s="3" t="str">
        <f t="shared" si="20"/>
        <v>02_20-30</v>
      </c>
      <c r="Q216" s="2" t="s">
        <v>738</v>
      </c>
      <c r="R216" s="2" t="s">
        <v>29</v>
      </c>
      <c r="S216" s="2">
        <f t="shared" si="21"/>
        <v>5650800</v>
      </c>
      <c r="T216" s="2">
        <f t="shared" si="22"/>
        <v>76986</v>
      </c>
      <c r="W216" s="4"/>
    </row>
    <row r="217" spans="1:23" x14ac:dyDescent="0.25">
      <c r="A217" s="2">
        <v>29</v>
      </c>
      <c r="B217" s="2" t="s">
        <v>247</v>
      </c>
      <c r="C217" s="2" t="s">
        <v>588</v>
      </c>
      <c r="D217" s="2" t="s">
        <v>56</v>
      </c>
      <c r="E217" s="2" t="s">
        <v>107</v>
      </c>
      <c r="F217" s="2" t="s">
        <v>36</v>
      </c>
      <c r="G217" s="2" t="s">
        <v>49</v>
      </c>
      <c r="H217" s="2" t="s">
        <v>26</v>
      </c>
      <c r="I217" s="2">
        <v>14</v>
      </c>
      <c r="J217" s="2" t="s">
        <v>32</v>
      </c>
      <c r="L217" s="2" t="s">
        <v>28</v>
      </c>
      <c r="M217" s="2">
        <v>43250</v>
      </c>
      <c r="N217" s="3" t="str">
        <f t="shared" si="18"/>
        <v>8_40-45</v>
      </c>
      <c r="O217" s="3" t="str">
        <f t="shared" si="19"/>
        <v>4_40-50</v>
      </c>
      <c r="P217" s="3" t="str">
        <f t="shared" si="20"/>
        <v>04_40-50</v>
      </c>
      <c r="Q217" s="2" t="s">
        <v>738</v>
      </c>
      <c r="R217" s="2" t="s">
        <v>29</v>
      </c>
      <c r="S217" s="2">
        <f t="shared" si="21"/>
        <v>1254250</v>
      </c>
      <c r="T217" s="2">
        <f t="shared" si="22"/>
        <v>17088</v>
      </c>
      <c r="W217" s="4"/>
    </row>
    <row r="218" spans="1:23" x14ac:dyDescent="0.25">
      <c r="A218" s="2">
        <v>76</v>
      </c>
      <c r="B218" s="2" t="s">
        <v>247</v>
      </c>
      <c r="C218" s="2" t="s">
        <v>271</v>
      </c>
      <c r="D218" s="2" t="s">
        <v>56</v>
      </c>
      <c r="E218" s="2" t="s">
        <v>107</v>
      </c>
      <c r="F218" s="2" t="s">
        <v>36</v>
      </c>
      <c r="G218" s="2" t="s">
        <v>49</v>
      </c>
      <c r="H218" s="2" t="s">
        <v>26</v>
      </c>
      <c r="I218" s="2">
        <v>14</v>
      </c>
      <c r="J218" s="2" t="s">
        <v>81</v>
      </c>
      <c r="L218" s="2" t="s">
        <v>28</v>
      </c>
      <c r="M218" s="2">
        <v>48924</v>
      </c>
      <c r="N218" s="3" t="str">
        <f t="shared" si="18"/>
        <v>9_45-50</v>
      </c>
      <c r="O218" s="3" t="str">
        <f t="shared" si="19"/>
        <v>4_40-50</v>
      </c>
      <c r="P218" s="3" t="str">
        <f t="shared" si="20"/>
        <v>04_40-50</v>
      </c>
      <c r="Q218" s="2" t="s">
        <v>738</v>
      </c>
      <c r="R218" s="2" t="s">
        <v>29</v>
      </c>
      <c r="S218" s="2">
        <f t="shared" si="21"/>
        <v>3718224</v>
      </c>
      <c r="T218" s="2">
        <f t="shared" si="22"/>
        <v>50657</v>
      </c>
      <c r="V218" s="2">
        <v>59990</v>
      </c>
      <c r="W218" s="4">
        <f t="shared" si="23"/>
        <v>-0.18446407734622436</v>
      </c>
    </row>
    <row r="219" spans="1:23" x14ac:dyDescent="0.25">
      <c r="A219" s="2">
        <v>634</v>
      </c>
      <c r="B219" s="2" t="s">
        <v>247</v>
      </c>
      <c r="C219" s="2" t="s">
        <v>589</v>
      </c>
      <c r="D219" s="2" t="s">
        <v>56</v>
      </c>
      <c r="E219" s="2" t="s">
        <v>107</v>
      </c>
      <c r="F219" s="2" t="s">
        <v>24</v>
      </c>
      <c r="G219" s="2" t="s">
        <v>31</v>
      </c>
      <c r="H219" s="2" t="s">
        <v>26</v>
      </c>
      <c r="I219" s="2">
        <v>14</v>
      </c>
      <c r="J219" s="2" t="s">
        <v>32</v>
      </c>
      <c r="L219" s="2" t="s">
        <v>28</v>
      </c>
      <c r="M219" s="2">
        <v>48720</v>
      </c>
      <c r="N219" s="3" t="str">
        <f t="shared" si="18"/>
        <v>9_45-50</v>
      </c>
      <c r="O219" s="3" t="str">
        <f t="shared" si="19"/>
        <v>4_40-50</v>
      </c>
      <c r="P219" s="3" t="str">
        <f t="shared" si="20"/>
        <v>04_40-50</v>
      </c>
      <c r="Q219" s="2" t="s">
        <v>738</v>
      </c>
      <c r="R219" s="2" t="s">
        <v>29</v>
      </c>
      <c r="S219" s="2">
        <f t="shared" si="21"/>
        <v>30888480</v>
      </c>
      <c r="T219" s="2">
        <f t="shared" si="22"/>
        <v>420824</v>
      </c>
      <c r="W219" s="4"/>
    </row>
    <row r="220" spans="1:23" x14ac:dyDescent="0.25">
      <c r="A220" s="2">
        <v>1484</v>
      </c>
      <c r="B220" s="2" t="s">
        <v>247</v>
      </c>
      <c r="C220" s="2" t="s">
        <v>272</v>
      </c>
      <c r="D220" s="2" t="s">
        <v>22</v>
      </c>
      <c r="E220" s="2" t="s">
        <v>107</v>
      </c>
      <c r="F220" s="2" t="s">
        <v>36</v>
      </c>
      <c r="G220" s="2" t="s">
        <v>49</v>
      </c>
      <c r="H220" s="2" t="s">
        <v>26</v>
      </c>
      <c r="I220" s="2">
        <v>15</v>
      </c>
      <c r="J220" s="2" t="s">
        <v>32</v>
      </c>
      <c r="L220" s="2" t="s">
        <v>28</v>
      </c>
      <c r="M220" s="2">
        <v>52452</v>
      </c>
      <c r="N220" s="3" t="str">
        <f t="shared" si="18"/>
        <v>10_50-55</v>
      </c>
      <c r="O220" s="3" t="str">
        <f t="shared" si="19"/>
        <v>5_50-60</v>
      </c>
      <c r="P220" s="3" t="str">
        <f t="shared" si="20"/>
        <v>05_50-60</v>
      </c>
      <c r="Q220" s="2" t="s">
        <v>738</v>
      </c>
      <c r="R220" s="2" t="s">
        <v>29</v>
      </c>
      <c r="S220" s="2">
        <f t="shared" si="21"/>
        <v>77838768</v>
      </c>
      <c r="T220" s="2">
        <f t="shared" si="22"/>
        <v>1060474</v>
      </c>
      <c r="V220" s="2">
        <v>58449</v>
      </c>
      <c r="W220" s="4">
        <f t="shared" si="23"/>
        <v>-0.10260226864445927</v>
      </c>
    </row>
    <row r="221" spans="1:23" x14ac:dyDescent="0.25">
      <c r="A221" s="2">
        <v>297</v>
      </c>
      <c r="B221" s="2" t="s">
        <v>247</v>
      </c>
      <c r="C221" s="2" t="s">
        <v>590</v>
      </c>
      <c r="D221" s="2" t="s">
        <v>22</v>
      </c>
      <c r="E221" s="2" t="s">
        <v>107</v>
      </c>
      <c r="F221" s="2" t="s">
        <v>36</v>
      </c>
      <c r="G221" s="2" t="s">
        <v>49</v>
      </c>
      <c r="H221" s="2" t="s">
        <v>26</v>
      </c>
      <c r="I221" s="2">
        <v>15</v>
      </c>
      <c r="J221" s="2" t="s">
        <v>32</v>
      </c>
      <c r="L221" s="2" t="s">
        <v>28</v>
      </c>
      <c r="M221" s="2">
        <v>51450</v>
      </c>
      <c r="N221" s="3" t="str">
        <f t="shared" si="18"/>
        <v>10_50-55</v>
      </c>
      <c r="O221" s="3" t="str">
        <f t="shared" si="19"/>
        <v>5_50-60</v>
      </c>
      <c r="P221" s="3" t="str">
        <f t="shared" si="20"/>
        <v>05_50-60</v>
      </c>
      <c r="Q221" s="2" t="s">
        <v>738</v>
      </c>
      <c r="R221" s="2" t="s">
        <v>29</v>
      </c>
      <c r="S221" s="2">
        <f t="shared" si="21"/>
        <v>15280650</v>
      </c>
      <c r="T221" s="2">
        <f t="shared" si="22"/>
        <v>208183</v>
      </c>
      <c r="W221" s="4"/>
    </row>
    <row r="222" spans="1:23" x14ac:dyDescent="0.25">
      <c r="A222" s="2">
        <v>1109</v>
      </c>
      <c r="B222" s="2" t="s">
        <v>247</v>
      </c>
      <c r="C222" s="2" t="s">
        <v>273</v>
      </c>
      <c r="D222" s="2" t="s">
        <v>22</v>
      </c>
      <c r="E222" s="2" t="s">
        <v>107</v>
      </c>
      <c r="F222" s="2" t="s">
        <v>24</v>
      </c>
      <c r="G222" s="2" t="s">
        <v>67</v>
      </c>
      <c r="H222" s="2" t="s">
        <v>26</v>
      </c>
      <c r="I222" s="2">
        <v>15</v>
      </c>
      <c r="J222" s="2" t="s">
        <v>32</v>
      </c>
      <c r="L222" s="2" t="s">
        <v>28</v>
      </c>
      <c r="M222" s="2">
        <v>45953</v>
      </c>
      <c r="N222" s="3" t="str">
        <f t="shared" si="18"/>
        <v>9_45-50</v>
      </c>
      <c r="O222" s="3" t="str">
        <f t="shared" si="19"/>
        <v>4_40-50</v>
      </c>
      <c r="P222" s="3" t="str">
        <f t="shared" si="20"/>
        <v>04_40-50</v>
      </c>
      <c r="Q222" s="2" t="s">
        <v>738</v>
      </c>
      <c r="R222" s="2" t="s">
        <v>29</v>
      </c>
      <c r="S222" s="2">
        <f t="shared" si="21"/>
        <v>50961877</v>
      </c>
      <c r="T222" s="2">
        <f t="shared" si="22"/>
        <v>694304</v>
      </c>
      <c r="V222" s="2">
        <v>51811</v>
      </c>
      <c r="W222" s="4">
        <f t="shared" si="23"/>
        <v>-0.1130647931906352</v>
      </c>
    </row>
    <row r="223" spans="1:23" x14ac:dyDescent="0.25">
      <c r="A223" s="2">
        <v>269</v>
      </c>
      <c r="B223" s="2" t="s">
        <v>247</v>
      </c>
      <c r="C223" s="2" t="s">
        <v>591</v>
      </c>
      <c r="D223" s="2" t="s">
        <v>22</v>
      </c>
      <c r="E223" s="2" t="s">
        <v>107</v>
      </c>
      <c r="F223" s="2" t="s">
        <v>24</v>
      </c>
      <c r="G223" s="2" t="s">
        <v>31</v>
      </c>
      <c r="H223" s="2" t="s">
        <v>26</v>
      </c>
      <c r="I223" s="2">
        <v>15</v>
      </c>
      <c r="J223" s="2" t="s">
        <v>32</v>
      </c>
      <c r="L223" s="2" t="s">
        <v>28</v>
      </c>
      <c r="M223" s="2">
        <v>52096</v>
      </c>
      <c r="N223" s="3" t="str">
        <f t="shared" si="18"/>
        <v>10_50-55</v>
      </c>
      <c r="O223" s="3" t="str">
        <f t="shared" si="19"/>
        <v>5_50-60</v>
      </c>
      <c r="P223" s="3" t="str">
        <f t="shared" si="20"/>
        <v>05_50-60</v>
      </c>
      <c r="Q223" s="2" t="s">
        <v>738</v>
      </c>
      <c r="R223" s="2" t="s">
        <v>29</v>
      </c>
      <c r="S223" s="2">
        <f t="shared" si="21"/>
        <v>14013824</v>
      </c>
      <c r="T223" s="2">
        <f t="shared" si="22"/>
        <v>190924</v>
      </c>
      <c r="W223" s="4"/>
    </row>
    <row r="224" spans="1:23" x14ac:dyDescent="0.25">
      <c r="A224" s="2">
        <v>26</v>
      </c>
      <c r="B224" s="2" t="s">
        <v>247</v>
      </c>
      <c r="C224" s="2" t="s">
        <v>274</v>
      </c>
      <c r="D224" s="2" t="s">
        <v>56</v>
      </c>
      <c r="E224" s="2" t="s">
        <v>23</v>
      </c>
      <c r="F224" s="2" t="s">
        <v>36</v>
      </c>
      <c r="G224" s="2" t="s">
        <v>49</v>
      </c>
      <c r="H224" s="2" t="s">
        <v>275</v>
      </c>
      <c r="I224" s="2">
        <v>14</v>
      </c>
      <c r="J224" s="2" t="s">
        <v>32</v>
      </c>
      <c r="L224" s="2" t="s">
        <v>28</v>
      </c>
      <c r="M224" s="2">
        <v>46082</v>
      </c>
      <c r="N224" s="3" t="str">
        <f t="shared" si="18"/>
        <v>9_45-50</v>
      </c>
      <c r="O224" s="3" t="str">
        <f t="shared" si="19"/>
        <v>4_40-50</v>
      </c>
      <c r="P224" s="3" t="str">
        <f t="shared" si="20"/>
        <v>04_40-50</v>
      </c>
      <c r="Q224" s="2" t="s">
        <v>738</v>
      </c>
      <c r="R224" s="2" t="s">
        <v>29</v>
      </c>
      <c r="S224" s="2">
        <f t="shared" si="21"/>
        <v>1198132</v>
      </c>
      <c r="T224" s="2">
        <f t="shared" si="22"/>
        <v>16323</v>
      </c>
      <c r="V224" s="2">
        <v>52773</v>
      </c>
      <c r="W224" s="4">
        <f t="shared" si="23"/>
        <v>-0.1267883197847384</v>
      </c>
    </row>
    <row r="225" spans="1:23" x14ac:dyDescent="0.25">
      <c r="A225" s="2">
        <v>2</v>
      </c>
      <c r="B225" s="2" t="s">
        <v>247</v>
      </c>
      <c r="C225" s="2" t="s">
        <v>592</v>
      </c>
      <c r="D225" s="2" t="s">
        <v>56</v>
      </c>
      <c r="E225" s="2" t="s">
        <v>23</v>
      </c>
      <c r="F225" s="2" t="s">
        <v>24</v>
      </c>
      <c r="G225" s="2" t="s">
        <v>31</v>
      </c>
      <c r="H225" s="2" t="s">
        <v>26</v>
      </c>
      <c r="I225" s="2">
        <v>14</v>
      </c>
      <c r="J225" s="2" t="s">
        <v>32</v>
      </c>
      <c r="L225" s="2" t="s">
        <v>28</v>
      </c>
      <c r="M225" s="2">
        <v>43323</v>
      </c>
      <c r="N225" s="3" t="str">
        <f t="shared" si="18"/>
        <v>8_40-45</v>
      </c>
      <c r="O225" s="3" t="str">
        <f t="shared" si="19"/>
        <v>4_40-50</v>
      </c>
      <c r="P225" s="3" t="str">
        <f t="shared" si="20"/>
        <v>04_40-50</v>
      </c>
      <c r="Q225" s="2" t="s">
        <v>738</v>
      </c>
      <c r="R225" s="2" t="s">
        <v>29</v>
      </c>
      <c r="S225" s="2">
        <f t="shared" si="21"/>
        <v>86646</v>
      </c>
      <c r="T225" s="2">
        <f t="shared" si="22"/>
        <v>1180</v>
      </c>
      <c r="W225" s="4"/>
    </row>
    <row r="226" spans="1:23" x14ac:dyDescent="0.25">
      <c r="A226" s="2">
        <v>71</v>
      </c>
      <c r="B226" s="2" t="s">
        <v>247</v>
      </c>
      <c r="C226" s="2" t="s">
        <v>593</v>
      </c>
      <c r="D226" s="2" t="s">
        <v>56</v>
      </c>
      <c r="E226" s="2" t="s">
        <v>23</v>
      </c>
      <c r="F226" s="2" t="s">
        <v>24</v>
      </c>
      <c r="G226" s="2" t="s">
        <v>31</v>
      </c>
      <c r="H226" s="2" t="s">
        <v>26</v>
      </c>
      <c r="I226" s="2">
        <v>14</v>
      </c>
      <c r="J226" s="2" t="s">
        <v>81</v>
      </c>
      <c r="L226" s="2" t="s">
        <v>28</v>
      </c>
      <c r="M226" s="2">
        <v>41735</v>
      </c>
      <c r="N226" s="3" t="str">
        <f t="shared" si="18"/>
        <v>8_40-45</v>
      </c>
      <c r="O226" s="3" t="str">
        <f t="shared" si="19"/>
        <v>4_40-50</v>
      </c>
      <c r="P226" s="3" t="str">
        <f t="shared" si="20"/>
        <v>04_40-50</v>
      </c>
      <c r="Q226" s="2" t="s">
        <v>738</v>
      </c>
      <c r="R226" s="2" t="s">
        <v>29</v>
      </c>
      <c r="S226" s="2">
        <f t="shared" si="21"/>
        <v>2963185</v>
      </c>
      <c r="T226" s="2">
        <f t="shared" si="22"/>
        <v>40370</v>
      </c>
      <c r="W226" s="4"/>
    </row>
    <row r="227" spans="1:23" x14ac:dyDescent="0.25">
      <c r="A227" s="2">
        <v>268</v>
      </c>
      <c r="B227" s="2" t="s">
        <v>247</v>
      </c>
      <c r="C227" s="2" t="s">
        <v>276</v>
      </c>
      <c r="D227" s="2" t="s">
        <v>56</v>
      </c>
      <c r="E227" s="2" t="s">
        <v>23</v>
      </c>
      <c r="F227" s="2" t="s">
        <v>36</v>
      </c>
      <c r="G227" s="2" t="s">
        <v>49</v>
      </c>
      <c r="H227" s="2" t="s">
        <v>26</v>
      </c>
      <c r="I227" s="2">
        <v>14</v>
      </c>
      <c r="J227" s="2" t="s">
        <v>81</v>
      </c>
      <c r="L227" s="2" t="s">
        <v>28</v>
      </c>
      <c r="M227" s="2">
        <v>47441</v>
      </c>
      <c r="N227" s="3" t="str">
        <f t="shared" si="18"/>
        <v>9_45-50</v>
      </c>
      <c r="O227" s="3" t="str">
        <f t="shared" si="19"/>
        <v>4_40-50</v>
      </c>
      <c r="P227" s="3" t="str">
        <f t="shared" si="20"/>
        <v>04_40-50</v>
      </c>
      <c r="Q227" s="2" t="s">
        <v>738</v>
      </c>
      <c r="R227" s="2" t="s">
        <v>29</v>
      </c>
      <c r="S227" s="2">
        <f t="shared" si="21"/>
        <v>12714188</v>
      </c>
      <c r="T227" s="2">
        <f t="shared" si="22"/>
        <v>173218</v>
      </c>
      <c r="V227" s="2">
        <v>49202</v>
      </c>
      <c r="W227" s="4">
        <f t="shared" si="23"/>
        <v>-3.5791227998861835E-2</v>
      </c>
    </row>
    <row r="228" spans="1:23" x14ac:dyDescent="0.25">
      <c r="A228" s="2">
        <v>317</v>
      </c>
      <c r="B228" s="2" t="s">
        <v>247</v>
      </c>
      <c r="C228" s="2" t="s">
        <v>277</v>
      </c>
      <c r="D228" s="2" t="s">
        <v>56</v>
      </c>
      <c r="E228" s="2" t="s">
        <v>23</v>
      </c>
      <c r="F228" s="2" t="s">
        <v>36</v>
      </c>
      <c r="G228" s="2" t="s">
        <v>57</v>
      </c>
      <c r="H228" s="2" t="s">
        <v>26</v>
      </c>
      <c r="I228" s="2">
        <v>14</v>
      </c>
      <c r="J228" s="2" t="s">
        <v>32</v>
      </c>
      <c r="L228" s="2" t="s">
        <v>28</v>
      </c>
      <c r="M228" s="2">
        <v>50983</v>
      </c>
      <c r="N228" s="3" t="str">
        <f t="shared" si="18"/>
        <v>10_50-55</v>
      </c>
      <c r="O228" s="3" t="str">
        <f t="shared" si="19"/>
        <v>5_50-60</v>
      </c>
      <c r="P228" s="3" t="str">
        <f t="shared" si="20"/>
        <v>05_50-60</v>
      </c>
      <c r="Q228" s="2" t="s">
        <v>738</v>
      </c>
      <c r="R228" s="2" t="s">
        <v>29</v>
      </c>
      <c r="S228" s="2">
        <f t="shared" si="21"/>
        <v>16161611</v>
      </c>
      <c r="T228" s="2">
        <f t="shared" si="22"/>
        <v>220185</v>
      </c>
      <c r="V228" s="2">
        <v>50990</v>
      </c>
      <c r="W228" s="4">
        <f t="shared" si="23"/>
        <v>-1.3728181996469895E-4</v>
      </c>
    </row>
    <row r="229" spans="1:23" x14ac:dyDescent="0.25">
      <c r="A229" s="2">
        <v>4026</v>
      </c>
      <c r="B229" s="2" t="s">
        <v>247</v>
      </c>
      <c r="C229" s="2" t="s">
        <v>278</v>
      </c>
      <c r="D229" s="2" t="s">
        <v>56</v>
      </c>
      <c r="E229" s="2" t="s">
        <v>23</v>
      </c>
      <c r="F229" s="2" t="s">
        <v>24</v>
      </c>
      <c r="G229" s="2" t="s">
        <v>59</v>
      </c>
      <c r="H229" s="2" t="s">
        <v>26</v>
      </c>
      <c r="I229" s="2">
        <v>14</v>
      </c>
      <c r="J229" s="2" t="s">
        <v>81</v>
      </c>
      <c r="L229" s="2" t="s">
        <v>28</v>
      </c>
      <c r="M229" s="2">
        <v>43173</v>
      </c>
      <c r="N229" s="3" t="str">
        <f t="shared" si="18"/>
        <v>8_40-45</v>
      </c>
      <c r="O229" s="3" t="str">
        <f t="shared" si="19"/>
        <v>4_40-50</v>
      </c>
      <c r="P229" s="3" t="str">
        <f t="shared" si="20"/>
        <v>04_40-50</v>
      </c>
      <c r="Q229" s="2" t="s">
        <v>738</v>
      </c>
      <c r="R229" s="2" t="s">
        <v>29</v>
      </c>
      <c r="S229" s="2">
        <f t="shared" si="21"/>
        <v>173814498</v>
      </c>
      <c r="T229" s="2">
        <f t="shared" si="22"/>
        <v>2368045</v>
      </c>
      <c r="V229" s="2">
        <v>42601</v>
      </c>
      <c r="W229" s="4">
        <f t="shared" si="23"/>
        <v>1.3426914861153494E-2</v>
      </c>
    </row>
    <row r="230" spans="1:23" x14ac:dyDescent="0.25">
      <c r="A230" s="2">
        <v>11</v>
      </c>
      <c r="B230" s="2" t="s">
        <v>247</v>
      </c>
      <c r="C230" s="2" t="s">
        <v>281</v>
      </c>
      <c r="D230" s="2" t="s">
        <v>34</v>
      </c>
      <c r="E230" s="2" t="s">
        <v>23</v>
      </c>
      <c r="F230" s="2" t="s">
        <v>36</v>
      </c>
      <c r="G230" s="2" t="s">
        <v>57</v>
      </c>
      <c r="H230" s="2" t="s">
        <v>62</v>
      </c>
      <c r="I230" s="2">
        <v>15</v>
      </c>
      <c r="J230" s="2" t="s">
        <v>32</v>
      </c>
      <c r="L230" s="2" t="s">
        <v>28</v>
      </c>
      <c r="M230" s="2">
        <v>61344</v>
      </c>
      <c r="N230" s="3" t="str">
        <f t="shared" si="18"/>
        <v>12_60-65</v>
      </c>
      <c r="O230" s="3" t="str">
        <f t="shared" si="19"/>
        <v>6_60-70</v>
      </c>
      <c r="P230" s="3" t="str">
        <f t="shared" si="20"/>
        <v>06_60-70</v>
      </c>
      <c r="Q230" s="2" t="s">
        <v>738</v>
      </c>
      <c r="R230" s="2" t="s">
        <v>29</v>
      </c>
      <c r="S230" s="2">
        <f t="shared" si="21"/>
        <v>674784</v>
      </c>
      <c r="T230" s="2">
        <f t="shared" si="22"/>
        <v>9193</v>
      </c>
      <c r="V230" s="2">
        <v>61430</v>
      </c>
      <c r="W230" s="4">
        <f t="shared" si="23"/>
        <v>-1.3999674426176136E-3</v>
      </c>
    </row>
    <row r="231" spans="1:23" x14ac:dyDescent="0.25">
      <c r="A231" s="2">
        <v>872</v>
      </c>
      <c r="B231" s="2" t="s">
        <v>247</v>
      </c>
      <c r="C231" s="2" t="s">
        <v>282</v>
      </c>
      <c r="D231" s="2" t="s">
        <v>22</v>
      </c>
      <c r="E231" s="2" t="s">
        <v>23</v>
      </c>
      <c r="F231" s="2" t="s">
        <v>24</v>
      </c>
      <c r="G231" s="2" t="s">
        <v>31</v>
      </c>
      <c r="H231" s="2" t="s">
        <v>26</v>
      </c>
      <c r="I231" s="2">
        <v>15</v>
      </c>
      <c r="J231" s="2" t="s">
        <v>32</v>
      </c>
      <c r="L231" s="2" t="s">
        <v>28</v>
      </c>
      <c r="M231" s="2">
        <v>43778</v>
      </c>
      <c r="N231" s="3" t="str">
        <f t="shared" si="18"/>
        <v>8_40-45</v>
      </c>
      <c r="O231" s="3" t="str">
        <f t="shared" si="19"/>
        <v>4_40-50</v>
      </c>
      <c r="P231" s="3" t="str">
        <f t="shared" si="20"/>
        <v>04_40-50</v>
      </c>
      <c r="Q231" s="2" t="s">
        <v>738</v>
      </c>
      <c r="R231" s="2" t="s">
        <v>29</v>
      </c>
      <c r="S231" s="2">
        <f t="shared" si="21"/>
        <v>38174416</v>
      </c>
      <c r="T231" s="2">
        <f t="shared" si="22"/>
        <v>520087</v>
      </c>
      <c r="V231" s="2">
        <v>44148</v>
      </c>
      <c r="W231" s="4">
        <f t="shared" si="23"/>
        <v>-8.3809006070490171E-3</v>
      </c>
    </row>
    <row r="232" spans="1:23" x14ac:dyDescent="0.25">
      <c r="A232" s="2">
        <v>3670</v>
      </c>
      <c r="B232" s="2" t="s">
        <v>247</v>
      </c>
      <c r="C232" s="2" t="s">
        <v>283</v>
      </c>
      <c r="D232" s="2" t="s">
        <v>22</v>
      </c>
      <c r="E232" s="2" t="s">
        <v>23</v>
      </c>
      <c r="F232" s="2" t="s">
        <v>24</v>
      </c>
      <c r="G232" s="2" t="s">
        <v>31</v>
      </c>
      <c r="H232" s="2" t="s">
        <v>26</v>
      </c>
      <c r="I232" s="2">
        <v>15</v>
      </c>
      <c r="J232" s="2" t="s">
        <v>32</v>
      </c>
      <c r="L232" s="2" t="s">
        <v>28</v>
      </c>
      <c r="M232" s="2">
        <v>45976</v>
      </c>
      <c r="N232" s="3" t="str">
        <f t="shared" si="18"/>
        <v>9_45-50</v>
      </c>
      <c r="O232" s="3" t="str">
        <f t="shared" si="19"/>
        <v>4_40-50</v>
      </c>
      <c r="P232" s="3" t="str">
        <f t="shared" si="20"/>
        <v>04_40-50</v>
      </c>
      <c r="Q232" s="2" t="s">
        <v>738</v>
      </c>
      <c r="R232" s="2" t="s">
        <v>29</v>
      </c>
      <c r="S232" s="2">
        <f t="shared" si="21"/>
        <v>168731920</v>
      </c>
      <c r="T232" s="2">
        <f t="shared" si="22"/>
        <v>2298800</v>
      </c>
      <c r="V232" s="2">
        <v>48358</v>
      </c>
      <c r="W232" s="4">
        <f t="shared" si="23"/>
        <v>-4.9257620248976383E-2</v>
      </c>
    </row>
    <row r="233" spans="1:23" x14ac:dyDescent="0.25">
      <c r="A233" s="2">
        <v>50</v>
      </c>
      <c r="B233" s="2" t="s">
        <v>247</v>
      </c>
      <c r="C233" s="2" t="s">
        <v>284</v>
      </c>
      <c r="D233" s="2" t="s">
        <v>22</v>
      </c>
      <c r="E233" s="2" t="s">
        <v>23</v>
      </c>
      <c r="F233" s="2" t="s">
        <v>36</v>
      </c>
      <c r="G233" s="2" t="s">
        <v>49</v>
      </c>
      <c r="H233" s="2" t="s">
        <v>26</v>
      </c>
      <c r="I233" s="2">
        <v>15</v>
      </c>
      <c r="J233" s="2" t="s">
        <v>81</v>
      </c>
      <c r="L233" s="2" t="s">
        <v>28</v>
      </c>
      <c r="M233" s="2">
        <v>49126</v>
      </c>
      <c r="N233" s="3" t="str">
        <f t="shared" si="18"/>
        <v>9_45-50</v>
      </c>
      <c r="O233" s="3" t="str">
        <f t="shared" si="19"/>
        <v>4_40-50</v>
      </c>
      <c r="P233" s="3" t="str">
        <f t="shared" si="20"/>
        <v>04_40-50</v>
      </c>
      <c r="Q233" s="2" t="s">
        <v>738</v>
      </c>
      <c r="R233" s="2" t="s">
        <v>29</v>
      </c>
      <c r="S233" s="2">
        <f t="shared" si="21"/>
        <v>2456300</v>
      </c>
      <c r="T233" s="2">
        <f t="shared" si="22"/>
        <v>33465</v>
      </c>
      <c r="V233" s="2">
        <v>44652</v>
      </c>
      <c r="W233" s="4">
        <f t="shared" si="23"/>
        <v>0.10019707963809012</v>
      </c>
    </row>
    <row r="234" spans="1:23" x14ac:dyDescent="0.25">
      <c r="A234" s="2">
        <v>261</v>
      </c>
      <c r="B234" s="2" t="s">
        <v>247</v>
      </c>
      <c r="C234" s="2" t="s">
        <v>285</v>
      </c>
      <c r="D234" s="2" t="s">
        <v>22</v>
      </c>
      <c r="E234" s="2" t="s">
        <v>23</v>
      </c>
      <c r="F234" s="2" t="s">
        <v>36</v>
      </c>
      <c r="G234" s="2" t="s">
        <v>57</v>
      </c>
      <c r="H234" s="2" t="s">
        <v>26</v>
      </c>
      <c r="I234" s="2">
        <v>15</v>
      </c>
      <c r="J234" s="2" t="s">
        <v>32</v>
      </c>
      <c r="L234" s="2" t="s">
        <v>28</v>
      </c>
      <c r="M234" s="2">
        <v>49056</v>
      </c>
      <c r="N234" s="3" t="str">
        <f t="shared" ref="N234:N297" si="24">CONCATENATE(ROUNDDOWN(M234/5000,0),"_",ROUNDDOWN(M234/5000,0)*5,"-",ROUNDUP((M234+1)/5000,0)*5)</f>
        <v>9_45-50</v>
      </c>
      <c r="O234" s="3" t="str">
        <f t="shared" ref="O234:O297" si="25">CONCATENATE(ROUNDDOWN(M234/10000,0),"_",ROUNDDOWN(M234/10000,0)*10,"-",ROUNDUP((M234+1)/10000,0)*10)</f>
        <v>4_40-50</v>
      </c>
      <c r="P234" s="3" t="str">
        <f t="shared" ref="P234:P297" si="26">IF(M234&lt;20000,"01_&lt;20",IF(M234&lt;80000,CONCATENATE(IF((ROUNDDOWN(M234/10000,0)+1)&lt;10,0,),ROUNDDOWN(M234/10000,0),"_",ROUNDDOWN(M234/10000,0)*10,"-",ROUNDUP((M234+1)/10000,0)*10),"08_80&gt;"))</f>
        <v>04_40-50</v>
      </c>
      <c r="Q234" s="2" t="s">
        <v>738</v>
      </c>
      <c r="R234" s="2" t="s">
        <v>29</v>
      </c>
      <c r="S234" s="2">
        <f t="shared" ref="S234:S297" si="27">M234*A234</f>
        <v>12803616</v>
      </c>
      <c r="T234" s="2">
        <f t="shared" si="22"/>
        <v>174436</v>
      </c>
      <c r="V234" s="2">
        <v>56939</v>
      </c>
      <c r="W234" s="4">
        <f t="shared" si="23"/>
        <v>-0.13844640755896662</v>
      </c>
    </row>
    <row r="235" spans="1:23" x14ac:dyDescent="0.25">
      <c r="A235" s="2">
        <v>39</v>
      </c>
      <c r="B235" s="2" t="s">
        <v>247</v>
      </c>
      <c r="C235" s="2" t="s">
        <v>286</v>
      </c>
      <c r="D235" s="2" t="s">
        <v>34</v>
      </c>
      <c r="E235" s="2" t="s">
        <v>23</v>
      </c>
      <c r="F235" s="2" t="s">
        <v>36</v>
      </c>
      <c r="G235" s="2" t="s">
        <v>49</v>
      </c>
      <c r="H235" s="2" t="s">
        <v>287</v>
      </c>
      <c r="I235" s="2">
        <v>17</v>
      </c>
      <c r="J235" s="2" t="s">
        <v>32</v>
      </c>
      <c r="L235" s="2" t="s">
        <v>28</v>
      </c>
      <c r="M235" s="2">
        <v>56689</v>
      </c>
      <c r="N235" s="3" t="str">
        <f t="shared" si="24"/>
        <v>11_55-60</v>
      </c>
      <c r="O235" s="3" t="str">
        <f t="shared" si="25"/>
        <v>5_50-60</v>
      </c>
      <c r="P235" s="3" t="str">
        <f t="shared" si="26"/>
        <v>05_50-60</v>
      </c>
      <c r="Q235" s="2" t="s">
        <v>738</v>
      </c>
      <c r="R235" s="2" t="s">
        <v>29</v>
      </c>
      <c r="S235" s="2">
        <f t="shared" si="27"/>
        <v>2210871</v>
      </c>
      <c r="T235" s="2">
        <f t="shared" si="22"/>
        <v>30121</v>
      </c>
      <c r="V235" s="2">
        <v>63436</v>
      </c>
      <c r="W235" s="4">
        <f t="shared" si="23"/>
        <v>-0.10635916514282111</v>
      </c>
    </row>
    <row r="236" spans="1:23" x14ac:dyDescent="0.25">
      <c r="A236" s="2">
        <v>2</v>
      </c>
      <c r="B236" s="2" t="s">
        <v>247</v>
      </c>
      <c r="C236" s="2" t="s">
        <v>291</v>
      </c>
      <c r="D236" s="2" t="s">
        <v>64</v>
      </c>
      <c r="E236" s="2" t="s">
        <v>23</v>
      </c>
      <c r="F236" s="2" t="s">
        <v>36</v>
      </c>
      <c r="G236" s="2" t="s">
        <v>74</v>
      </c>
      <c r="H236" s="2" t="s">
        <v>292</v>
      </c>
      <c r="I236" s="2">
        <v>15</v>
      </c>
      <c r="J236" s="2" t="s">
        <v>32</v>
      </c>
      <c r="L236" s="2" t="s">
        <v>28</v>
      </c>
      <c r="M236" s="2">
        <v>135735</v>
      </c>
      <c r="N236" s="3" t="str">
        <f t="shared" si="24"/>
        <v>27_135-140</v>
      </c>
      <c r="O236" s="3" t="str">
        <f t="shared" si="25"/>
        <v>13_130-140</v>
      </c>
      <c r="P236" s="3" t="str">
        <f t="shared" si="26"/>
        <v>08_80&gt;</v>
      </c>
      <c r="Q236" s="2" t="s">
        <v>738</v>
      </c>
      <c r="R236" s="2" t="s">
        <v>29</v>
      </c>
      <c r="S236" s="2">
        <f t="shared" si="27"/>
        <v>271470</v>
      </c>
      <c r="T236" s="2">
        <f t="shared" si="22"/>
        <v>3699</v>
      </c>
      <c r="V236" s="2">
        <v>177022</v>
      </c>
      <c r="W236" s="4">
        <f t="shared" si="23"/>
        <v>-0.23323089785450396</v>
      </c>
    </row>
    <row r="237" spans="1:23" x14ac:dyDescent="0.25">
      <c r="A237" s="2">
        <v>54</v>
      </c>
      <c r="B237" s="2" t="s">
        <v>247</v>
      </c>
      <c r="C237" s="2" t="s">
        <v>293</v>
      </c>
      <c r="D237" s="2" t="s">
        <v>64</v>
      </c>
      <c r="E237" s="2" t="s">
        <v>23</v>
      </c>
      <c r="F237" s="2" t="s">
        <v>36</v>
      </c>
      <c r="G237" s="2" t="s">
        <v>74</v>
      </c>
      <c r="H237" s="2" t="s">
        <v>79</v>
      </c>
      <c r="I237" s="2">
        <v>15</v>
      </c>
      <c r="J237" s="2" t="s">
        <v>32</v>
      </c>
      <c r="L237" s="2" t="s">
        <v>28</v>
      </c>
      <c r="M237" s="2">
        <v>118118</v>
      </c>
      <c r="N237" s="3" t="str">
        <f t="shared" si="24"/>
        <v>23_115-120</v>
      </c>
      <c r="O237" s="3" t="str">
        <f t="shared" si="25"/>
        <v>11_110-120</v>
      </c>
      <c r="P237" s="3" t="str">
        <f t="shared" si="26"/>
        <v>08_80&gt;</v>
      </c>
      <c r="Q237" s="2" t="s">
        <v>738</v>
      </c>
      <c r="R237" s="2" t="s">
        <v>29</v>
      </c>
      <c r="S237" s="2">
        <f t="shared" si="27"/>
        <v>6378372</v>
      </c>
      <c r="T237" s="2">
        <f t="shared" si="22"/>
        <v>86899</v>
      </c>
      <c r="V237" s="2">
        <v>133940</v>
      </c>
      <c r="W237" s="4">
        <f t="shared" si="23"/>
        <v>-0.11812751978497835</v>
      </c>
    </row>
    <row r="238" spans="1:23" x14ac:dyDescent="0.25">
      <c r="A238" s="2">
        <v>559</v>
      </c>
      <c r="B238" s="2" t="s">
        <v>247</v>
      </c>
      <c r="C238" s="2" t="s">
        <v>294</v>
      </c>
      <c r="D238" s="2" t="s">
        <v>64</v>
      </c>
      <c r="E238" s="2" t="s">
        <v>23</v>
      </c>
      <c r="F238" s="2" t="s">
        <v>24</v>
      </c>
      <c r="G238" s="2" t="s">
        <v>59</v>
      </c>
      <c r="H238" s="2" t="s">
        <v>79</v>
      </c>
      <c r="I238" s="2">
        <v>15</v>
      </c>
      <c r="J238" s="2" t="s">
        <v>32</v>
      </c>
      <c r="L238" s="2" t="s">
        <v>28</v>
      </c>
      <c r="M238" s="2">
        <v>93049</v>
      </c>
      <c r="N238" s="3" t="str">
        <f t="shared" si="24"/>
        <v>18_90-95</v>
      </c>
      <c r="O238" s="3" t="str">
        <f t="shared" si="25"/>
        <v>9_90-100</v>
      </c>
      <c r="P238" s="3" t="str">
        <f t="shared" si="26"/>
        <v>08_80&gt;</v>
      </c>
      <c r="Q238" s="2" t="s">
        <v>738</v>
      </c>
      <c r="R238" s="2" t="s">
        <v>29</v>
      </c>
      <c r="S238" s="2">
        <f t="shared" si="27"/>
        <v>52014391</v>
      </c>
      <c r="T238" s="2">
        <f t="shared" si="22"/>
        <v>708643</v>
      </c>
      <c r="V238" s="2">
        <v>95498</v>
      </c>
      <c r="W238" s="4">
        <f t="shared" si="23"/>
        <v>-2.5644516115520745E-2</v>
      </c>
    </row>
    <row r="239" spans="1:23" x14ac:dyDescent="0.25">
      <c r="A239" s="2">
        <v>145</v>
      </c>
      <c r="B239" s="2" t="s">
        <v>247</v>
      </c>
      <c r="C239" s="2" t="s">
        <v>295</v>
      </c>
      <c r="D239" s="2" t="s">
        <v>64</v>
      </c>
      <c r="E239" s="2" t="s">
        <v>23</v>
      </c>
      <c r="F239" s="2" t="s">
        <v>36</v>
      </c>
      <c r="G239" s="2" t="s">
        <v>74</v>
      </c>
      <c r="H239" s="2" t="s">
        <v>296</v>
      </c>
      <c r="I239" s="2">
        <v>17</v>
      </c>
      <c r="J239" s="2" t="s">
        <v>32</v>
      </c>
      <c r="L239" s="2" t="s">
        <v>28</v>
      </c>
      <c r="M239" s="2">
        <v>137106</v>
      </c>
      <c r="N239" s="3" t="str">
        <f t="shared" si="24"/>
        <v>27_135-140</v>
      </c>
      <c r="O239" s="3" t="str">
        <f t="shared" si="25"/>
        <v>13_130-140</v>
      </c>
      <c r="P239" s="3" t="str">
        <f t="shared" si="26"/>
        <v>08_80&gt;</v>
      </c>
      <c r="Q239" s="2" t="s">
        <v>738</v>
      </c>
      <c r="R239" s="2" t="s">
        <v>29</v>
      </c>
      <c r="S239" s="2">
        <f t="shared" si="27"/>
        <v>19880370</v>
      </c>
      <c r="T239" s="2">
        <f t="shared" si="22"/>
        <v>270850</v>
      </c>
      <c r="V239" s="2">
        <v>138204</v>
      </c>
      <c r="W239" s="4">
        <f t="shared" si="23"/>
        <v>-7.9447772857514972E-3</v>
      </c>
    </row>
    <row r="240" spans="1:23" x14ac:dyDescent="0.25">
      <c r="A240" s="2">
        <v>531</v>
      </c>
      <c r="B240" s="2" t="s">
        <v>247</v>
      </c>
      <c r="C240" s="2" t="s">
        <v>297</v>
      </c>
      <c r="D240" s="2" t="s">
        <v>56</v>
      </c>
      <c r="E240" s="2" t="s">
        <v>23</v>
      </c>
      <c r="F240" s="2" t="s">
        <v>36</v>
      </c>
      <c r="G240" s="2" t="s">
        <v>57</v>
      </c>
      <c r="H240" s="2" t="s">
        <v>26</v>
      </c>
      <c r="I240" s="2">
        <v>13</v>
      </c>
      <c r="J240" s="2" t="s">
        <v>32</v>
      </c>
      <c r="L240" s="2" t="s">
        <v>28</v>
      </c>
      <c r="M240" s="2">
        <v>60737</v>
      </c>
      <c r="N240" s="3" t="str">
        <f t="shared" si="24"/>
        <v>12_60-65</v>
      </c>
      <c r="O240" s="3" t="str">
        <f t="shared" si="25"/>
        <v>6_60-70</v>
      </c>
      <c r="P240" s="3" t="str">
        <f t="shared" si="26"/>
        <v>06_60-70</v>
      </c>
      <c r="Q240" s="2" t="s">
        <v>738</v>
      </c>
      <c r="R240" s="2" t="s">
        <v>29</v>
      </c>
      <c r="S240" s="2">
        <f t="shared" si="27"/>
        <v>32251347</v>
      </c>
      <c r="T240" s="2">
        <f t="shared" si="22"/>
        <v>439392</v>
      </c>
      <c r="V240" s="2">
        <v>69134</v>
      </c>
      <c r="W240" s="4">
        <f t="shared" si="23"/>
        <v>-0.12145977377267336</v>
      </c>
    </row>
    <row r="241" spans="1:23" x14ac:dyDescent="0.25">
      <c r="A241" s="2">
        <v>419</v>
      </c>
      <c r="B241" s="2" t="s">
        <v>247</v>
      </c>
      <c r="C241" s="2" t="s">
        <v>594</v>
      </c>
      <c r="D241" s="2" t="s">
        <v>56</v>
      </c>
      <c r="E241" s="2" t="s">
        <v>23</v>
      </c>
      <c r="F241" s="2" t="s">
        <v>36</v>
      </c>
      <c r="G241" s="2" t="s">
        <v>57</v>
      </c>
      <c r="H241" s="2" t="s">
        <v>26</v>
      </c>
      <c r="I241" s="2">
        <v>14</v>
      </c>
      <c r="J241" s="2" t="s">
        <v>32</v>
      </c>
      <c r="L241" s="2" t="s">
        <v>28</v>
      </c>
      <c r="M241" s="2">
        <v>52720</v>
      </c>
      <c r="N241" s="3" t="str">
        <f t="shared" si="24"/>
        <v>10_50-55</v>
      </c>
      <c r="O241" s="3" t="str">
        <f t="shared" si="25"/>
        <v>5_50-60</v>
      </c>
      <c r="P241" s="3" t="str">
        <f t="shared" si="26"/>
        <v>05_50-60</v>
      </c>
      <c r="Q241" s="2" t="s">
        <v>738</v>
      </c>
      <c r="R241" s="2" t="s">
        <v>29</v>
      </c>
      <c r="S241" s="2">
        <f t="shared" si="27"/>
        <v>22089680</v>
      </c>
      <c r="T241" s="2">
        <f t="shared" si="22"/>
        <v>300949</v>
      </c>
      <c r="W241" s="4"/>
    </row>
    <row r="242" spans="1:23" x14ac:dyDescent="0.25">
      <c r="A242" s="2">
        <v>11</v>
      </c>
      <c r="B242" s="2" t="s">
        <v>247</v>
      </c>
      <c r="C242" s="2" t="s">
        <v>595</v>
      </c>
      <c r="D242" s="2" t="s">
        <v>64</v>
      </c>
      <c r="E242" s="2" t="s">
        <v>23</v>
      </c>
      <c r="F242" s="2" t="s">
        <v>36</v>
      </c>
      <c r="G242" s="2" t="s">
        <v>71</v>
      </c>
      <c r="H242" s="2" t="s">
        <v>79</v>
      </c>
      <c r="I242" s="2">
        <v>15</v>
      </c>
      <c r="J242" s="2" t="s">
        <v>32</v>
      </c>
      <c r="L242" s="2" t="s">
        <v>28</v>
      </c>
      <c r="M242" s="2">
        <v>68965</v>
      </c>
      <c r="N242" s="3" t="str">
        <f t="shared" si="24"/>
        <v>13_65-70</v>
      </c>
      <c r="O242" s="3" t="str">
        <f t="shared" si="25"/>
        <v>6_60-70</v>
      </c>
      <c r="P242" s="3" t="str">
        <f t="shared" si="26"/>
        <v>06_60-70</v>
      </c>
      <c r="Q242" s="2" t="s">
        <v>738</v>
      </c>
      <c r="R242" s="2" t="s">
        <v>29</v>
      </c>
      <c r="S242" s="2">
        <f t="shared" si="27"/>
        <v>758615</v>
      </c>
      <c r="T242" s="2">
        <f t="shared" si="22"/>
        <v>10335</v>
      </c>
      <c r="W242" s="4"/>
    </row>
    <row r="243" spans="1:23" x14ac:dyDescent="0.25">
      <c r="A243" s="2">
        <v>101</v>
      </c>
      <c r="B243" s="2" t="s">
        <v>247</v>
      </c>
      <c r="C243" s="2" t="s">
        <v>298</v>
      </c>
      <c r="D243" s="2" t="s">
        <v>64</v>
      </c>
      <c r="E243" s="2" t="s">
        <v>23</v>
      </c>
      <c r="F243" s="2" t="s">
        <v>36</v>
      </c>
      <c r="G243" s="2" t="s">
        <v>74</v>
      </c>
      <c r="H243" s="2" t="s">
        <v>131</v>
      </c>
      <c r="I243" s="2">
        <v>15</v>
      </c>
      <c r="J243" s="2" t="s">
        <v>32</v>
      </c>
      <c r="L243" s="2" t="s">
        <v>28</v>
      </c>
      <c r="M243" s="2">
        <v>82677</v>
      </c>
      <c r="N243" s="3" t="str">
        <f t="shared" si="24"/>
        <v>16_80-85</v>
      </c>
      <c r="O243" s="3" t="str">
        <f t="shared" si="25"/>
        <v>8_80-90</v>
      </c>
      <c r="P243" s="3" t="str">
        <f t="shared" si="26"/>
        <v>08_80&gt;</v>
      </c>
      <c r="Q243" s="2" t="s">
        <v>738</v>
      </c>
      <c r="R243" s="2" t="s">
        <v>29</v>
      </c>
      <c r="S243" s="2">
        <f t="shared" si="27"/>
        <v>8350377</v>
      </c>
      <c r="T243" s="2">
        <f t="shared" si="22"/>
        <v>113765</v>
      </c>
      <c r="V243" s="2">
        <v>92616</v>
      </c>
      <c r="W243" s="4">
        <f t="shared" si="23"/>
        <v>-0.10731407100285048</v>
      </c>
    </row>
    <row r="244" spans="1:23" x14ac:dyDescent="0.25">
      <c r="A244" s="2">
        <v>386</v>
      </c>
      <c r="B244" s="2" t="s">
        <v>247</v>
      </c>
      <c r="C244" s="2" t="s">
        <v>299</v>
      </c>
      <c r="D244" s="2" t="s">
        <v>64</v>
      </c>
      <c r="E244" s="2" t="s">
        <v>23</v>
      </c>
      <c r="F244" s="2" t="s">
        <v>24</v>
      </c>
      <c r="G244" s="2" t="s">
        <v>59</v>
      </c>
      <c r="H244" s="2" t="s">
        <v>65</v>
      </c>
      <c r="I244" s="2">
        <v>15</v>
      </c>
      <c r="J244" s="2" t="s">
        <v>32</v>
      </c>
      <c r="L244" s="2" t="s">
        <v>28</v>
      </c>
      <c r="M244" s="2">
        <v>79134</v>
      </c>
      <c r="N244" s="3" t="str">
        <f t="shared" si="24"/>
        <v>15_75-80</v>
      </c>
      <c r="O244" s="3" t="str">
        <f t="shared" si="25"/>
        <v>7_70-80</v>
      </c>
      <c r="P244" s="3" t="str">
        <f t="shared" si="26"/>
        <v>07_70-80</v>
      </c>
      <c r="Q244" s="2" t="s">
        <v>738</v>
      </c>
      <c r="R244" s="2" t="s">
        <v>29</v>
      </c>
      <c r="S244" s="2">
        <f t="shared" si="27"/>
        <v>30545724</v>
      </c>
      <c r="T244" s="2">
        <f t="shared" si="22"/>
        <v>416154</v>
      </c>
      <c r="V244" s="2">
        <v>84895</v>
      </c>
      <c r="W244" s="4">
        <f t="shared" si="23"/>
        <v>-6.7860298015195247E-2</v>
      </c>
    </row>
    <row r="245" spans="1:23" x14ac:dyDescent="0.25">
      <c r="A245" s="2">
        <v>248</v>
      </c>
      <c r="B245" s="2" t="s">
        <v>247</v>
      </c>
      <c r="C245" s="2" t="s">
        <v>300</v>
      </c>
      <c r="D245" s="2" t="s">
        <v>34</v>
      </c>
      <c r="E245" s="2" t="s">
        <v>23</v>
      </c>
      <c r="F245" s="2" t="s">
        <v>36</v>
      </c>
      <c r="G245" s="2" t="s">
        <v>57</v>
      </c>
      <c r="H245" s="2" t="s">
        <v>301</v>
      </c>
      <c r="I245" s="2">
        <v>15</v>
      </c>
      <c r="J245" s="2" t="s">
        <v>32</v>
      </c>
      <c r="L245" s="2" t="s">
        <v>28</v>
      </c>
      <c r="M245" s="2">
        <v>73524</v>
      </c>
      <c r="N245" s="3" t="str">
        <f t="shared" si="24"/>
        <v>14_70-75</v>
      </c>
      <c r="O245" s="3" t="str">
        <f t="shared" si="25"/>
        <v>7_70-80</v>
      </c>
      <c r="P245" s="3" t="str">
        <f t="shared" si="26"/>
        <v>07_70-80</v>
      </c>
      <c r="Q245" s="2" t="s">
        <v>738</v>
      </c>
      <c r="R245" s="2" t="s">
        <v>29</v>
      </c>
      <c r="S245" s="2">
        <f t="shared" si="27"/>
        <v>18233952</v>
      </c>
      <c r="T245" s="2">
        <f t="shared" si="22"/>
        <v>248419</v>
      </c>
      <c r="V245" s="2">
        <v>70990</v>
      </c>
      <c r="W245" s="4">
        <f t="shared" si="23"/>
        <v>3.569516833356811E-2</v>
      </c>
    </row>
    <row r="246" spans="1:23" x14ac:dyDescent="0.25">
      <c r="A246" s="2">
        <v>1548</v>
      </c>
      <c r="B246" s="2" t="s">
        <v>247</v>
      </c>
      <c r="C246" s="2" t="s">
        <v>302</v>
      </c>
      <c r="D246" s="2" t="s">
        <v>22</v>
      </c>
      <c r="E246" s="2" t="s">
        <v>23</v>
      </c>
      <c r="F246" s="2" t="s">
        <v>24</v>
      </c>
      <c r="G246" s="2" t="s">
        <v>59</v>
      </c>
      <c r="H246" s="2" t="s">
        <v>26</v>
      </c>
      <c r="I246" s="2">
        <v>15</v>
      </c>
      <c r="J246" s="2" t="s">
        <v>32</v>
      </c>
      <c r="L246" s="2" t="s">
        <v>28</v>
      </c>
      <c r="M246" s="2">
        <v>43803</v>
      </c>
      <c r="N246" s="3" t="str">
        <f t="shared" si="24"/>
        <v>8_40-45</v>
      </c>
      <c r="O246" s="3" t="str">
        <f t="shared" si="25"/>
        <v>4_40-50</v>
      </c>
      <c r="P246" s="3" t="str">
        <f t="shared" si="26"/>
        <v>04_40-50</v>
      </c>
      <c r="Q246" s="2" t="s">
        <v>738</v>
      </c>
      <c r="R246" s="2" t="s">
        <v>29</v>
      </c>
      <c r="S246" s="2">
        <f t="shared" si="27"/>
        <v>67807044</v>
      </c>
      <c r="T246" s="2">
        <f t="shared" si="22"/>
        <v>923802</v>
      </c>
      <c r="V246" s="2">
        <v>44697</v>
      </c>
      <c r="W246" s="4"/>
    </row>
    <row r="247" spans="1:23" x14ac:dyDescent="0.25">
      <c r="A247" s="2">
        <v>125</v>
      </c>
      <c r="B247" s="2" t="s">
        <v>247</v>
      </c>
      <c r="C247" s="2" t="s">
        <v>303</v>
      </c>
      <c r="D247" s="2" t="s">
        <v>64</v>
      </c>
      <c r="E247" s="2" t="s">
        <v>23</v>
      </c>
      <c r="F247" s="2" t="s">
        <v>36</v>
      </c>
      <c r="G247" s="2" t="s">
        <v>74</v>
      </c>
      <c r="H247" s="2" t="s">
        <v>128</v>
      </c>
      <c r="I247" s="2">
        <v>16</v>
      </c>
      <c r="J247" s="2" t="s">
        <v>32</v>
      </c>
      <c r="L247" s="2" t="s">
        <v>28</v>
      </c>
      <c r="M247" s="2">
        <v>91930</v>
      </c>
      <c r="N247" s="3" t="str">
        <f t="shared" si="24"/>
        <v>18_90-95</v>
      </c>
      <c r="O247" s="3" t="str">
        <f t="shared" si="25"/>
        <v>9_90-100</v>
      </c>
      <c r="P247" s="3" t="str">
        <f t="shared" si="26"/>
        <v>08_80&gt;</v>
      </c>
      <c r="Q247" s="2" t="s">
        <v>738</v>
      </c>
      <c r="R247" s="2" t="s">
        <v>29</v>
      </c>
      <c r="S247" s="2">
        <f t="shared" si="27"/>
        <v>11491250</v>
      </c>
      <c r="T247" s="2">
        <f t="shared" si="22"/>
        <v>156557</v>
      </c>
      <c r="V247" s="2">
        <v>92343</v>
      </c>
      <c r="W247" s="4">
        <f t="shared" si="23"/>
        <v>-4.4724559522649251E-3</v>
      </c>
    </row>
    <row r="248" spans="1:23" x14ac:dyDescent="0.25">
      <c r="A248" s="2">
        <v>136</v>
      </c>
      <c r="B248" s="2" t="s">
        <v>247</v>
      </c>
      <c r="C248" s="2" t="s">
        <v>304</v>
      </c>
      <c r="D248" s="2" t="s">
        <v>64</v>
      </c>
      <c r="E248" s="2" t="s">
        <v>23</v>
      </c>
      <c r="F248" s="2" t="s">
        <v>36</v>
      </c>
      <c r="G248" s="2" t="s">
        <v>74</v>
      </c>
      <c r="H248" s="2" t="s">
        <v>131</v>
      </c>
      <c r="I248" s="2">
        <v>17</v>
      </c>
      <c r="J248" s="2" t="s">
        <v>32</v>
      </c>
      <c r="L248" s="2" t="s">
        <v>28</v>
      </c>
      <c r="M248" s="2">
        <v>86914</v>
      </c>
      <c r="N248" s="3" t="str">
        <f t="shared" si="24"/>
        <v>17_85-90</v>
      </c>
      <c r="O248" s="3" t="str">
        <f t="shared" si="25"/>
        <v>8_80-90</v>
      </c>
      <c r="P248" s="3" t="str">
        <f t="shared" si="26"/>
        <v>08_80&gt;</v>
      </c>
      <c r="Q248" s="2" t="s">
        <v>738</v>
      </c>
      <c r="R248" s="2" t="s">
        <v>29</v>
      </c>
      <c r="S248" s="2">
        <f t="shared" si="27"/>
        <v>11820304</v>
      </c>
      <c r="T248" s="2">
        <f t="shared" si="22"/>
        <v>161040</v>
      </c>
      <c r="V248" s="2">
        <v>95569</v>
      </c>
      <c r="W248" s="4">
        <f t="shared" si="23"/>
        <v>-9.0562839414454477E-2</v>
      </c>
    </row>
    <row r="249" spans="1:23" x14ac:dyDescent="0.25">
      <c r="A249" s="2">
        <v>110</v>
      </c>
      <c r="B249" s="2" t="s">
        <v>247</v>
      </c>
      <c r="C249" s="2" t="s">
        <v>596</v>
      </c>
      <c r="D249" s="2" t="s">
        <v>56</v>
      </c>
      <c r="E249" s="2" t="s">
        <v>23</v>
      </c>
      <c r="F249" s="2" t="s">
        <v>36</v>
      </c>
      <c r="G249" s="2" t="s">
        <v>89</v>
      </c>
      <c r="H249" s="2" t="s">
        <v>345</v>
      </c>
      <c r="I249" s="2">
        <v>14</v>
      </c>
      <c r="J249" s="2" t="s">
        <v>32</v>
      </c>
      <c r="K249" s="2" t="s">
        <v>97</v>
      </c>
      <c r="L249" s="2" t="s">
        <v>28</v>
      </c>
      <c r="M249" s="2">
        <v>54039</v>
      </c>
      <c r="N249" s="3" t="str">
        <f t="shared" si="24"/>
        <v>10_50-55</v>
      </c>
      <c r="O249" s="3" t="str">
        <f t="shared" si="25"/>
        <v>5_50-60</v>
      </c>
      <c r="P249" s="3" t="str">
        <f t="shared" si="26"/>
        <v>05_50-60</v>
      </c>
      <c r="Q249" s="2" t="s">
        <v>738</v>
      </c>
      <c r="R249" s="2" t="s">
        <v>29</v>
      </c>
      <c r="S249" s="2">
        <f t="shared" si="27"/>
        <v>5944290</v>
      </c>
      <c r="T249" s="2">
        <f t="shared" si="22"/>
        <v>80985</v>
      </c>
      <c r="W249" s="4"/>
    </row>
    <row r="250" spans="1:23" x14ac:dyDescent="0.25">
      <c r="A250" s="2">
        <v>9</v>
      </c>
      <c r="B250" s="2" t="s">
        <v>247</v>
      </c>
      <c r="C250" s="2" t="s">
        <v>597</v>
      </c>
      <c r="D250" s="2" t="s">
        <v>56</v>
      </c>
      <c r="E250" s="2" t="s">
        <v>23</v>
      </c>
      <c r="F250" s="2" t="s">
        <v>36</v>
      </c>
      <c r="G250" s="2" t="s">
        <v>49</v>
      </c>
      <c r="H250" s="2" t="s">
        <v>26</v>
      </c>
      <c r="I250" s="2">
        <v>14</v>
      </c>
      <c r="J250" s="2" t="s">
        <v>32</v>
      </c>
      <c r="K250" s="2" t="s">
        <v>97</v>
      </c>
      <c r="L250" s="2" t="s">
        <v>28</v>
      </c>
      <c r="M250" s="2">
        <v>52437</v>
      </c>
      <c r="N250" s="3" t="str">
        <f t="shared" si="24"/>
        <v>10_50-55</v>
      </c>
      <c r="O250" s="3" t="str">
        <f t="shared" si="25"/>
        <v>5_50-60</v>
      </c>
      <c r="P250" s="3" t="str">
        <f t="shared" si="26"/>
        <v>05_50-60</v>
      </c>
      <c r="Q250" s="2" t="s">
        <v>738</v>
      </c>
      <c r="R250" s="2" t="s">
        <v>29</v>
      </c>
      <c r="S250" s="2">
        <f t="shared" si="27"/>
        <v>471933</v>
      </c>
      <c r="T250" s="2">
        <f t="shared" si="22"/>
        <v>6430</v>
      </c>
      <c r="W250" s="4"/>
    </row>
    <row r="251" spans="1:23" x14ac:dyDescent="0.25">
      <c r="A251" s="2">
        <v>104</v>
      </c>
      <c r="B251" s="2" t="s">
        <v>247</v>
      </c>
      <c r="C251" s="2" t="s">
        <v>305</v>
      </c>
      <c r="D251" s="2" t="s">
        <v>56</v>
      </c>
      <c r="E251" s="2" t="s">
        <v>23</v>
      </c>
      <c r="F251" s="2" t="s">
        <v>36</v>
      </c>
      <c r="G251" s="2" t="s">
        <v>57</v>
      </c>
      <c r="H251" s="2" t="s">
        <v>26</v>
      </c>
      <c r="I251" s="2">
        <v>14</v>
      </c>
      <c r="J251" s="2" t="s">
        <v>32</v>
      </c>
      <c r="K251" s="2" t="s">
        <v>97</v>
      </c>
      <c r="L251" s="2" t="s">
        <v>28</v>
      </c>
      <c r="M251" s="2">
        <v>51995</v>
      </c>
      <c r="N251" s="3" t="str">
        <f t="shared" si="24"/>
        <v>10_50-55</v>
      </c>
      <c r="O251" s="3" t="str">
        <f t="shared" si="25"/>
        <v>5_50-60</v>
      </c>
      <c r="P251" s="3" t="str">
        <f t="shared" si="26"/>
        <v>05_50-60</v>
      </c>
      <c r="Q251" s="2" t="s">
        <v>738</v>
      </c>
      <c r="R251" s="2" t="s">
        <v>29</v>
      </c>
      <c r="S251" s="2">
        <f t="shared" si="27"/>
        <v>5407480</v>
      </c>
      <c r="T251" s="2">
        <f t="shared" si="22"/>
        <v>73671</v>
      </c>
      <c r="V251" s="2">
        <v>51749</v>
      </c>
      <c r="W251" s="4">
        <f t="shared" si="23"/>
        <v>4.7537150476337706E-3</v>
      </c>
    </row>
    <row r="252" spans="1:23" x14ac:dyDescent="0.25">
      <c r="A252" s="2">
        <v>1</v>
      </c>
      <c r="B252" s="2" t="s">
        <v>247</v>
      </c>
      <c r="C252" s="2" t="s">
        <v>598</v>
      </c>
      <c r="D252" s="2" t="s">
        <v>56</v>
      </c>
      <c r="E252" s="2" t="s">
        <v>107</v>
      </c>
      <c r="F252" s="2" t="s">
        <v>36</v>
      </c>
      <c r="G252" s="2" t="s">
        <v>46</v>
      </c>
      <c r="H252" s="2" t="s">
        <v>26</v>
      </c>
      <c r="I252" s="2">
        <v>13</v>
      </c>
      <c r="J252" s="2" t="s">
        <v>32</v>
      </c>
      <c r="L252" s="2" t="s">
        <v>28</v>
      </c>
      <c r="M252" s="2">
        <v>58090</v>
      </c>
      <c r="N252" s="3" t="str">
        <f t="shared" si="24"/>
        <v>11_55-60</v>
      </c>
      <c r="O252" s="3" t="str">
        <f t="shared" si="25"/>
        <v>5_50-60</v>
      </c>
      <c r="P252" s="3" t="str">
        <f t="shared" si="26"/>
        <v>05_50-60</v>
      </c>
      <c r="Q252" s="2" t="s">
        <v>738</v>
      </c>
      <c r="R252" s="2" t="s">
        <v>29</v>
      </c>
      <c r="S252" s="2">
        <f t="shared" si="27"/>
        <v>58090</v>
      </c>
      <c r="T252" s="2">
        <f t="shared" si="22"/>
        <v>791</v>
      </c>
      <c r="W252" s="4"/>
    </row>
    <row r="253" spans="1:23" x14ac:dyDescent="0.25">
      <c r="A253" s="2">
        <v>1429</v>
      </c>
      <c r="B253" s="2" t="s">
        <v>247</v>
      </c>
      <c r="C253" s="2" t="s">
        <v>306</v>
      </c>
      <c r="D253" s="2" t="s">
        <v>56</v>
      </c>
      <c r="E253" s="2" t="s">
        <v>107</v>
      </c>
      <c r="F253" s="2" t="s">
        <v>36</v>
      </c>
      <c r="G253" s="2" t="s">
        <v>89</v>
      </c>
      <c r="H253" s="2" t="s">
        <v>26</v>
      </c>
      <c r="I253" s="2">
        <v>13</v>
      </c>
      <c r="J253" s="2" t="s">
        <v>32</v>
      </c>
      <c r="L253" s="2" t="s">
        <v>28</v>
      </c>
      <c r="M253" s="2">
        <v>62455</v>
      </c>
      <c r="N253" s="3" t="str">
        <f t="shared" si="24"/>
        <v>12_60-65</v>
      </c>
      <c r="O253" s="3" t="str">
        <f t="shared" si="25"/>
        <v>6_60-70</v>
      </c>
      <c r="P253" s="3" t="str">
        <f t="shared" si="26"/>
        <v>06_60-70</v>
      </c>
      <c r="Q253" s="2" t="s">
        <v>738</v>
      </c>
      <c r="R253" s="2" t="s">
        <v>29</v>
      </c>
      <c r="S253" s="2">
        <f t="shared" si="27"/>
        <v>89248195</v>
      </c>
      <c r="T253" s="2">
        <f t="shared" si="22"/>
        <v>1215915</v>
      </c>
      <c r="V253" s="2">
        <v>70670</v>
      </c>
      <c r="W253" s="4">
        <f t="shared" si="23"/>
        <v>-0.11624451676807698</v>
      </c>
    </row>
    <row r="254" spans="1:23" x14ac:dyDescent="0.25">
      <c r="A254" s="2">
        <v>3207</v>
      </c>
      <c r="B254" s="2" t="s">
        <v>247</v>
      </c>
      <c r="C254" s="2" t="s">
        <v>308</v>
      </c>
      <c r="D254" s="2" t="s">
        <v>56</v>
      </c>
      <c r="E254" s="2" t="s">
        <v>107</v>
      </c>
      <c r="F254" s="2" t="s">
        <v>36</v>
      </c>
      <c r="G254" s="2" t="s">
        <v>89</v>
      </c>
      <c r="H254" s="2" t="s">
        <v>26</v>
      </c>
      <c r="I254" s="2">
        <v>14</v>
      </c>
      <c r="J254" s="2" t="s">
        <v>81</v>
      </c>
      <c r="L254" s="2" t="s">
        <v>28</v>
      </c>
      <c r="M254" s="2">
        <v>64351</v>
      </c>
      <c r="N254" s="3" t="str">
        <f t="shared" si="24"/>
        <v>12_60-65</v>
      </c>
      <c r="O254" s="3" t="str">
        <f t="shared" si="25"/>
        <v>6_60-70</v>
      </c>
      <c r="P254" s="3" t="str">
        <f t="shared" si="26"/>
        <v>06_60-70</v>
      </c>
      <c r="Q254" s="2" t="s">
        <v>738</v>
      </c>
      <c r="R254" s="2" t="s">
        <v>29</v>
      </c>
      <c r="S254" s="2">
        <f t="shared" si="27"/>
        <v>206373657</v>
      </c>
      <c r="T254" s="2">
        <f t="shared" si="22"/>
        <v>2811630</v>
      </c>
      <c r="V254" s="2">
        <v>70567</v>
      </c>
      <c r="W254" s="4">
        <f t="shared" si="23"/>
        <v>-8.8086499355222697E-2</v>
      </c>
    </row>
    <row r="255" spans="1:23" x14ac:dyDescent="0.25">
      <c r="A255" s="2">
        <v>134</v>
      </c>
      <c r="B255" s="2" t="s">
        <v>247</v>
      </c>
      <c r="C255" s="2" t="s">
        <v>309</v>
      </c>
      <c r="D255" s="2" t="s">
        <v>56</v>
      </c>
      <c r="E255" s="2" t="s">
        <v>107</v>
      </c>
      <c r="F255" s="2" t="s">
        <v>36</v>
      </c>
      <c r="G255" s="2" t="s">
        <v>57</v>
      </c>
      <c r="H255" s="2" t="s">
        <v>26</v>
      </c>
      <c r="I255" s="2">
        <v>14</v>
      </c>
      <c r="J255" s="2" t="s">
        <v>32</v>
      </c>
      <c r="L255" s="2" t="s">
        <v>28</v>
      </c>
      <c r="M255" s="2">
        <v>77714</v>
      </c>
      <c r="N255" s="3" t="str">
        <f t="shared" si="24"/>
        <v>15_75-80</v>
      </c>
      <c r="O255" s="3" t="str">
        <f t="shared" si="25"/>
        <v>7_70-80</v>
      </c>
      <c r="P255" s="3" t="str">
        <f t="shared" si="26"/>
        <v>07_70-80</v>
      </c>
      <c r="Q255" s="2" t="s">
        <v>738</v>
      </c>
      <c r="R255" s="2" t="s">
        <v>29</v>
      </c>
      <c r="S255" s="2">
        <f t="shared" si="27"/>
        <v>10413676</v>
      </c>
      <c r="T255" s="2">
        <f t="shared" si="22"/>
        <v>141876</v>
      </c>
      <c r="V255" s="2">
        <v>79300</v>
      </c>
      <c r="W255" s="4"/>
    </row>
    <row r="256" spans="1:23" x14ac:dyDescent="0.25">
      <c r="A256" s="2">
        <v>5098</v>
      </c>
      <c r="B256" s="2" t="s">
        <v>247</v>
      </c>
      <c r="C256" s="2" t="s">
        <v>310</v>
      </c>
      <c r="D256" s="2" t="s">
        <v>56</v>
      </c>
      <c r="E256" s="2" t="s">
        <v>107</v>
      </c>
      <c r="F256" s="2" t="s">
        <v>24</v>
      </c>
      <c r="G256" s="2" t="s">
        <v>59</v>
      </c>
      <c r="H256" s="2" t="s">
        <v>26</v>
      </c>
      <c r="I256" s="2">
        <v>14</v>
      </c>
      <c r="J256" s="2" t="s">
        <v>32</v>
      </c>
      <c r="L256" s="2" t="s">
        <v>28</v>
      </c>
      <c r="M256" s="2">
        <v>62657</v>
      </c>
      <c r="N256" s="3" t="str">
        <f t="shared" si="24"/>
        <v>12_60-65</v>
      </c>
      <c r="O256" s="3" t="str">
        <f t="shared" si="25"/>
        <v>6_60-70</v>
      </c>
      <c r="P256" s="3" t="str">
        <f t="shared" si="26"/>
        <v>06_60-70</v>
      </c>
      <c r="Q256" s="2" t="s">
        <v>738</v>
      </c>
      <c r="R256" s="2" t="s">
        <v>29</v>
      </c>
      <c r="S256" s="2">
        <f t="shared" si="27"/>
        <v>319425386</v>
      </c>
      <c r="T256" s="2">
        <f t="shared" si="22"/>
        <v>4351844</v>
      </c>
      <c r="V256" s="2">
        <v>67885</v>
      </c>
      <c r="W256" s="4">
        <f t="shared" si="23"/>
        <v>-7.7012594829491049E-2</v>
      </c>
    </row>
    <row r="257" spans="1:23" x14ac:dyDescent="0.25">
      <c r="A257" s="2">
        <v>1</v>
      </c>
      <c r="B257" s="2" t="s">
        <v>247</v>
      </c>
      <c r="C257" s="2" t="s">
        <v>599</v>
      </c>
      <c r="D257" s="2" t="s">
        <v>34</v>
      </c>
      <c r="E257" s="2" t="s">
        <v>107</v>
      </c>
      <c r="F257" s="2" t="s">
        <v>36</v>
      </c>
      <c r="G257" s="2" t="s">
        <v>46</v>
      </c>
      <c r="H257" s="2" t="s">
        <v>600</v>
      </c>
      <c r="I257" s="2">
        <v>15</v>
      </c>
      <c r="J257" s="2" t="s">
        <v>32</v>
      </c>
      <c r="L257" s="2" t="s">
        <v>28</v>
      </c>
      <c r="M257" s="2">
        <v>62490</v>
      </c>
      <c r="N257" s="3" t="str">
        <f t="shared" si="24"/>
        <v>12_60-65</v>
      </c>
      <c r="O257" s="3" t="str">
        <f t="shared" si="25"/>
        <v>6_60-70</v>
      </c>
      <c r="P257" s="3" t="str">
        <f t="shared" si="26"/>
        <v>06_60-70</v>
      </c>
      <c r="Q257" s="2" t="s">
        <v>738</v>
      </c>
      <c r="R257" s="2" t="s">
        <v>29</v>
      </c>
      <c r="S257" s="2">
        <f t="shared" si="27"/>
        <v>62490</v>
      </c>
      <c r="T257" s="2">
        <f t="shared" si="22"/>
        <v>851</v>
      </c>
      <c r="W257" s="4"/>
    </row>
    <row r="258" spans="1:23" x14ac:dyDescent="0.25">
      <c r="A258" s="2">
        <v>2859</v>
      </c>
      <c r="B258" s="2" t="s">
        <v>247</v>
      </c>
      <c r="C258" s="2" t="s">
        <v>311</v>
      </c>
      <c r="D258" s="2" t="s">
        <v>22</v>
      </c>
      <c r="E258" s="2" t="s">
        <v>107</v>
      </c>
      <c r="F258" s="2" t="s">
        <v>36</v>
      </c>
      <c r="G258" s="2" t="s">
        <v>89</v>
      </c>
      <c r="H258" s="2" t="s">
        <v>26</v>
      </c>
      <c r="I258" s="2">
        <v>15</v>
      </c>
      <c r="J258" s="2" t="s">
        <v>32</v>
      </c>
      <c r="L258" s="2" t="s">
        <v>28</v>
      </c>
      <c r="M258" s="2">
        <v>71545</v>
      </c>
      <c r="N258" s="3" t="str">
        <f t="shared" si="24"/>
        <v>14_70-75</v>
      </c>
      <c r="O258" s="3" t="str">
        <f t="shared" si="25"/>
        <v>7_70-80</v>
      </c>
      <c r="P258" s="3" t="str">
        <f t="shared" si="26"/>
        <v>07_70-80</v>
      </c>
      <c r="Q258" s="2" t="s">
        <v>738</v>
      </c>
      <c r="R258" s="2" t="s">
        <v>29</v>
      </c>
      <c r="S258" s="2">
        <f t="shared" si="27"/>
        <v>204547155</v>
      </c>
      <c r="T258" s="2">
        <f t="shared" si="22"/>
        <v>2786746</v>
      </c>
      <c r="V258" s="2">
        <v>79782</v>
      </c>
      <c r="W258" s="4">
        <f t="shared" si="23"/>
        <v>-0.1032438394625354</v>
      </c>
    </row>
    <row r="259" spans="1:23" x14ac:dyDescent="0.25">
      <c r="A259" s="2">
        <v>948</v>
      </c>
      <c r="B259" s="2" t="s">
        <v>247</v>
      </c>
      <c r="C259" s="2" t="s">
        <v>312</v>
      </c>
      <c r="D259" s="2" t="s">
        <v>22</v>
      </c>
      <c r="E259" s="2" t="s">
        <v>107</v>
      </c>
      <c r="F259" s="2" t="s">
        <v>36</v>
      </c>
      <c r="G259" s="2" t="s">
        <v>57</v>
      </c>
      <c r="H259" s="2" t="s">
        <v>26</v>
      </c>
      <c r="I259" s="2">
        <v>15</v>
      </c>
      <c r="J259" s="2" t="s">
        <v>32</v>
      </c>
      <c r="L259" s="2" t="s">
        <v>28</v>
      </c>
      <c r="M259" s="2">
        <v>72800</v>
      </c>
      <c r="N259" s="3" t="str">
        <f t="shared" si="24"/>
        <v>14_70-75</v>
      </c>
      <c r="O259" s="3" t="str">
        <f t="shared" si="25"/>
        <v>7_70-80</v>
      </c>
      <c r="P259" s="3" t="str">
        <f t="shared" si="26"/>
        <v>07_70-80</v>
      </c>
      <c r="Q259" s="2" t="s">
        <v>738</v>
      </c>
      <c r="R259" s="2" t="s">
        <v>29</v>
      </c>
      <c r="S259" s="2">
        <f t="shared" si="27"/>
        <v>69014400</v>
      </c>
      <c r="T259" s="2">
        <f t="shared" ref="T259:T322" si="28">ROUND(S259/73.4,0)</f>
        <v>940251</v>
      </c>
      <c r="V259" s="2">
        <v>81150</v>
      </c>
      <c r="W259" s="4">
        <f t="shared" ref="W259:W322" si="29">(M259-V259)/V259</f>
        <v>-0.10289587184226741</v>
      </c>
    </row>
    <row r="260" spans="1:23" x14ac:dyDescent="0.25">
      <c r="A260" s="2">
        <v>464</v>
      </c>
      <c r="B260" s="2" t="s">
        <v>247</v>
      </c>
      <c r="C260" s="2" t="s">
        <v>601</v>
      </c>
      <c r="D260" s="2" t="s">
        <v>22</v>
      </c>
      <c r="E260" s="2" t="s">
        <v>107</v>
      </c>
      <c r="F260" s="2" t="s">
        <v>24</v>
      </c>
      <c r="G260" s="2" t="s">
        <v>59</v>
      </c>
      <c r="H260" s="2" t="s">
        <v>26</v>
      </c>
      <c r="I260" s="2">
        <v>15</v>
      </c>
      <c r="J260" s="2" t="s">
        <v>32</v>
      </c>
      <c r="L260" s="2" t="s">
        <v>28</v>
      </c>
      <c r="M260" s="2">
        <v>60466</v>
      </c>
      <c r="N260" s="3" t="str">
        <f t="shared" si="24"/>
        <v>12_60-65</v>
      </c>
      <c r="O260" s="3" t="str">
        <f t="shared" si="25"/>
        <v>6_60-70</v>
      </c>
      <c r="P260" s="3" t="str">
        <f t="shared" si="26"/>
        <v>06_60-70</v>
      </c>
      <c r="Q260" s="2" t="s">
        <v>738</v>
      </c>
      <c r="R260" s="2" t="s">
        <v>29</v>
      </c>
      <c r="S260" s="2">
        <f t="shared" si="27"/>
        <v>28056224</v>
      </c>
      <c r="T260" s="2">
        <f t="shared" si="28"/>
        <v>382237</v>
      </c>
      <c r="W260" s="4"/>
    </row>
    <row r="261" spans="1:23" x14ac:dyDescent="0.25">
      <c r="A261" s="2">
        <v>140</v>
      </c>
      <c r="B261" s="2" t="s">
        <v>247</v>
      </c>
      <c r="C261" s="2" t="s">
        <v>313</v>
      </c>
      <c r="D261" s="2" t="s">
        <v>34</v>
      </c>
      <c r="E261" s="2" t="s">
        <v>107</v>
      </c>
      <c r="F261" s="2" t="s">
        <v>36</v>
      </c>
      <c r="G261" s="2" t="s">
        <v>89</v>
      </c>
      <c r="H261" s="2">
        <v>530</v>
      </c>
      <c r="I261" s="2">
        <v>17</v>
      </c>
      <c r="J261" s="2" t="s">
        <v>32</v>
      </c>
      <c r="L261" s="2" t="s">
        <v>28</v>
      </c>
      <c r="M261" s="2">
        <v>67421</v>
      </c>
      <c r="N261" s="3" t="str">
        <f t="shared" si="24"/>
        <v>13_65-70</v>
      </c>
      <c r="O261" s="3" t="str">
        <f t="shared" si="25"/>
        <v>6_60-70</v>
      </c>
      <c r="P261" s="3" t="str">
        <f t="shared" si="26"/>
        <v>06_60-70</v>
      </c>
      <c r="Q261" s="2" t="s">
        <v>738</v>
      </c>
      <c r="R261" s="2" t="s">
        <v>29</v>
      </c>
      <c r="S261" s="2">
        <f t="shared" si="27"/>
        <v>9438940</v>
      </c>
      <c r="T261" s="2">
        <f t="shared" si="28"/>
        <v>128596</v>
      </c>
      <c r="V261" s="2">
        <v>70812</v>
      </c>
      <c r="W261" s="4">
        <f t="shared" si="29"/>
        <v>-4.7887363723662653E-2</v>
      </c>
    </row>
    <row r="262" spans="1:23" x14ac:dyDescent="0.25">
      <c r="A262" s="2">
        <v>19</v>
      </c>
      <c r="B262" s="2" t="s">
        <v>247</v>
      </c>
      <c r="C262" s="2" t="s">
        <v>314</v>
      </c>
      <c r="D262" s="2" t="s">
        <v>56</v>
      </c>
      <c r="E262" s="2" t="s">
        <v>107</v>
      </c>
      <c r="F262" s="2" t="s">
        <v>36</v>
      </c>
      <c r="G262" s="2" t="s">
        <v>57</v>
      </c>
      <c r="H262" s="2" t="s">
        <v>26</v>
      </c>
      <c r="I262" s="2">
        <v>13</v>
      </c>
      <c r="J262" s="2" t="s">
        <v>32</v>
      </c>
      <c r="L262" s="2" t="s">
        <v>28</v>
      </c>
      <c r="M262" s="2">
        <v>81450</v>
      </c>
      <c r="N262" s="3" t="str">
        <f t="shared" si="24"/>
        <v>16_80-85</v>
      </c>
      <c r="O262" s="3" t="str">
        <f t="shared" si="25"/>
        <v>8_80-90</v>
      </c>
      <c r="P262" s="3" t="str">
        <f t="shared" si="26"/>
        <v>08_80&gt;</v>
      </c>
      <c r="Q262" s="2" t="s">
        <v>738</v>
      </c>
      <c r="R262" s="2" t="s">
        <v>29</v>
      </c>
      <c r="S262" s="2">
        <f t="shared" si="27"/>
        <v>1547550</v>
      </c>
      <c r="T262" s="2">
        <f t="shared" si="28"/>
        <v>21084</v>
      </c>
      <c r="V262" s="2">
        <v>81200</v>
      </c>
      <c r="W262" s="4">
        <f t="shared" si="29"/>
        <v>3.0788177339901479E-3</v>
      </c>
    </row>
    <row r="263" spans="1:23" x14ac:dyDescent="0.25">
      <c r="A263" s="2">
        <v>81</v>
      </c>
      <c r="B263" s="2" t="s">
        <v>247</v>
      </c>
      <c r="C263" s="2" t="s">
        <v>315</v>
      </c>
      <c r="D263" s="2" t="s">
        <v>56</v>
      </c>
      <c r="E263" s="2" t="s">
        <v>107</v>
      </c>
      <c r="F263" s="2" t="s">
        <v>24</v>
      </c>
      <c r="G263" s="2" t="s">
        <v>59</v>
      </c>
      <c r="H263" s="2" t="s">
        <v>26</v>
      </c>
      <c r="I263" s="2">
        <v>13</v>
      </c>
      <c r="J263" s="2" t="s">
        <v>32</v>
      </c>
      <c r="L263" s="2" t="s">
        <v>28</v>
      </c>
      <c r="M263" s="2">
        <v>81340</v>
      </c>
      <c r="N263" s="3" t="str">
        <f t="shared" si="24"/>
        <v>16_80-85</v>
      </c>
      <c r="O263" s="3" t="str">
        <f t="shared" si="25"/>
        <v>8_80-90</v>
      </c>
      <c r="P263" s="3" t="str">
        <f t="shared" si="26"/>
        <v>08_80&gt;</v>
      </c>
      <c r="Q263" s="2" t="s">
        <v>738</v>
      </c>
      <c r="R263" s="2" t="s">
        <v>29</v>
      </c>
      <c r="S263" s="2">
        <f t="shared" si="27"/>
        <v>6588540</v>
      </c>
      <c r="T263" s="2">
        <f t="shared" si="28"/>
        <v>89762</v>
      </c>
      <c r="V263" s="2">
        <v>83000</v>
      </c>
      <c r="W263" s="4"/>
    </row>
    <row r="264" spans="1:23" x14ac:dyDescent="0.25">
      <c r="A264" s="2">
        <v>29</v>
      </c>
      <c r="B264" s="2" t="s">
        <v>247</v>
      </c>
      <c r="C264" s="2" t="s">
        <v>316</v>
      </c>
      <c r="D264" s="2" t="s">
        <v>56</v>
      </c>
      <c r="E264" s="2" t="s">
        <v>107</v>
      </c>
      <c r="F264" s="2" t="s">
        <v>36</v>
      </c>
      <c r="G264" s="2" t="s">
        <v>46</v>
      </c>
      <c r="H264" s="2" t="s">
        <v>26</v>
      </c>
      <c r="I264" s="2">
        <v>14</v>
      </c>
      <c r="J264" s="2" t="s">
        <v>32</v>
      </c>
      <c r="L264" s="2" t="s">
        <v>28</v>
      </c>
      <c r="M264" s="2">
        <v>79593</v>
      </c>
      <c r="N264" s="3" t="str">
        <f t="shared" si="24"/>
        <v>15_75-80</v>
      </c>
      <c r="O264" s="3" t="str">
        <f t="shared" si="25"/>
        <v>7_70-80</v>
      </c>
      <c r="P264" s="3" t="str">
        <f t="shared" si="26"/>
        <v>07_70-80</v>
      </c>
      <c r="Q264" s="2" t="s">
        <v>738</v>
      </c>
      <c r="R264" s="2" t="s">
        <v>29</v>
      </c>
      <c r="S264" s="2">
        <f t="shared" si="27"/>
        <v>2308197</v>
      </c>
      <c r="T264" s="2">
        <f t="shared" si="28"/>
        <v>31447</v>
      </c>
      <c r="V264" s="2">
        <v>87442</v>
      </c>
      <c r="W264" s="4">
        <f t="shared" si="29"/>
        <v>-8.9762356762196654E-2</v>
      </c>
    </row>
    <row r="265" spans="1:23" x14ac:dyDescent="0.25">
      <c r="A265" s="2">
        <v>112</v>
      </c>
      <c r="B265" s="2" t="s">
        <v>247</v>
      </c>
      <c r="C265" s="2" t="s">
        <v>317</v>
      </c>
      <c r="D265" s="2" t="s">
        <v>56</v>
      </c>
      <c r="E265" s="2" t="s">
        <v>107</v>
      </c>
      <c r="F265" s="2" t="s">
        <v>36</v>
      </c>
      <c r="G265" s="2" t="s">
        <v>57</v>
      </c>
      <c r="H265" s="2" t="s">
        <v>26</v>
      </c>
      <c r="I265" s="2">
        <v>14</v>
      </c>
      <c r="J265" s="2" t="s">
        <v>32</v>
      </c>
      <c r="L265" s="2" t="s">
        <v>28</v>
      </c>
      <c r="M265" s="2">
        <v>80990</v>
      </c>
      <c r="N265" s="3" t="str">
        <f t="shared" si="24"/>
        <v>16_80-85</v>
      </c>
      <c r="O265" s="3" t="str">
        <f t="shared" si="25"/>
        <v>8_80-90</v>
      </c>
      <c r="P265" s="3" t="str">
        <f t="shared" si="26"/>
        <v>08_80&gt;</v>
      </c>
      <c r="Q265" s="2" t="s">
        <v>738</v>
      </c>
      <c r="R265" s="2" t="s">
        <v>29</v>
      </c>
      <c r="S265" s="2">
        <f t="shared" si="27"/>
        <v>9070880</v>
      </c>
      <c r="T265" s="2">
        <f t="shared" si="28"/>
        <v>123581</v>
      </c>
      <c r="V265" s="2">
        <v>89210</v>
      </c>
      <c r="W265" s="4">
        <f t="shared" si="29"/>
        <v>-9.2142136531778954E-2</v>
      </c>
    </row>
    <row r="266" spans="1:23" x14ac:dyDescent="0.25">
      <c r="A266" s="2">
        <v>3</v>
      </c>
      <c r="B266" s="2" t="s">
        <v>247</v>
      </c>
      <c r="C266" s="2" t="s">
        <v>318</v>
      </c>
      <c r="D266" s="2" t="s">
        <v>22</v>
      </c>
      <c r="E266" s="2" t="s">
        <v>107</v>
      </c>
      <c r="F266" s="2" t="s">
        <v>36</v>
      </c>
      <c r="G266" s="2" t="s">
        <v>46</v>
      </c>
      <c r="H266" s="2" t="s">
        <v>26</v>
      </c>
      <c r="I266" s="2">
        <v>15</v>
      </c>
      <c r="J266" s="2" t="s">
        <v>32</v>
      </c>
      <c r="L266" s="2" t="s">
        <v>28</v>
      </c>
      <c r="M266" s="2">
        <v>78729</v>
      </c>
      <c r="N266" s="3" t="str">
        <f t="shared" si="24"/>
        <v>15_75-80</v>
      </c>
      <c r="O266" s="3" t="str">
        <f t="shared" si="25"/>
        <v>7_70-80</v>
      </c>
      <c r="P266" s="3" t="str">
        <f t="shared" si="26"/>
        <v>07_70-80</v>
      </c>
      <c r="Q266" s="2" t="s">
        <v>738</v>
      </c>
      <c r="R266" s="2" t="s">
        <v>29</v>
      </c>
      <c r="S266" s="2">
        <f t="shared" si="27"/>
        <v>236187</v>
      </c>
      <c r="T266" s="2">
        <f t="shared" si="28"/>
        <v>3218</v>
      </c>
      <c r="V266" s="2">
        <v>63442</v>
      </c>
      <c r="W266" s="4">
        <f t="shared" si="29"/>
        <v>0.24096024715488162</v>
      </c>
    </row>
    <row r="267" spans="1:23" x14ac:dyDescent="0.25">
      <c r="A267" s="2">
        <v>63</v>
      </c>
      <c r="B267" s="2" t="s">
        <v>247</v>
      </c>
      <c r="C267" s="2" t="s">
        <v>319</v>
      </c>
      <c r="D267" s="2" t="s">
        <v>22</v>
      </c>
      <c r="E267" s="2" t="s">
        <v>107</v>
      </c>
      <c r="F267" s="2" t="s">
        <v>36</v>
      </c>
      <c r="G267" s="2" t="s">
        <v>57</v>
      </c>
      <c r="H267" s="2" t="s">
        <v>26</v>
      </c>
      <c r="I267" s="2">
        <v>15</v>
      </c>
      <c r="J267" s="2" t="s">
        <v>32</v>
      </c>
      <c r="L267" s="2" t="s">
        <v>28</v>
      </c>
      <c r="M267" s="2">
        <v>91005</v>
      </c>
      <c r="N267" s="3" t="str">
        <f t="shared" si="24"/>
        <v>18_90-95</v>
      </c>
      <c r="O267" s="3" t="str">
        <f t="shared" si="25"/>
        <v>9_90-100</v>
      </c>
      <c r="P267" s="3" t="str">
        <f t="shared" si="26"/>
        <v>08_80&gt;</v>
      </c>
      <c r="Q267" s="2" t="s">
        <v>738</v>
      </c>
      <c r="R267" s="2" t="s">
        <v>29</v>
      </c>
      <c r="S267" s="2">
        <f t="shared" si="27"/>
        <v>5733315</v>
      </c>
      <c r="T267" s="2">
        <f t="shared" si="28"/>
        <v>78111</v>
      </c>
      <c r="V267" s="2">
        <v>92862</v>
      </c>
      <c r="W267" s="4"/>
    </row>
    <row r="268" spans="1:23" x14ac:dyDescent="0.25">
      <c r="A268" s="2">
        <v>99</v>
      </c>
      <c r="B268" s="2" t="s">
        <v>247</v>
      </c>
      <c r="C268" s="2" t="s">
        <v>602</v>
      </c>
      <c r="D268" s="2" t="s">
        <v>56</v>
      </c>
      <c r="E268" s="2" t="s">
        <v>107</v>
      </c>
      <c r="F268" s="2" t="s">
        <v>24</v>
      </c>
      <c r="G268" s="2" t="s">
        <v>59</v>
      </c>
      <c r="H268" s="2" t="s">
        <v>26</v>
      </c>
      <c r="I268" s="2">
        <v>13</v>
      </c>
      <c r="J268" s="2" t="s">
        <v>32</v>
      </c>
      <c r="K268" s="2" t="s">
        <v>97</v>
      </c>
      <c r="L268" s="2" t="s">
        <v>28</v>
      </c>
      <c r="M268" s="2">
        <v>70456</v>
      </c>
      <c r="N268" s="3" t="str">
        <f t="shared" si="24"/>
        <v>14_70-75</v>
      </c>
      <c r="O268" s="3" t="str">
        <f t="shared" si="25"/>
        <v>7_70-80</v>
      </c>
      <c r="P268" s="3" t="str">
        <f t="shared" si="26"/>
        <v>07_70-80</v>
      </c>
      <c r="Q268" s="2" t="s">
        <v>738</v>
      </c>
      <c r="R268" s="2" t="s">
        <v>29</v>
      </c>
      <c r="S268" s="2">
        <f t="shared" si="27"/>
        <v>6975144</v>
      </c>
      <c r="T268" s="2">
        <f t="shared" si="28"/>
        <v>95029</v>
      </c>
      <c r="W268" s="4"/>
    </row>
    <row r="269" spans="1:23" x14ac:dyDescent="0.25">
      <c r="A269" s="2">
        <v>2</v>
      </c>
      <c r="B269" s="2" t="s">
        <v>247</v>
      </c>
      <c r="C269" s="2" t="s">
        <v>603</v>
      </c>
      <c r="D269" s="2" t="s">
        <v>56</v>
      </c>
      <c r="E269" s="2" t="s">
        <v>23</v>
      </c>
      <c r="F269" s="2" t="s">
        <v>36</v>
      </c>
      <c r="G269" s="2" t="s">
        <v>89</v>
      </c>
      <c r="H269" s="2" t="s">
        <v>26</v>
      </c>
      <c r="I269" s="2">
        <v>13</v>
      </c>
      <c r="J269" s="2" t="s">
        <v>32</v>
      </c>
      <c r="K269" s="2" t="s">
        <v>97</v>
      </c>
      <c r="L269" s="2" t="s">
        <v>28</v>
      </c>
      <c r="M269" s="2">
        <v>111878</v>
      </c>
      <c r="N269" s="3" t="str">
        <f t="shared" si="24"/>
        <v>22_110-115</v>
      </c>
      <c r="O269" s="3" t="str">
        <f t="shared" si="25"/>
        <v>11_110-120</v>
      </c>
      <c r="P269" s="3" t="str">
        <f t="shared" si="26"/>
        <v>08_80&gt;</v>
      </c>
      <c r="Q269" s="2" t="s">
        <v>738</v>
      </c>
      <c r="R269" s="2" t="s">
        <v>29</v>
      </c>
      <c r="S269" s="2">
        <f t="shared" si="27"/>
        <v>223756</v>
      </c>
      <c r="T269" s="2">
        <f t="shared" si="28"/>
        <v>3048</v>
      </c>
      <c r="W269" s="4"/>
    </row>
    <row r="270" spans="1:23" x14ac:dyDescent="0.25">
      <c r="A270" s="2">
        <v>22</v>
      </c>
      <c r="B270" s="2" t="s">
        <v>247</v>
      </c>
      <c r="C270" s="2" t="s">
        <v>320</v>
      </c>
      <c r="D270" s="2" t="s">
        <v>56</v>
      </c>
      <c r="E270" s="2" t="s">
        <v>23</v>
      </c>
      <c r="F270" s="2" t="s">
        <v>36</v>
      </c>
      <c r="G270" s="2" t="s">
        <v>57</v>
      </c>
      <c r="H270" s="2" t="s">
        <v>26</v>
      </c>
      <c r="I270" s="2">
        <v>13</v>
      </c>
      <c r="J270" s="2" t="s">
        <v>32</v>
      </c>
      <c r="K270" s="2" t="s">
        <v>97</v>
      </c>
      <c r="L270" s="2" t="s">
        <v>28</v>
      </c>
      <c r="M270" s="2">
        <v>121954</v>
      </c>
      <c r="N270" s="3" t="str">
        <f t="shared" si="24"/>
        <v>24_120-125</v>
      </c>
      <c r="O270" s="3" t="str">
        <f t="shared" si="25"/>
        <v>12_120-130</v>
      </c>
      <c r="P270" s="3" t="str">
        <f t="shared" si="26"/>
        <v>08_80&gt;</v>
      </c>
      <c r="Q270" s="2" t="s">
        <v>738</v>
      </c>
      <c r="R270" s="2" t="s">
        <v>29</v>
      </c>
      <c r="S270" s="2">
        <f t="shared" si="27"/>
        <v>2682988</v>
      </c>
      <c r="T270" s="2">
        <f t="shared" si="28"/>
        <v>36553</v>
      </c>
      <c r="V270" s="2">
        <v>125892</v>
      </c>
      <c r="W270" s="4">
        <f t="shared" si="29"/>
        <v>-3.1280780351412324E-2</v>
      </c>
    </row>
    <row r="271" spans="1:23" x14ac:dyDescent="0.25">
      <c r="A271" s="2">
        <v>6</v>
      </c>
      <c r="B271" s="2" t="s">
        <v>247</v>
      </c>
      <c r="C271" s="2" t="s">
        <v>604</v>
      </c>
      <c r="D271" s="2" t="s">
        <v>64</v>
      </c>
      <c r="E271" s="2" t="s">
        <v>23</v>
      </c>
      <c r="F271" s="2" t="s">
        <v>36</v>
      </c>
      <c r="G271" s="2" t="s">
        <v>89</v>
      </c>
      <c r="H271" s="2" t="s">
        <v>605</v>
      </c>
      <c r="I271" s="2">
        <v>15</v>
      </c>
      <c r="J271" s="2" t="s">
        <v>160</v>
      </c>
      <c r="K271" s="2" t="s">
        <v>97</v>
      </c>
      <c r="L271" s="2" t="s">
        <v>28</v>
      </c>
      <c r="M271" s="2">
        <v>185095</v>
      </c>
      <c r="N271" s="3" t="str">
        <f t="shared" si="24"/>
        <v>37_185-190</v>
      </c>
      <c r="O271" s="3" t="str">
        <f t="shared" si="25"/>
        <v>18_180-190</v>
      </c>
      <c r="P271" s="3" t="str">
        <f t="shared" si="26"/>
        <v>08_80&gt;</v>
      </c>
      <c r="Q271" s="2" t="s">
        <v>738</v>
      </c>
      <c r="R271" s="2" t="s">
        <v>29</v>
      </c>
      <c r="S271" s="2">
        <f t="shared" si="27"/>
        <v>1110570</v>
      </c>
      <c r="T271" s="2">
        <f t="shared" si="28"/>
        <v>15130</v>
      </c>
      <c r="W271" s="4"/>
    </row>
    <row r="272" spans="1:23" x14ac:dyDescent="0.25">
      <c r="A272" s="2">
        <v>9</v>
      </c>
      <c r="B272" s="2" t="s">
        <v>247</v>
      </c>
      <c r="C272" s="2" t="s">
        <v>606</v>
      </c>
      <c r="D272" s="2" t="s">
        <v>22</v>
      </c>
      <c r="E272" s="2" t="s">
        <v>23</v>
      </c>
      <c r="F272" s="2" t="s">
        <v>36</v>
      </c>
      <c r="G272" s="2" t="s">
        <v>57</v>
      </c>
      <c r="H272" s="2" t="s">
        <v>26</v>
      </c>
      <c r="I272" s="2">
        <v>15</v>
      </c>
      <c r="J272" s="2" t="s">
        <v>160</v>
      </c>
      <c r="K272" s="2" t="s">
        <v>97</v>
      </c>
      <c r="L272" s="2" t="s">
        <v>28</v>
      </c>
      <c r="M272" s="2">
        <v>141560</v>
      </c>
      <c r="N272" s="3" t="str">
        <f t="shared" si="24"/>
        <v>28_140-145</v>
      </c>
      <c r="O272" s="3" t="str">
        <f t="shared" si="25"/>
        <v>14_140-150</v>
      </c>
      <c r="P272" s="3" t="str">
        <f t="shared" si="26"/>
        <v>08_80&gt;</v>
      </c>
      <c r="Q272" s="2" t="s">
        <v>738</v>
      </c>
      <c r="R272" s="2" t="s">
        <v>29</v>
      </c>
      <c r="S272" s="2">
        <f t="shared" si="27"/>
        <v>1274040</v>
      </c>
      <c r="T272" s="2">
        <f t="shared" si="28"/>
        <v>17357</v>
      </c>
      <c r="W272" s="4"/>
    </row>
    <row r="273" spans="1:23" x14ac:dyDescent="0.25">
      <c r="A273" s="2">
        <v>1</v>
      </c>
      <c r="B273" s="2" t="s">
        <v>247</v>
      </c>
      <c r="C273" s="2" t="s">
        <v>321</v>
      </c>
      <c r="D273" s="2" t="s">
        <v>159</v>
      </c>
      <c r="E273" s="2" t="s">
        <v>107</v>
      </c>
      <c r="F273" s="2" t="s">
        <v>36</v>
      </c>
      <c r="G273" s="2" t="s">
        <v>46</v>
      </c>
      <c r="H273" s="2" t="s">
        <v>322</v>
      </c>
      <c r="I273" s="2">
        <v>14</v>
      </c>
      <c r="J273" s="2" t="s">
        <v>32</v>
      </c>
      <c r="L273" s="2" t="s">
        <v>28</v>
      </c>
      <c r="M273" s="2">
        <v>104974</v>
      </c>
      <c r="N273" s="3" t="str">
        <f t="shared" si="24"/>
        <v>20_100-105</v>
      </c>
      <c r="O273" s="3" t="str">
        <f t="shared" si="25"/>
        <v>10_100-110</v>
      </c>
      <c r="P273" s="3" t="str">
        <f t="shared" si="26"/>
        <v>08_80&gt;</v>
      </c>
      <c r="Q273" s="2" t="s">
        <v>738</v>
      </c>
      <c r="R273" s="2" t="s">
        <v>29</v>
      </c>
      <c r="S273" s="2">
        <f t="shared" si="27"/>
        <v>104974</v>
      </c>
      <c r="T273" s="2">
        <f t="shared" si="28"/>
        <v>1430</v>
      </c>
      <c r="V273" s="2">
        <v>118264</v>
      </c>
      <c r="W273" s="4">
        <f t="shared" si="29"/>
        <v>-0.11237570181965771</v>
      </c>
    </row>
    <row r="274" spans="1:23" x14ac:dyDescent="0.25">
      <c r="A274" s="2">
        <v>12</v>
      </c>
      <c r="B274" s="2" t="s">
        <v>247</v>
      </c>
      <c r="C274" s="2" t="s">
        <v>323</v>
      </c>
      <c r="D274" s="2" t="s">
        <v>159</v>
      </c>
      <c r="E274" s="2" t="s">
        <v>107</v>
      </c>
      <c r="F274" s="2" t="s">
        <v>36</v>
      </c>
      <c r="G274" s="2" t="s">
        <v>74</v>
      </c>
      <c r="H274" s="2" t="s">
        <v>134</v>
      </c>
      <c r="I274" s="2">
        <v>15</v>
      </c>
      <c r="J274" s="2" t="s">
        <v>178</v>
      </c>
      <c r="L274" s="2" t="s">
        <v>28</v>
      </c>
      <c r="M274" s="2">
        <v>210657</v>
      </c>
      <c r="N274" s="3" t="str">
        <f t="shared" si="24"/>
        <v>42_210-215</v>
      </c>
      <c r="O274" s="3" t="str">
        <f t="shared" si="25"/>
        <v>21_210-220</v>
      </c>
      <c r="P274" s="3" t="str">
        <f t="shared" si="26"/>
        <v>08_80&gt;</v>
      </c>
      <c r="Q274" s="2" t="s">
        <v>738</v>
      </c>
      <c r="R274" s="2" t="s">
        <v>29</v>
      </c>
      <c r="S274" s="2">
        <f t="shared" si="27"/>
        <v>2527884</v>
      </c>
      <c r="T274" s="2">
        <f t="shared" si="28"/>
        <v>34440</v>
      </c>
      <c r="V274" s="2">
        <v>214956</v>
      </c>
      <c r="W274" s="4"/>
    </row>
    <row r="275" spans="1:23" x14ac:dyDescent="0.25">
      <c r="A275" s="2">
        <v>6</v>
      </c>
      <c r="B275" s="2" t="s">
        <v>247</v>
      </c>
      <c r="C275" s="2" t="s">
        <v>324</v>
      </c>
      <c r="D275" s="2" t="s">
        <v>159</v>
      </c>
      <c r="E275" s="2" t="s">
        <v>107</v>
      </c>
      <c r="F275" s="2" t="s">
        <v>36</v>
      </c>
      <c r="G275" s="2" t="s">
        <v>71</v>
      </c>
      <c r="H275" s="2" t="s">
        <v>325</v>
      </c>
      <c r="I275" s="2">
        <v>15</v>
      </c>
      <c r="J275" s="2" t="s">
        <v>178</v>
      </c>
      <c r="L275" s="2" t="s">
        <v>28</v>
      </c>
      <c r="M275" s="2">
        <v>225695</v>
      </c>
      <c r="N275" s="3" t="str">
        <f t="shared" si="24"/>
        <v>45_225-230</v>
      </c>
      <c r="O275" s="3" t="str">
        <f t="shared" si="25"/>
        <v>22_220-230</v>
      </c>
      <c r="P275" s="3" t="str">
        <f t="shared" si="26"/>
        <v>08_80&gt;</v>
      </c>
      <c r="Q275" s="2" t="s">
        <v>738</v>
      </c>
      <c r="R275" s="2" t="s">
        <v>29</v>
      </c>
      <c r="S275" s="2">
        <f t="shared" si="27"/>
        <v>1354170</v>
      </c>
      <c r="T275" s="2">
        <f t="shared" si="28"/>
        <v>18449</v>
      </c>
      <c r="V275" s="2">
        <v>237120</v>
      </c>
      <c r="W275" s="4">
        <f t="shared" si="29"/>
        <v>-4.818235492577598E-2</v>
      </c>
    </row>
    <row r="276" spans="1:23" x14ac:dyDescent="0.25">
      <c r="A276" s="2">
        <v>52</v>
      </c>
      <c r="B276" s="2" t="s">
        <v>247</v>
      </c>
      <c r="C276" s="2" t="s">
        <v>326</v>
      </c>
      <c r="D276" s="2" t="s">
        <v>159</v>
      </c>
      <c r="E276" s="2" t="s">
        <v>107</v>
      </c>
      <c r="F276" s="2" t="s">
        <v>36</v>
      </c>
      <c r="G276" s="2" t="s">
        <v>74</v>
      </c>
      <c r="H276" s="2" t="s">
        <v>327</v>
      </c>
      <c r="I276" s="2">
        <v>15</v>
      </c>
      <c r="J276" s="2" t="s">
        <v>178</v>
      </c>
      <c r="L276" s="2" t="s">
        <v>28</v>
      </c>
      <c r="M276" s="2">
        <v>127390</v>
      </c>
      <c r="N276" s="3" t="str">
        <f t="shared" si="24"/>
        <v>25_125-130</v>
      </c>
      <c r="O276" s="3" t="str">
        <f t="shared" si="25"/>
        <v>12_120-130</v>
      </c>
      <c r="P276" s="3" t="str">
        <f t="shared" si="26"/>
        <v>08_80&gt;</v>
      </c>
      <c r="Q276" s="2" t="s">
        <v>738</v>
      </c>
      <c r="R276" s="2" t="s">
        <v>29</v>
      </c>
      <c r="S276" s="2">
        <f t="shared" si="27"/>
        <v>6624280</v>
      </c>
      <c r="T276" s="2">
        <f t="shared" si="28"/>
        <v>90249</v>
      </c>
      <c r="V276" s="2">
        <v>129990</v>
      </c>
      <c r="W276" s="4"/>
    </row>
    <row r="277" spans="1:23" x14ac:dyDescent="0.25">
      <c r="A277" s="2">
        <v>1</v>
      </c>
      <c r="B277" s="2" t="s">
        <v>247</v>
      </c>
      <c r="C277" s="2" t="s">
        <v>607</v>
      </c>
      <c r="D277" s="2" t="s">
        <v>159</v>
      </c>
      <c r="E277" s="2" t="s">
        <v>107</v>
      </c>
      <c r="F277" s="2" t="s">
        <v>36</v>
      </c>
      <c r="G277" s="2" t="s">
        <v>71</v>
      </c>
      <c r="H277" s="2" t="s">
        <v>608</v>
      </c>
      <c r="I277" s="2">
        <v>15</v>
      </c>
      <c r="J277" s="2" t="s">
        <v>178</v>
      </c>
      <c r="L277" s="2" t="s">
        <v>28</v>
      </c>
      <c r="M277" s="2">
        <v>178990</v>
      </c>
      <c r="N277" s="3" t="str">
        <f t="shared" si="24"/>
        <v>35_175-180</v>
      </c>
      <c r="O277" s="3" t="str">
        <f t="shared" si="25"/>
        <v>17_170-180</v>
      </c>
      <c r="P277" s="3" t="str">
        <f t="shared" si="26"/>
        <v>08_80&gt;</v>
      </c>
      <c r="Q277" s="2" t="s">
        <v>738</v>
      </c>
      <c r="R277" s="2" t="s">
        <v>29</v>
      </c>
      <c r="S277" s="2">
        <f t="shared" si="27"/>
        <v>178990</v>
      </c>
      <c r="T277" s="2">
        <f t="shared" si="28"/>
        <v>2439</v>
      </c>
      <c r="W277" s="4"/>
    </row>
    <row r="278" spans="1:23" x14ac:dyDescent="0.25">
      <c r="A278" s="2">
        <v>20</v>
      </c>
      <c r="B278" s="2" t="s">
        <v>247</v>
      </c>
      <c r="C278" s="2" t="s">
        <v>328</v>
      </c>
      <c r="D278" s="2" t="s">
        <v>159</v>
      </c>
      <c r="E278" s="2" t="s">
        <v>107</v>
      </c>
      <c r="F278" s="2" t="s">
        <v>36</v>
      </c>
      <c r="G278" s="2" t="s">
        <v>74</v>
      </c>
      <c r="H278" s="2" t="s">
        <v>329</v>
      </c>
      <c r="I278" s="2">
        <v>15</v>
      </c>
      <c r="J278" s="2" t="s">
        <v>178</v>
      </c>
      <c r="L278" s="2" t="s">
        <v>28</v>
      </c>
      <c r="M278" s="2">
        <v>207113</v>
      </c>
      <c r="N278" s="3" t="str">
        <f t="shared" si="24"/>
        <v>41_205-210</v>
      </c>
      <c r="O278" s="3" t="str">
        <f t="shared" si="25"/>
        <v>20_200-210</v>
      </c>
      <c r="P278" s="3" t="str">
        <f t="shared" si="26"/>
        <v>08_80&gt;</v>
      </c>
      <c r="Q278" s="2" t="s">
        <v>738</v>
      </c>
      <c r="R278" s="2" t="s">
        <v>29</v>
      </c>
      <c r="S278" s="2">
        <f t="shared" si="27"/>
        <v>4142260</v>
      </c>
      <c r="T278" s="2">
        <f t="shared" si="28"/>
        <v>56434</v>
      </c>
      <c r="V278" s="2">
        <v>211340</v>
      </c>
      <c r="W278" s="4"/>
    </row>
    <row r="279" spans="1:23" x14ac:dyDescent="0.25">
      <c r="A279" s="2">
        <v>1</v>
      </c>
      <c r="B279" s="2" t="s">
        <v>247</v>
      </c>
      <c r="C279" s="2" t="s">
        <v>609</v>
      </c>
      <c r="D279" s="2" t="s">
        <v>159</v>
      </c>
      <c r="E279" s="2" t="s">
        <v>107</v>
      </c>
      <c r="F279" s="2" t="s">
        <v>36</v>
      </c>
      <c r="G279" s="2" t="s">
        <v>213</v>
      </c>
      <c r="H279" s="2" t="s">
        <v>610</v>
      </c>
      <c r="I279" s="2">
        <v>15</v>
      </c>
      <c r="J279" s="2" t="s">
        <v>32</v>
      </c>
      <c r="L279" s="2" t="s">
        <v>28</v>
      </c>
      <c r="M279" s="2">
        <v>98900</v>
      </c>
      <c r="N279" s="3" t="str">
        <f t="shared" si="24"/>
        <v>19_95-100</v>
      </c>
      <c r="O279" s="3" t="str">
        <f t="shared" si="25"/>
        <v>9_90-100</v>
      </c>
      <c r="P279" s="3" t="str">
        <f t="shared" si="26"/>
        <v>08_80&gt;</v>
      </c>
      <c r="Q279" s="2" t="s">
        <v>738</v>
      </c>
      <c r="R279" s="2" t="s">
        <v>29</v>
      </c>
      <c r="S279" s="2">
        <f t="shared" si="27"/>
        <v>98900</v>
      </c>
      <c r="T279" s="2">
        <f t="shared" si="28"/>
        <v>1347</v>
      </c>
      <c r="W279" s="4"/>
    </row>
    <row r="280" spans="1:23" x14ac:dyDescent="0.25">
      <c r="A280" s="2">
        <v>3</v>
      </c>
      <c r="B280" s="2" t="s">
        <v>247</v>
      </c>
      <c r="C280" s="2" t="s">
        <v>611</v>
      </c>
      <c r="D280" s="2" t="s">
        <v>159</v>
      </c>
      <c r="E280" s="2" t="s">
        <v>107</v>
      </c>
      <c r="F280" s="2" t="s">
        <v>36</v>
      </c>
      <c r="G280" s="2" t="s">
        <v>46</v>
      </c>
      <c r="H280" s="2" t="s">
        <v>322</v>
      </c>
      <c r="I280" s="2">
        <v>15</v>
      </c>
      <c r="J280" s="2" t="s">
        <v>32</v>
      </c>
      <c r="L280" s="2" t="s">
        <v>28</v>
      </c>
      <c r="M280" s="2">
        <v>102340</v>
      </c>
      <c r="N280" s="3" t="str">
        <f t="shared" si="24"/>
        <v>20_100-105</v>
      </c>
      <c r="O280" s="3" t="str">
        <f t="shared" si="25"/>
        <v>10_100-110</v>
      </c>
      <c r="P280" s="3" t="str">
        <f t="shared" si="26"/>
        <v>08_80&gt;</v>
      </c>
      <c r="Q280" s="2" t="s">
        <v>738</v>
      </c>
      <c r="R280" s="2" t="s">
        <v>29</v>
      </c>
      <c r="S280" s="2">
        <f t="shared" si="27"/>
        <v>307020</v>
      </c>
      <c r="T280" s="2">
        <f t="shared" si="28"/>
        <v>4183</v>
      </c>
      <c r="W280" s="4"/>
    </row>
    <row r="281" spans="1:23" x14ac:dyDescent="0.25">
      <c r="A281" s="2">
        <v>105</v>
      </c>
      <c r="B281" s="2" t="s">
        <v>247</v>
      </c>
      <c r="C281" s="2" t="s">
        <v>330</v>
      </c>
      <c r="D281" s="2" t="s">
        <v>159</v>
      </c>
      <c r="E281" s="2" t="s">
        <v>107</v>
      </c>
      <c r="F281" s="2" t="s">
        <v>36</v>
      </c>
      <c r="G281" s="2" t="s">
        <v>71</v>
      </c>
      <c r="H281" s="2" t="s">
        <v>331</v>
      </c>
      <c r="I281" s="2">
        <v>15</v>
      </c>
      <c r="J281" s="2" t="s">
        <v>32</v>
      </c>
      <c r="L281" s="2" t="s">
        <v>28</v>
      </c>
      <c r="M281" s="2">
        <v>94750</v>
      </c>
      <c r="N281" s="3" t="str">
        <f t="shared" si="24"/>
        <v>18_90-95</v>
      </c>
      <c r="O281" s="3" t="str">
        <f t="shared" si="25"/>
        <v>9_90-100</v>
      </c>
      <c r="P281" s="3" t="str">
        <f t="shared" si="26"/>
        <v>08_80&gt;</v>
      </c>
      <c r="Q281" s="2" t="s">
        <v>738</v>
      </c>
      <c r="R281" s="2" t="s">
        <v>29</v>
      </c>
      <c r="S281" s="2">
        <f t="shared" si="27"/>
        <v>9948750</v>
      </c>
      <c r="T281" s="2">
        <f t="shared" si="28"/>
        <v>135542</v>
      </c>
      <c r="V281" s="2">
        <v>133008</v>
      </c>
      <c r="W281" s="4">
        <f t="shared" si="29"/>
        <v>-0.28763683387465416</v>
      </c>
    </row>
    <row r="282" spans="1:23" x14ac:dyDescent="0.25">
      <c r="A282" s="2">
        <v>10</v>
      </c>
      <c r="B282" s="2" t="s">
        <v>247</v>
      </c>
      <c r="C282" s="2" t="s">
        <v>332</v>
      </c>
      <c r="D282" s="2" t="s">
        <v>159</v>
      </c>
      <c r="E282" s="2" t="s">
        <v>107</v>
      </c>
      <c r="F282" s="2" t="s">
        <v>36</v>
      </c>
      <c r="G282" s="2" t="s">
        <v>71</v>
      </c>
      <c r="H282" s="2" t="s">
        <v>333</v>
      </c>
      <c r="I282" s="2">
        <v>17</v>
      </c>
      <c r="J282" s="2" t="s">
        <v>32</v>
      </c>
      <c r="L282" s="2" t="s">
        <v>28</v>
      </c>
      <c r="M282" s="2">
        <v>219813</v>
      </c>
      <c r="N282" s="3" t="str">
        <f t="shared" si="24"/>
        <v>43_215-220</v>
      </c>
      <c r="O282" s="3" t="str">
        <f t="shared" si="25"/>
        <v>21_210-220</v>
      </c>
      <c r="P282" s="3" t="str">
        <f t="shared" si="26"/>
        <v>08_80&gt;</v>
      </c>
      <c r="Q282" s="2" t="s">
        <v>738</v>
      </c>
      <c r="R282" s="2" t="s">
        <v>29</v>
      </c>
      <c r="S282" s="2">
        <f t="shared" si="27"/>
        <v>2198130</v>
      </c>
      <c r="T282" s="2">
        <f t="shared" si="28"/>
        <v>29947</v>
      </c>
      <c r="V282" s="2">
        <v>224299</v>
      </c>
      <c r="W282" s="4"/>
    </row>
    <row r="283" spans="1:23" x14ac:dyDescent="0.25">
      <c r="A283" s="2">
        <v>16</v>
      </c>
      <c r="B283" s="2" t="s">
        <v>247</v>
      </c>
      <c r="C283" s="2" t="s">
        <v>334</v>
      </c>
      <c r="D283" s="2" t="s">
        <v>159</v>
      </c>
      <c r="E283" s="2" t="s">
        <v>107</v>
      </c>
      <c r="F283" s="2" t="s">
        <v>36</v>
      </c>
      <c r="G283" s="2" t="s">
        <v>74</v>
      </c>
      <c r="H283" s="2" t="s">
        <v>335</v>
      </c>
      <c r="I283" s="2">
        <v>14</v>
      </c>
      <c r="J283" s="2" t="s">
        <v>32</v>
      </c>
      <c r="L283" s="2" t="s">
        <v>28</v>
      </c>
      <c r="M283" s="2">
        <v>136588</v>
      </c>
      <c r="N283" s="3" t="str">
        <f t="shared" si="24"/>
        <v>27_135-140</v>
      </c>
      <c r="O283" s="3" t="str">
        <f t="shared" si="25"/>
        <v>13_130-140</v>
      </c>
      <c r="P283" s="3" t="str">
        <f t="shared" si="26"/>
        <v>08_80&gt;</v>
      </c>
      <c r="Q283" s="2" t="s">
        <v>738</v>
      </c>
      <c r="R283" s="2" t="s">
        <v>29</v>
      </c>
      <c r="S283" s="2">
        <f t="shared" si="27"/>
        <v>2185408</v>
      </c>
      <c r="T283" s="2">
        <f t="shared" si="28"/>
        <v>29774</v>
      </c>
      <c r="V283" s="2">
        <v>139376</v>
      </c>
      <c r="W283" s="4"/>
    </row>
    <row r="284" spans="1:23" x14ac:dyDescent="0.25">
      <c r="A284" s="2">
        <v>15</v>
      </c>
      <c r="B284" s="2" t="s">
        <v>247</v>
      </c>
      <c r="C284" s="2" t="s">
        <v>336</v>
      </c>
      <c r="D284" s="2" t="s">
        <v>159</v>
      </c>
      <c r="E284" s="2" t="s">
        <v>107</v>
      </c>
      <c r="F284" s="2" t="s">
        <v>36</v>
      </c>
      <c r="G284" s="2" t="s">
        <v>74</v>
      </c>
      <c r="H284" s="2" t="s">
        <v>215</v>
      </c>
      <c r="I284" s="2">
        <v>15</v>
      </c>
      <c r="J284" s="2" t="s">
        <v>160</v>
      </c>
      <c r="L284" s="2" t="s">
        <v>28</v>
      </c>
      <c r="M284" s="2">
        <v>139150</v>
      </c>
      <c r="N284" s="3" t="str">
        <f t="shared" si="24"/>
        <v>27_135-140</v>
      </c>
      <c r="O284" s="3" t="str">
        <f t="shared" si="25"/>
        <v>13_130-140</v>
      </c>
      <c r="P284" s="3" t="str">
        <f t="shared" si="26"/>
        <v>08_80&gt;</v>
      </c>
      <c r="Q284" s="2" t="s">
        <v>738</v>
      </c>
      <c r="R284" s="2" t="s">
        <v>29</v>
      </c>
      <c r="S284" s="2">
        <f t="shared" si="27"/>
        <v>2087250</v>
      </c>
      <c r="T284" s="2">
        <f t="shared" si="28"/>
        <v>28437</v>
      </c>
      <c r="V284" s="2">
        <v>141990</v>
      </c>
      <c r="W284" s="4"/>
    </row>
    <row r="285" spans="1:23" x14ac:dyDescent="0.25">
      <c r="A285" s="2">
        <v>25</v>
      </c>
      <c r="B285" s="2" t="s">
        <v>247</v>
      </c>
      <c r="C285" s="2" t="s">
        <v>612</v>
      </c>
      <c r="D285" s="2" t="s">
        <v>159</v>
      </c>
      <c r="E285" s="2" t="s">
        <v>107</v>
      </c>
      <c r="F285" s="2" t="s">
        <v>36</v>
      </c>
      <c r="G285" s="2" t="s">
        <v>74</v>
      </c>
      <c r="H285" s="2" t="s">
        <v>327</v>
      </c>
      <c r="I285" s="2">
        <v>15</v>
      </c>
      <c r="J285" s="2" t="s">
        <v>32</v>
      </c>
      <c r="L285" s="2" t="s">
        <v>28</v>
      </c>
      <c r="M285" s="2">
        <v>229990</v>
      </c>
      <c r="N285" s="3" t="str">
        <f t="shared" si="24"/>
        <v>45_225-230</v>
      </c>
      <c r="O285" s="3" t="str">
        <f t="shared" si="25"/>
        <v>22_220-230</v>
      </c>
      <c r="P285" s="3" t="str">
        <f t="shared" si="26"/>
        <v>08_80&gt;</v>
      </c>
      <c r="Q285" s="2" t="s">
        <v>738</v>
      </c>
      <c r="R285" s="2" t="s">
        <v>29</v>
      </c>
      <c r="S285" s="2">
        <f t="shared" si="27"/>
        <v>5749750</v>
      </c>
      <c r="T285" s="2">
        <f t="shared" si="28"/>
        <v>78334</v>
      </c>
      <c r="W285" s="4"/>
    </row>
    <row r="286" spans="1:23" x14ac:dyDescent="0.25">
      <c r="A286" s="2">
        <v>19</v>
      </c>
      <c r="B286" s="2" t="s">
        <v>247</v>
      </c>
      <c r="C286" s="2" t="s">
        <v>337</v>
      </c>
      <c r="D286" s="2" t="s">
        <v>159</v>
      </c>
      <c r="E286" s="2" t="s">
        <v>107</v>
      </c>
      <c r="F286" s="2" t="s">
        <v>36</v>
      </c>
      <c r="G286" s="2" t="s">
        <v>74</v>
      </c>
      <c r="H286" s="2" t="s">
        <v>338</v>
      </c>
      <c r="I286" s="2">
        <v>17</v>
      </c>
      <c r="J286" s="2" t="s">
        <v>160</v>
      </c>
      <c r="L286" s="2" t="s">
        <v>28</v>
      </c>
      <c r="M286" s="2">
        <v>228536</v>
      </c>
      <c r="N286" s="3" t="str">
        <f t="shared" si="24"/>
        <v>45_225-230</v>
      </c>
      <c r="O286" s="3" t="str">
        <f t="shared" si="25"/>
        <v>22_220-230</v>
      </c>
      <c r="P286" s="3" t="str">
        <f t="shared" si="26"/>
        <v>08_80&gt;</v>
      </c>
      <c r="Q286" s="2" t="s">
        <v>738</v>
      </c>
      <c r="R286" s="2" t="s">
        <v>29</v>
      </c>
      <c r="S286" s="2">
        <f t="shared" si="27"/>
        <v>4342184</v>
      </c>
      <c r="T286" s="2">
        <f t="shared" si="28"/>
        <v>59158</v>
      </c>
      <c r="V286" s="2">
        <v>233200</v>
      </c>
      <c r="W286" s="4"/>
    </row>
    <row r="287" spans="1:23" x14ac:dyDescent="0.25">
      <c r="A287" s="2">
        <v>7</v>
      </c>
      <c r="B287" s="2" t="s">
        <v>247</v>
      </c>
      <c r="C287" s="2" t="s">
        <v>339</v>
      </c>
      <c r="D287" s="2" t="s">
        <v>159</v>
      </c>
      <c r="E287" s="2" t="s">
        <v>107</v>
      </c>
      <c r="F287" s="2" t="s">
        <v>36</v>
      </c>
      <c r="G287" s="2" t="s">
        <v>71</v>
      </c>
      <c r="H287" s="2" t="s">
        <v>340</v>
      </c>
      <c r="I287" s="2">
        <v>15</v>
      </c>
      <c r="J287" s="2" t="s">
        <v>178</v>
      </c>
      <c r="K287" s="2" t="s">
        <v>97</v>
      </c>
      <c r="L287" s="2" t="s">
        <v>28</v>
      </c>
      <c r="M287" s="2">
        <v>200105</v>
      </c>
      <c r="N287" s="3" t="str">
        <f t="shared" si="24"/>
        <v>40_200-205</v>
      </c>
      <c r="O287" s="3" t="str">
        <f t="shared" si="25"/>
        <v>20_200-210</v>
      </c>
      <c r="P287" s="3" t="str">
        <f t="shared" si="26"/>
        <v>08_80&gt;</v>
      </c>
      <c r="Q287" s="2" t="s">
        <v>738</v>
      </c>
      <c r="R287" s="2" t="s">
        <v>29</v>
      </c>
      <c r="S287" s="2">
        <f t="shared" si="27"/>
        <v>1400735</v>
      </c>
      <c r="T287" s="2">
        <f t="shared" si="28"/>
        <v>19084</v>
      </c>
      <c r="V287" s="2">
        <v>221750</v>
      </c>
      <c r="W287" s="4">
        <f t="shared" si="29"/>
        <v>-9.7609921082299891E-2</v>
      </c>
    </row>
    <row r="288" spans="1:23" x14ac:dyDescent="0.25">
      <c r="A288" s="2">
        <v>878</v>
      </c>
      <c r="B288" s="2" t="s">
        <v>341</v>
      </c>
      <c r="C288" s="2" t="s">
        <v>613</v>
      </c>
      <c r="D288" s="2" t="s">
        <v>56</v>
      </c>
      <c r="E288" s="2" t="s">
        <v>23</v>
      </c>
      <c r="F288" s="2" t="s">
        <v>24</v>
      </c>
      <c r="G288" s="2" t="s">
        <v>31</v>
      </c>
      <c r="H288" s="2" t="s">
        <v>26</v>
      </c>
      <c r="I288" s="2">
        <v>14</v>
      </c>
      <c r="J288" s="2" t="s">
        <v>32</v>
      </c>
      <c r="L288" s="2" t="s">
        <v>28</v>
      </c>
      <c r="M288" s="2">
        <v>38990</v>
      </c>
      <c r="N288" s="3" t="str">
        <f t="shared" si="24"/>
        <v>7_35-40</v>
      </c>
      <c r="O288" s="3" t="str">
        <f t="shared" si="25"/>
        <v>3_30-40</v>
      </c>
      <c r="P288" s="3" t="str">
        <f t="shared" si="26"/>
        <v>03_30-40</v>
      </c>
      <c r="Q288" s="2" t="s">
        <v>738</v>
      </c>
      <c r="R288" s="2" t="s">
        <v>29</v>
      </c>
      <c r="S288" s="2">
        <f t="shared" si="27"/>
        <v>34233220</v>
      </c>
      <c r="T288" s="2">
        <f t="shared" si="28"/>
        <v>466393</v>
      </c>
      <c r="W288" s="4"/>
    </row>
    <row r="289" spans="1:23" x14ac:dyDescent="0.25">
      <c r="A289" s="2">
        <v>1544</v>
      </c>
      <c r="B289" s="2" t="s">
        <v>341</v>
      </c>
      <c r="C289" s="2" t="s">
        <v>342</v>
      </c>
      <c r="D289" s="2" t="s">
        <v>22</v>
      </c>
      <c r="E289" s="2" t="s">
        <v>23</v>
      </c>
      <c r="F289" s="2" t="s">
        <v>24</v>
      </c>
      <c r="G289" s="2" t="s">
        <v>59</v>
      </c>
      <c r="H289" s="2" t="s">
        <v>26</v>
      </c>
      <c r="I289" s="2">
        <v>15</v>
      </c>
      <c r="J289" s="2" t="s">
        <v>32</v>
      </c>
      <c r="L289" s="2" t="s">
        <v>28</v>
      </c>
      <c r="M289" s="2">
        <v>48901</v>
      </c>
      <c r="N289" s="3" t="str">
        <f t="shared" si="24"/>
        <v>9_45-50</v>
      </c>
      <c r="O289" s="3" t="str">
        <f t="shared" si="25"/>
        <v>4_40-50</v>
      </c>
      <c r="P289" s="3" t="str">
        <f t="shared" si="26"/>
        <v>04_40-50</v>
      </c>
      <c r="Q289" s="2" t="s">
        <v>738</v>
      </c>
      <c r="R289" s="2" t="s">
        <v>29</v>
      </c>
      <c r="S289" s="2">
        <f t="shared" si="27"/>
        <v>75503144</v>
      </c>
      <c r="T289" s="2">
        <f t="shared" si="28"/>
        <v>1028653</v>
      </c>
      <c r="V289" s="2">
        <v>52754</v>
      </c>
      <c r="W289" s="4">
        <f t="shared" si="29"/>
        <v>-7.3037115668954017E-2</v>
      </c>
    </row>
    <row r="290" spans="1:23" x14ac:dyDescent="0.25">
      <c r="A290" s="2">
        <v>287</v>
      </c>
      <c r="B290" s="2" t="s">
        <v>341</v>
      </c>
      <c r="C290" s="2" t="s">
        <v>614</v>
      </c>
      <c r="D290" s="2" t="s">
        <v>22</v>
      </c>
      <c r="E290" s="2" t="s">
        <v>23</v>
      </c>
      <c r="F290" s="2" t="s">
        <v>36</v>
      </c>
      <c r="G290" s="2" t="s">
        <v>37</v>
      </c>
      <c r="H290" s="2" t="s">
        <v>26</v>
      </c>
      <c r="I290" s="2">
        <v>15</v>
      </c>
      <c r="J290" s="2" t="s">
        <v>32</v>
      </c>
      <c r="L290" s="2" t="s">
        <v>38</v>
      </c>
      <c r="M290" s="2">
        <v>36010</v>
      </c>
      <c r="N290" s="3" t="str">
        <f t="shared" si="24"/>
        <v>7_35-40</v>
      </c>
      <c r="O290" s="3" t="str">
        <f t="shared" si="25"/>
        <v>3_30-40</v>
      </c>
      <c r="P290" s="3" t="str">
        <f t="shared" si="26"/>
        <v>03_30-40</v>
      </c>
      <c r="Q290" s="2" t="s">
        <v>738</v>
      </c>
      <c r="R290" s="2" t="s">
        <v>29</v>
      </c>
      <c r="S290" s="2">
        <f t="shared" si="27"/>
        <v>10334870</v>
      </c>
      <c r="T290" s="2">
        <f t="shared" si="28"/>
        <v>140802</v>
      </c>
      <c r="W290" s="4"/>
    </row>
    <row r="291" spans="1:23" x14ac:dyDescent="0.25">
      <c r="A291" s="2">
        <v>1887</v>
      </c>
      <c r="B291" s="2" t="s">
        <v>341</v>
      </c>
      <c r="C291" s="2" t="s">
        <v>343</v>
      </c>
      <c r="D291" s="2" t="s">
        <v>22</v>
      </c>
      <c r="E291" s="2" t="s">
        <v>23</v>
      </c>
      <c r="F291" s="2" t="s">
        <v>36</v>
      </c>
      <c r="G291" s="2" t="s">
        <v>49</v>
      </c>
      <c r="H291" s="2" t="s">
        <v>26</v>
      </c>
      <c r="I291" s="2">
        <v>15</v>
      </c>
      <c r="J291" s="2" t="s">
        <v>32</v>
      </c>
      <c r="L291" s="2" t="s">
        <v>28</v>
      </c>
      <c r="M291" s="2">
        <v>47889</v>
      </c>
      <c r="N291" s="3" t="str">
        <f t="shared" si="24"/>
        <v>9_45-50</v>
      </c>
      <c r="O291" s="3" t="str">
        <f t="shared" si="25"/>
        <v>4_40-50</v>
      </c>
      <c r="P291" s="3" t="str">
        <f t="shared" si="26"/>
        <v>04_40-50</v>
      </c>
      <c r="Q291" s="2" t="s">
        <v>738</v>
      </c>
      <c r="R291" s="2" t="s">
        <v>29</v>
      </c>
      <c r="S291" s="2">
        <f t="shared" si="27"/>
        <v>90366543</v>
      </c>
      <c r="T291" s="2">
        <f t="shared" si="28"/>
        <v>1231152</v>
      </c>
      <c r="V291" s="2">
        <v>55440</v>
      </c>
      <c r="W291" s="4">
        <f t="shared" si="29"/>
        <v>-0.13620129870129871</v>
      </c>
    </row>
    <row r="292" spans="1:23" x14ac:dyDescent="0.25">
      <c r="A292" s="2">
        <v>1379</v>
      </c>
      <c r="B292" s="2" t="s">
        <v>341</v>
      </c>
      <c r="C292" s="2" t="s">
        <v>344</v>
      </c>
      <c r="D292" s="2" t="s">
        <v>34</v>
      </c>
      <c r="E292" s="2" t="s">
        <v>23</v>
      </c>
      <c r="F292" s="2" t="s">
        <v>36</v>
      </c>
      <c r="G292" s="2" t="s">
        <v>89</v>
      </c>
      <c r="H292" s="2" t="s">
        <v>345</v>
      </c>
      <c r="I292" s="2">
        <v>15</v>
      </c>
      <c r="J292" s="2" t="s">
        <v>32</v>
      </c>
      <c r="L292" s="2" t="s">
        <v>28</v>
      </c>
      <c r="M292" s="2">
        <v>42990</v>
      </c>
      <c r="N292" s="3" t="str">
        <f t="shared" si="24"/>
        <v>8_40-45</v>
      </c>
      <c r="O292" s="3" t="str">
        <f t="shared" si="25"/>
        <v>4_40-50</v>
      </c>
      <c r="P292" s="3" t="str">
        <f t="shared" si="26"/>
        <v>04_40-50</v>
      </c>
      <c r="Q292" s="2" t="s">
        <v>738</v>
      </c>
      <c r="R292" s="2" t="s">
        <v>29</v>
      </c>
      <c r="S292" s="2">
        <f t="shared" si="27"/>
        <v>59283210</v>
      </c>
      <c r="T292" s="2">
        <f t="shared" si="28"/>
        <v>807673</v>
      </c>
      <c r="V292" s="2">
        <v>49800</v>
      </c>
      <c r="W292" s="4">
        <f t="shared" si="29"/>
        <v>-0.13674698795180723</v>
      </c>
    </row>
    <row r="293" spans="1:23" x14ac:dyDescent="0.25">
      <c r="A293" s="2">
        <v>1</v>
      </c>
      <c r="B293" s="2" t="s">
        <v>341</v>
      </c>
      <c r="C293" s="2" t="s">
        <v>615</v>
      </c>
      <c r="D293" s="2" t="s">
        <v>34</v>
      </c>
      <c r="E293" s="2" t="s">
        <v>23</v>
      </c>
      <c r="F293" s="2" t="s">
        <v>36</v>
      </c>
      <c r="G293" s="2" t="s">
        <v>213</v>
      </c>
      <c r="H293" s="2" t="s">
        <v>347</v>
      </c>
      <c r="I293" s="2">
        <v>15</v>
      </c>
      <c r="J293" s="2" t="s">
        <v>81</v>
      </c>
      <c r="L293" s="2" t="s">
        <v>28</v>
      </c>
      <c r="M293" s="2">
        <v>46740</v>
      </c>
      <c r="N293" s="3" t="str">
        <f t="shared" si="24"/>
        <v>9_45-50</v>
      </c>
      <c r="O293" s="3" t="str">
        <f t="shared" si="25"/>
        <v>4_40-50</v>
      </c>
      <c r="P293" s="3" t="str">
        <f t="shared" si="26"/>
        <v>04_40-50</v>
      </c>
      <c r="Q293" s="2" t="s">
        <v>738</v>
      </c>
      <c r="R293" s="2" t="s">
        <v>29</v>
      </c>
      <c r="S293" s="2">
        <f t="shared" si="27"/>
        <v>46740</v>
      </c>
      <c r="T293" s="2">
        <f t="shared" si="28"/>
        <v>637</v>
      </c>
      <c r="W293" s="4"/>
    </row>
    <row r="294" spans="1:23" x14ac:dyDescent="0.25">
      <c r="A294" s="2">
        <v>3</v>
      </c>
      <c r="B294" s="2" t="s">
        <v>341</v>
      </c>
      <c r="C294" s="2" t="s">
        <v>616</v>
      </c>
      <c r="D294" s="2" t="s">
        <v>56</v>
      </c>
      <c r="E294" s="2" t="s">
        <v>23</v>
      </c>
      <c r="F294" s="2" t="s">
        <v>36</v>
      </c>
      <c r="G294" s="2" t="s">
        <v>213</v>
      </c>
      <c r="H294" s="2" t="s">
        <v>26</v>
      </c>
      <c r="I294" s="2">
        <v>14</v>
      </c>
      <c r="J294" s="2" t="s">
        <v>32</v>
      </c>
      <c r="L294" s="2" t="s">
        <v>28</v>
      </c>
      <c r="M294" s="2">
        <v>47568</v>
      </c>
      <c r="N294" s="3" t="str">
        <f t="shared" si="24"/>
        <v>9_45-50</v>
      </c>
      <c r="O294" s="3" t="str">
        <f t="shared" si="25"/>
        <v>4_40-50</v>
      </c>
      <c r="P294" s="3" t="str">
        <f t="shared" si="26"/>
        <v>04_40-50</v>
      </c>
      <c r="Q294" s="2" t="s">
        <v>738</v>
      </c>
      <c r="R294" s="2" t="s">
        <v>29</v>
      </c>
      <c r="S294" s="2">
        <f t="shared" si="27"/>
        <v>142704</v>
      </c>
      <c r="T294" s="2">
        <f t="shared" si="28"/>
        <v>1944</v>
      </c>
      <c r="W294" s="4"/>
    </row>
    <row r="295" spans="1:23" x14ac:dyDescent="0.25">
      <c r="A295" s="2">
        <v>1</v>
      </c>
      <c r="B295" s="2" t="s">
        <v>341</v>
      </c>
      <c r="C295" s="2" t="s">
        <v>348</v>
      </c>
      <c r="D295" s="2" t="s">
        <v>34</v>
      </c>
      <c r="E295" s="2" t="s">
        <v>23</v>
      </c>
      <c r="F295" s="2" t="s">
        <v>36</v>
      </c>
      <c r="G295" s="2" t="s">
        <v>213</v>
      </c>
      <c r="H295" s="2">
        <v>540</v>
      </c>
      <c r="I295" s="2">
        <v>15</v>
      </c>
      <c r="J295" s="2" t="s">
        <v>32</v>
      </c>
      <c r="L295" s="2" t="s">
        <v>28</v>
      </c>
      <c r="M295" s="2">
        <v>54990</v>
      </c>
      <c r="N295" s="3" t="str">
        <f t="shared" si="24"/>
        <v>10_50-55</v>
      </c>
      <c r="O295" s="3" t="str">
        <f t="shared" si="25"/>
        <v>5_50-60</v>
      </c>
      <c r="P295" s="3" t="str">
        <f t="shared" si="26"/>
        <v>05_50-60</v>
      </c>
      <c r="Q295" s="2" t="s">
        <v>738</v>
      </c>
      <c r="R295" s="2" t="s">
        <v>29</v>
      </c>
      <c r="S295" s="2">
        <f t="shared" si="27"/>
        <v>54990</v>
      </c>
      <c r="T295" s="2">
        <f t="shared" si="28"/>
        <v>749</v>
      </c>
      <c r="V295" s="2">
        <v>50292</v>
      </c>
      <c r="W295" s="4">
        <f t="shared" si="29"/>
        <v>9.3414459556191834E-2</v>
      </c>
    </row>
    <row r="296" spans="1:23" x14ac:dyDescent="0.25">
      <c r="A296" s="2">
        <v>13</v>
      </c>
      <c r="B296" s="2" t="s">
        <v>341</v>
      </c>
      <c r="C296" s="2" t="s">
        <v>349</v>
      </c>
      <c r="D296" s="2" t="s">
        <v>56</v>
      </c>
      <c r="E296" s="2" t="s">
        <v>23</v>
      </c>
      <c r="F296" s="2" t="s">
        <v>24</v>
      </c>
      <c r="G296" s="2" t="s">
        <v>59</v>
      </c>
      <c r="H296" s="2" t="s">
        <v>26</v>
      </c>
      <c r="I296" s="2">
        <v>14</v>
      </c>
      <c r="J296" s="2" t="s">
        <v>32</v>
      </c>
      <c r="L296" s="2" t="s">
        <v>28</v>
      </c>
      <c r="M296" s="2">
        <v>49277</v>
      </c>
      <c r="N296" s="3" t="str">
        <f t="shared" si="24"/>
        <v>9_45-50</v>
      </c>
      <c r="O296" s="3" t="str">
        <f t="shared" si="25"/>
        <v>4_40-50</v>
      </c>
      <c r="P296" s="3" t="str">
        <f t="shared" si="26"/>
        <v>04_40-50</v>
      </c>
      <c r="Q296" s="2" t="s">
        <v>738</v>
      </c>
      <c r="R296" s="2" t="s">
        <v>29</v>
      </c>
      <c r="S296" s="2">
        <f t="shared" si="27"/>
        <v>640601</v>
      </c>
      <c r="T296" s="2">
        <f t="shared" si="28"/>
        <v>8728</v>
      </c>
      <c r="V296" s="2">
        <v>54456</v>
      </c>
      <c r="W296" s="4">
        <f t="shared" si="29"/>
        <v>-9.5104304392537101E-2</v>
      </c>
    </row>
    <row r="297" spans="1:23" x14ac:dyDescent="0.25">
      <c r="A297" s="2">
        <v>40</v>
      </c>
      <c r="B297" s="2" t="s">
        <v>341</v>
      </c>
      <c r="C297" s="2" t="s">
        <v>350</v>
      </c>
      <c r="D297" s="2" t="s">
        <v>56</v>
      </c>
      <c r="E297" s="2" t="s">
        <v>23</v>
      </c>
      <c r="F297" s="2" t="s">
        <v>36</v>
      </c>
      <c r="G297" s="2" t="s">
        <v>49</v>
      </c>
      <c r="H297" s="2" t="s">
        <v>26</v>
      </c>
      <c r="I297" s="2">
        <v>14</v>
      </c>
      <c r="J297" s="2" t="s">
        <v>32</v>
      </c>
      <c r="L297" s="2" t="s">
        <v>28</v>
      </c>
      <c r="M297" s="2">
        <v>54699</v>
      </c>
      <c r="N297" s="3" t="str">
        <f t="shared" si="24"/>
        <v>10_50-55</v>
      </c>
      <c r="O297" s="3" t="str">
        <f t="shared" si="25"/>
        <v>5_50-60</v>
      </c>
      <c r="P297" s="3" t="str">
        <f t="shared" si="26"/>
        <v>05_50-60</v>
      </c>
      <c r="Q297" s="2" t="s">
        <v>738</v>
      </c>
      <c r="R297" s="2" t="s">
        <v>29</v>
      </c>
      <c r="S297" s="2">
        <f t="shared" si="27"/>
        <v>2187960</v>
      </c>
      <c r="T297" s="2">
        <f t="shared" si="28"/>
        <v>29809</v>
      </c>
      <c r="V297" s="2">
        <v>53314</v>
      </c>
      <c r="W297" s="4">
        <f t="shared" si="29"/>
        <v>2.5978167085568517E-2</v>
      </c>
    </row>
    <row r="298" spans="1:23" x14ac:dyDescent="0.25">
      <c r="A298" s="2">
        <v>11</v>
      </c>
      <c r="B298" s="2" t="s">
        <v>341</v>
      </c>
      <c r="C298" s="2" t="s">
        <v>351</v>
      </c>
      <c r="D298" s="2" t="s">
        <v>56</v>
      </c>
      <c r="E298" s="2" t="s">
        <v>23</v>
      </c>
      <c r="F298" s="2" t="s">
        <v>36</v>
      </c>
      <c r="G298" s="2" t="s">
        <v>57</v>
      </c>
      <c r="H298" s="2" t="s">
        <v>26</v>
      </c>
      <c r="I298" s="2">
        <v>14</v>
      </c>
      <c r="J298" s="2" t="s">
        <v>32</v>
      </c>
      <c r="L298" s="2" t="s">
        <v>28</v>
      </c>
      <c r="M298" s="2">
        <v>68657</v>
      </c>
      <c r="N298" s="3" t="str">
        <f t="shared" ref="N298:N361" si="30">CONCATENATE(ROUNDDOWN(M298/5000,0),"_",ROUNDDOWN(M298/5000,0)*5,"-",ROUNDUP((M298+1)/5000,0)*5)</f>
        <v>13_65-70</v>
      </c>
      <c r="O298" s="3" t="str">
        <f t="shared" ref="O298:O361" si="31">CONCATENATE(ROUNDDOWN(M298/10000,0),"_",ROUNDDOWN(M298/10000,0)*10,"-",ROUNDUP((M298+1)/10000,0)*10)</f>
        <v>6_60-70</v>
      </c>
      <c r="P298" s="3" t="str">
        <f t="shared" ref="P298:P361" si="32">IF(M298&lt;20000,"01_&lt;20",IF(M298&lt;80000,CONCATENATE(IF((ROUNDDOWN(M298/10000,0)+1)&lt;10,0,),ROUNDDOWN(M298/10000,0),"_",ROUNDDOWN(M298/10000,0)*10,"-",ROUNDUP((M298+1)/10000,0)*10),"08_80&gt;"))</f>
        <v>06_60-70</v>
      </c>
      <c r="Q298" s="2" t="s">
        <v>738</v>
      </c>
      <c r="R298" s="2" t="s">
        <v>29</v>
      </c>
      <c r="S298" s="2">
        <f t="shared" ref="S298:S361" si="33">M298*A298</f>
        <v>755227</v>
      </c>
      <c r="T298" s="2">
        <f t="shared" si="28"/>
        <v>10289</v>
      </c>
      <c r="V298" s="2">
        <v>78600</v>
      </c>
      <c r="W298" s="4">
        <f t="shared" si="29"/>
        <v>-0.12650127226463104</v>
      </c>
    </row>
    <row r="299" spans="1:23" x14ac:dyDescent="0.25">
      <c r="A299" s="2">
        <v>1524</v>
      </c>
      <c r="B299" s="2" t="s">
        <v>341</v>
      </c>
      <c r="C299" s="2" t="s">
        <v>352</v>
      </c>
      <c r="D299" s="2" t="s">
        <v>22</v>
      </c>
      <c r="E299" s="2" t="s">
        <v>23</v>
      </c>
      <c r="F299" s="2" t="s">
        <v>24</v>
      </c>
      <c r="G299" s="2" t="s">
        <v>59</v>
      </c>
      <c r="H299" s="2" t="s">
        <v>26</v>
      </c>
      <c r="I299" s="2">
        <v>15</v>
      </c>
      <c r="J299" s="2" t="s">
        <v>32</v>
      </c>
      <c r="L299" s="2" t="s">
        <v>28</v>
      </c>
      <c r="M299" s="2">
        <v>60342</v>
      </c>
      <c r="N299" s="3" t="str">
        <f t="shared" si="30"/>
        <v>12_60-65</v>
      </c>
      <c r="O299" s="3" t="str">
        <f t="shared" si="31"/>
        <v>6_60-70</v>
      </c>
      <c r="P299" s="3" t="str">
        <f t="shared" si="32"/>
        <v>06_60-70</v>
      </c>
      <c r="Q299" s="2" t="s">
        <v>738</v>
      </c>
      <c r="R299" s="2" t="s">
        <v>29</v>
      </c>
      <c r="S299" s="2">
        <f t="shared" si="33"/>
        <v>91961208</v>
      </c>
      <c r="T299" s="2">
        <f t="shared" si="28"/>
        <v>1252877</v>
      </c>
      <c r="V299" s="2">
        <v>59460</v>
      </c>
      <c r="W299" s="4">
        <f t="shared" si="29"/>
        <v>1.4833501513622603E-2</v>
      </c>
    </row>
    <row r="300" spans="1:23" x14ac:dyDescent="0.25">
      <c r="A300" s="2">
        <v>7</v>
      </c>
      <c r="B300" s="2" t="s">
        <v>341</v>
      </c>
      <c r="C300" s="2" t="s">
        <v>353</v>
      </c>
      <c r="D300" s="2" t="s">
        <v>22</v>
      </c>
      <c r="E300" s="2" t="s">
        <v>23</v>
      </c>
      <c r="F300" s="2" t="s">
        <v>36</v>
      </c>
      <c r="G300" s="2" t="s">
        <v>49</v>
      </c>
      <c r="H300" s="2" t="s">
        <v>26</v>
      </c>
      <c r="I300" s="2">
        <v>15</v>
      </c>
      <c r="J300" s="2" t="s">
        <v>32</v>
      </c>
      <c r="L300" s="2" t="s">
        <v>28</v>
      </c>
      <c r="M300" s="2">
        <v>60098</v>
      </c>
      <c r="N300" s="3" t="str">
        <f t="shared" si="30"/>
        <v>12_60-65</v>
      </c>
      <c r="O300" s="3" t="str">
        <f t="shared" si="31"/>
        <v>6_60-70</v>
      </c>
      <c r="P300" s="3" t="str">
        <f t="shared" si="32"/>
        <v>06_60-70</v>
      </c>
      <c r="Q300" s="2" t="s">
        <v>738</v>
      </c>
      <c r="R300" s="2" t="s">
        <v>29</v>
      </c>
      <c r="S300" s="2">
        <f t="shared" si="33"/>
        <v>420686</v>
      </c>
      <c r="T300" s="2">
        <f t="shared" si="28"/>
        <v>5731</v>
      </c>
      <c r="V300" s="2">
        <v>64379</v>
      </c>
      <c r="W300" s="4">
        <f t="shared" si="29"/>
        <v>-6.6496839031361152E-2</v>
      </c>
    </row>
    <row r="301" spans="1:23" x14ac:dyDescent="0.25">
      <c r="A301" s="2">
        <v>292</v>
      </c>
      <c r="B301" s="2" t="s">
        <v>341</v>
      </c>
      <c r="C301" s="2" t="s">
        <v>354</v>
      </c>
      <c r="D301" s="2" t="s">
        <v>22</v>
      </c>
      <c r="E301" s="2" t="s">
        <v>23</v>
      </c>
      <c r="F301" s="2" t="s">
        <v>36</v>
      </c>
      <c r="G301" s="2" t="s">
        <v>57</v>
      </c>
      <c r="H301" s="2" t="s">
        <v>26</v>
      </c>
      <c r="I301" s="2">
        <v>15</v>
      </c>
      <c r="J301" s="2" t="s">
        <v>32</v>
      </c>
      <c r="L301" s="2" t="s">
        <v>28</v>
      </c>
      <c r="M301" s="2">
        <v>66058</v>
      </c>
      <c r="N301" s="3" t="str">
        <f t="shared" si="30"/>
        <v>13_65-70</v>
      </c>
      <c r="O301" s="3" t="str">
        <f t="shared" si="31"/>
        <v>6_60-70</v>
      </c>
      <c r="P301" s="3" t="str">
        <f t="shared" si="32"/>
        <v>06_60-70</v>
      </c>
      <c r="Q301" s="2" t="s">
        <v>738</v>
      </c>
      <c r="R301" s="2" t="s">
        <v>29</v>
      </c>
      <c r="S301" s="2">
        <f t="shared" si="33"/>
        <v>19288936</v>
      </c>
      <c r="T301" s="2">
        <f t="shared" si="28"/>
        <v>262792</v>
      </c>
      <c r="V301" s="2">
        <v>80920</v>
      </c>
      <c r="W301" s="4">
        <f t="shared" si="29"/>
        <v>-0.18366287691547206</v>
      </c>
    </row>
    <row r="302" spans="1:23" x14ac:dyDescent="0.25">
      <c r="A302" s="2">
        <v>4</v>
      </c>
      <c r="B302" s="2" t="s">
        <v>341</v>
      </c>
      <c r="C302" s="2" t="s">
        <v>355</v>
      </c>
      <c r="D302" s="2" t="s">
        <v>34</v>
      </c>
      <c r="E302" s="2" t="s">
        <v>23</v>
      </c>
      <c r="F302" s="2" t="s">
        <v>36</v>
      </c>
      <c r="G302" s="2" t="s">
        <v>213</v>
      </c>
      <c r="H302" s="2" t="s">
        <v>356</v>
      </c>
      <c r="I302" s="2">
        <v>15</v>
      </c>
      <c r="J302" s="2" t="s">
        <v>32</v>
      </c>
      <c r="L302" s="2" t="s">
        <v>28</v>
      </c>
      <c r="M302" s="2">
        <v>51700</v>
      </c>
      <c r="N302" s="3" t="str">
        <f t="shared" si="30"/>
        <v>10_50-55</v>
      </c>
      <c r="O302" s="3" t="str">
        <f t="shared" si="31"/>
        <v>5_50-60</v>
      </c>
      <c r="P302" s="3" t="str">
        <f t="shared" si="32"/>
        <v>05_50-60</v>
      </c>
      <c r="Q302" s="2" t="s">
        <v>738</v>
      </c>
      <c r="R302" s="2" t="s">
        <v>29</v>
      </c>
      <c r="S302" s="2">
        <f t="shared" si="33"/>
        <v>206800</v>
      </c>
      <c r="T302" s="2">
        <f t="shared" si="28"/>
        <v>2817</v>
      </c>
      <c r="V302" s="2">
        <v>57821</v>
      </c>
      <c r="W302" s="4">
        <f t="shared" si="29"/>
        <v>-0.1058611923003753</v>
      </c>
    </row>
    <row r="303" spans="1:23" x14ac:dyDescent="0.25">
      <c r="A303" s="2">
        <v>3</v>
      </c>
      <c r="B303" s="2" t="s">
        <v>341</v>
      </c>
      <c r="C303" s="2" t="s">
        <v>357</v>
      </c>
      <c r="D303" s="2" t="s">
        <v>56</v>
      </c>
      <c r="E303" s="2" t="s">
        <v>23</v>
      </c>
      <c r="F303" s="2" t="s">
        <v>36</v>
      </c>
      <c r="G303" s="2" t="s">
        <v>89</v>
      </c>
      <c r="H303" s="2" t="s">
        <v>26</v>
      </c>
      <c r="I303" s="2">
        <v>14</v>
      </c>
      <c r="J303" s="2" t="s">
        <v>32</v>
      </c>
      <c r="K303" s="2" t="s">
        <v>97</v>
      </c>
      <c r="L303" s="2" t="s">
        <v>28</v>
      </c>
      <c r="M303" s="2">
        <v>49490</v>
      </c>
      <c r="N303" s="3" t="str">
        <f t="shared" si="30"/>
        <v>9_45-50</v>
      </c>
      <c r="O303" s="3" t="str">
        <f t="shared" si="31"/>
        <v>4_40-50</v>
      </c>
      <c r="P303" s="3" t="str">
        <f t="shared" si="32"/>
        <v>04_40-50</v>
      </c>
      <c r="Q303" s="2" t="s">
        <v>738</v>
      </c>
      <c r="R303" s="2" t="s">
        <v>29</v>
      </c>
      <c r="S303" s="2">
        <f t="shared" si="33"/>
        <v>148470</v>
      </c>
      <c r="T303" s="2">
        <f t="shared" si="28"/>
        <v>2023</v>
      </c>
      <c r="V303" s="2">
        <v>57522</v>
      </c>
      <c r="W303" s="4">
        <f t="shared" si="29"/>
        <v>-0.13963353151837557</v>
      </c>
    </row>
    <row r="304" spans="1:23" x14ac:dyDescent="0.25">
      <c r="A304" s="2">
        <v>4</v>
      </c>
      <c r="B304" s="2" t="s">
        <v>341</v>
      </c>
      <c r="C304" s="2" t="s">
        <v>617</v>
      </c>
      <c r="D304" s="2" t="s">
        <v>64</v>
      </c>
      <c r="E304" s="2" t="s">
        <v>23</v>
      </c>
      <c r="F304" s="2" t="s">
        <v>36</v>
      </c>
      <c r="G304" s="2" t="s">
        <v>74</v>
      </c>
      <c r="H304" s="2" t="s">
        <v>65</v>
      </c>
      <c r="I304" s="2">
        <v>15</v>
      </c>
      <c r="J304" s="2" t="s">
        <v>32</v>
      </c>
      <c r="L304" s="2" t="s">
        <v>28</v>
      </c>
      <c r="M304" s="2">
        <v>106892</v>
      </c>
      <c r="N304" s="3" t="str">
        <f t="shared" si="30"/>
        <v>21_105-110</v>
      </c>
      <c r="O304" s="3" t="str">
        <f t="shared" si="31"/>
        <v>10_100-110</v>
      </c>
      <c r="P304" s="3" t="str">
        <f t="shared" si="32"/>
        <v>08_80&gt;</v>
      </c>
      <c r="Q304" s="2" t="s">
        <v>738</v>
      </c>
      <c r="R304" s="2" t="s">
        <v>29</v>
      </c>
      <c r="S304" s="2">
        <f t="shared" si="33"/>
        <v>427568</v>
      </c>
      <c r="T304" s="2">
        <f t="shared" si="28"/>
        <v>5825</v>
      </c>
      <c r="W304" s="4"/>
    </row>
    <row r="305" spans="1:23" x14ac:dyDescent="0.25">
      <c r="A305" s="2">
        <v>169</v>
      </c>
      <c r="B305" s="2" t="s">
        <v>341</v>
      </c>
      <c r="C305" s="2" t="s">
        <v>618</v>
      </c>
      <c r="D305" s="2" t="s">
        <v>106</v>
      </c>
      <c r="E305" s="2" t="s">
        <v>23</v>
      </c>
      <c r="F305" s="2" t="s">
        <v>24</v>
      </c>
      <c r="G305" s="2" t="s">
        <v>31</v>
      </c>
      <c r="H305" s="2" t="s">
        <v>26</v>
      </c>
      <c r="I305" s="2">
        <v>11</v>
      </c>
      <c r="J305" s="2" t="s">
        <v>27</v>
      </c>
      <c r="K305" s="2" t="s">
        <v>97</v>
      </c>
      <c r="L305" s="2" t="s">
        <v>28</v>
      </c>
      <c r="M305" s="2">
        <v>34990</v>
      </c>
      <c r="N305" s="3" t="str">
        <f t="shared" si="30"/>
        <v>6_30-35</v>
      </c>
      <c r="O305" s="3" t="str">
        <f t="shared" si="31"/>
        <v>3_30-40</v>
      </c>
      <c r="P305" s="3" t="str">
        <f t="shared" si="32"/>
        <v>03_30-40</v>
      </c>
      <c r="Q305" s="2" t="s">
        <v>738</v>
      </c>
      <c r="R305" s="2" t="s">
        <v>29</v>
      </c>
      <c r="S305" s="2">
        <f t="shared" si="33"/>
        <v>5913310</v>
      </c>
      <c r="T305" s="2">
        <f t="shared" si="28"/>
        <v>80563</v>
      </c>
      <c r="W305" s="4"/>
    </row>
    <row r="306" spans="1:23" x14ac:dyDescent="0.25">
      <c r="A306" s="2">
        <v>1958</v>
      </c>
      <c r="B306" s="2" t="s">
        <v>341</v>
      </c>
      <c r="C306" s="2" t="s">
        <v>358</v>
      </c>
      <c r="D306" s="2" t="s">
        <v>64</v>
      </c>
      <c r="E306" s="2" t="s">
        <v>23</v>
      </c>
      <c r="F306" s="2" t="s">
        <v>24</v>
      </c>
      <c r="G306" s="2" t="s">
        <v>59</v>
      </c>
      <c r="H306" s="2" t="s">
        <v>65</v>
      </c>
      <c r="I306" s="2">
        <v>15</v>
      </c>
      <c r="J306" s="2" t="s">
        <v>32</v>
      </c>
      <c r="L306" s="2" t="s">
        <v>28</v>
      </c>
      <c r="M306" s="2">
        <v>75719</v>
      </c>
      <c r="N306" s="3" t="str">
        <f t="shared" si="30"/>
        <v>15_75-80</v>
      </c>
      <c r="O306" s="3" t="str">
        <f t="shared" si="31"/>
        <v>7_70-80</v>
      </c>
      <c r="P306" s="3" t="str">
        <f t="shared" si="32"/>
        <v>07_70-80</v>
      </c>
      <c r="Q306" s="2" t="s">
        <v>738</v>
      </c>
      <c r="R306" s="2" t="s">
        <v>29</v>
      </c>
      <c r="S306" s="2">
        <f t="shared" si="33"/>
        <v>148257802</v>
      </c>
      <c r="T306" s="2">
        <f t="shared" si="28"/>
        <v>2019861</v>
      </c>
      <c r="V306" s="2">
        <v>78072</v>
      </c>
      <c r="W306" s="4">
        <f t="shared" si="29"/>
        <v>-3.0138846193257508E-2</v>
      </c>
    </row>
    <row r="307" spans="1:23" x14ac:dyDescent="0.25">
      <c r="A307" s="2">
        <v>2980</v>
      </c>
      <c r="B307" s="2" t="s">
        <v>341</v>
      </c>
      <c r="C307" s="2" t="s">
        <v>359</v>
      </c>
      <c r="D307" s="2" t="s">
        <v>64</v>
      </c>
      <c r="E307" s="2" t="s">
        <v>23</v>
      </c>
      <c r="F307" s="2" t="s">
        <v>36</v>
      </c>
      <c r="G307" s="2" t="s">
        <v>74</v>
      </c>
      <c r="H307" s="2" t="s">
        <v>65</v>
      </c>
      <c r="I307" s="2">
        <v>15</v>
      </c>
      <c r="J307" s="2" t="s">
        <v>32</v>
      </c>
      <c r="L307" s="2" t="s">
        <v>28</v>
      </c>
      <c r="M307" s="2">
        <v>79154</v>
      </c>
      <c r="N307" s="3" t="str">
        <f t="shared" si="30"/>
        <v>15_75-80</v>
      </c>
      <c r="O307" s="3" t="str">
        <f t="shared" si="31"/>
        <v>7_70-80</v>
      </c>
      <c r="P307" s="3" t="str">
        <f t="shared" si="32"/>
        <v>07_70-80</v>
      </c>
      <c r="Q307" s="2" t="s">
        <v>738</v>
      </c>
      <c r="R307" s="2" t="s">
        <v>29</v>
      </c>
      <c r="S307" s="2">
        <f t="shared" si="33"/>
        <v>235878920</v>
      </c>
      <c r="T307" s="2">
        <f t="shared" si="28"/>
        <v>3213609</v>
      </c>
      <c r="V307" s="2">
        <v>84488</v>
      </c>
      <c r="W307" s="4">
        <f t="shared" si="29"/>
        <v>-6.3133226020263236E-2</v>
      </c>
    </row>
    <row r="308" spans="1:23" x14ac:dyDescent="0.25">
      <c r="A308" s="2">
        <v>52</v>
      </c>
      <c r="B308" s="2" t="s">
        <v>341</v>
      </c>
      <c r="C308" s="2" t="s">
        <v>360</v>
      </c>
      <c r="D308" s="2" t="s">
        <v>22</v>
      </c>
      <c r="E308" s="2" t="s">
        <v>23</v>
      </c>
      <c r="F308" s="2" t="s">
        <v>36</v>
      </c>
      <c r="G308" s="2" t="s">
        <v>89</v>
      </c>
      <c r="H308" s="2" t="s">
        <v>26</v>
      </c>
      <c r="I308" s="2">
        <v>15</v>
      </c>
      <c r="J308" s="2" t="s">
        <v>32</v>
      </c>
      <c r="L308" s="2" t="s">
        <v>28</v>
      </c>
      <c r="M308" s="2">
        <v>36849</v>
      </c>
      <c r="N308" s="3" t="str">
        <f t="shared" si="30"/>
        <v>7_35-40</v>
      </c>
      <c r="O308" s="3" t="str">
        <f t="shared" si="31"/>
        <v>3_30-40</v>
      </c>
      <c r="P308" s="3" t="str">
        <f t="shared" si="32"/>
        <v>03_30-40</v>
      </c>
      <c r="Q308" s="2" t="s">
        <v>738</v>
      </c>
      <c r="R308" s="2" t="s">
        <v>29</v>
      </c>
      <c r="S308" s="2">
        <f t="shared" si="33"/>
        <v>1916148</v>
      </c>
      <c r="T308" s="2">
        <f t="shared" si="28"/>
        <v>26106</v>
      </c>
      <c r="V308" s="2">
        <v>38978</v>
      </c>
      <c r="W308" s="4">
        <f t="shared" si="29"/>
        <v>-5.462055518497614E-2</v>
      </c>
    </row>
    <row r="309" spans="1:23" x14ac:dyDescent="0.25">
      <c r="A309" s="2">
        <v>3911</v>
      </c>
      <c r="B309" s="2" t="s">
        <v>341</v>
      </c>
      <c r="C309" s="2" t="s">
        <v>361</v>
      </c>
      <c r="D309" s="2" t="s">
        <v>22</v>
      </c>
      <c r="E309" s="2" t="s">
        <v>23</v>
      </c>
      <c r="F309" s="2" t="s">
        <v>24</v>
      </c>
      <c r="G309" s="2" t="s">
        <v>31</v>
      </c>
      <c r="H309" s="2" t="s">
        <v>26</v>
      </c>
      <c r="I309" s="2">
        <v>15</v>
      </c>
      <c r="J309" s="2" t="s">
        <v>32</v>
      </c>
      <c r="L309" s="2" t="s">
        <v>28</v>
      </c>
      <c r="M309" s="2">
        <v>44647</v>
      </c>
      <c r="N309" s="3" t="str">
        <f t="shared" si="30"/>
        <v>8_40-45</v>
      </c>
      <c r="O309" s="3" t="str">
        <f t="shared" si="31"/>
        <v>4_40-50</v>
      </c>
      <c r="P309" s="3" t="str">
        <f t="shared" si="32"/>
        <v>04_40-50</v>
      </c>
      <c r="Q309" s="2" t="s">
        <v>738</v>
      </c>
      <c r="R309" s="2" t="s">
        <v>29</v>
      </c>
      <c r="S309" s="2">
        <f t="shared" si="33"/>
        <v>174614417</v>
      </c>
      <c r="T309" s="2">
        <f t="shared" si="28"/>
        <v>2378943</v>
      </c>
      <c r="V309" s="2">
        <v>45379</v>
      </c>
      <c r="W309" s="4">
        <f t="shared" si="29"/>
        <v>-1.6130809405231494E-2</v>
      </c>
    </row>
    <row r="310" spans="1:23" x14ac:dyDescent="0.25">
      <c r="A310" s="2">
        <v>4</v>
      </c>
      <c r="B310" s="2" t="s">
        <v>341</v>
      </c>
      <c r="C310" s="2" t="s">
        <v>362</v>
      </c>
      <c r="D310" s="2" t="s">
        <v>64</v>
      </c>
      <c r="E310" s="2" t="s">
        <v>23</v>
      </c>
      <c r="F310" s="2" t="s">
        <v>36</v>
      </c>
      <c r="G310" s="2" t="s">
        <v>71</v>
      </c>
      <c r="H310" s="2" t="s">
        <v>243</v>
      </c>
      <c r="I310" s="2">
        <v>15</v>
      </c>
      <c r="J310" s="2" t="s">
        <v>32</v>
      </c>
      <c r="L310" s="2" t="s">
        <v>28</v>
      </c>
      <c r="M310" s="2">
        <v>68803</v>
      </c>
      <c r="N310" s="3" t="str">
        <f t="shared" si="30"/>
        <v>13_65-70</v>
      </c>
      <c r="O310" s="3" t="str">
        <f t="shared" si="31"/>
        <v>6_60-70</v>
      </c>
      <c r="P310" s="3" t="str">
        <f t="shared" si="32"/>
        <v>06_60-70</v>
      </c>
      <c r="Q310" s="2" t="s">
        <v>738</v>
      </c>
      <c r="R310" s="2" t="s">
        <v>29</v>
      </c>
      <c r="S310" s="2">
        <f t="shared" si="33"/>
        <v>275212</v>
      </c>
      <c r="T310" s="2">
        <f t="shared" si="28"/>
        <v>3749</v>
      </c>
      <c r="V310" s="2">
        <v>69366</v>
      </c>
      <c r="W310" s="4">
        <f t="shared" si="29"/>
        <v>-8.1163682495747191E-3</v>
      </c>
    </row>
    <row r="311" spans="1:23" x14ac:dyDescent="0.25">
      <c r="A311" s="2">
        <v>226</v>
      </c>
      <c r="B311" s="2" t="s">
        <v>341</v>
      </c>
      <c r="C311" s="2" t="s">
        <v>363</v>
      </c>
      <c r="D311" s="2" t="s">
        <v>22</v>
      </c>
      <c r="E311" s="2" t="s">
        <v>23</v>
      </c>
      <c r="F311" s="2" t="s">
        <v>36</v>
      </c>
      <c r="G311" s="2" t="s">
        <v>46</v>
      </c>
      <c r="H311" s="2" t="s">
        <v>26</v>
      </c>
      <c r="I311" s="2">
        <v>15</v>
      </c>
      <c r="J311" s="2" t="s">
        <v>32</v>
      </c>
      <c r="L311" s="2" t="s">
        <v>28</v>
      </c>
      <c r="M311" s="2">
        <v>44132</v>
      </c>
      <c r="N311" s="3" t="str">
        <f t="shared" si="30"/>
        <v>8_40-45</v>
      </c>
      <c r="O311" s="3" t="str">
        <f t="shared" si="31"/>
        <v>4_40-50</v>
      </c>
      <c r="P311" s="3" t="str">
        <f t="shared" si="32"/>
        <v>04_40-50</v>
      </c>
      <c r="Q311" s="2" t="s">
        <v>738</v>
      </c>
      <c r="R311" s="2" t="s">
        <v>29</v>
      </c>
      <c r="S311" s="2">
        <f t="shared" si="33"/>
        <v>9973832</v>
      </c>
      <c r="T311" s="2">
        <f t="shared" si="28"/>
        <v>135883</v>
      </c>
      <c r="V311" s="2">
        <v>46993</v>
      </c>
      <c r="W311" s="4">
        <f t="shared" si="29"/>
        <v>-6.0881407869257123E-2</v>
      </c>
    </row>
    <row r="312" spans="1:23" x14ac:dyDescent="0.25">
      <c r="A312" s="2">
        <v>23</v>
      </c>
      <c r="B312" s="2" t="s">
        <v>341</v>
      </c>
      <c r="C312" s="2" t="s">
        <v>364</v>
      </c>
      <c r="D312" s="2" t="s">
        <v>22</v>
      </c>
      <c r="E312" s="2" t="s">
        <v>23</v>
      </c>
      <c r="F312" s="2" t="s">
        <v>24</v>
      </c>
      <c r="G312" s="2" t="s">
        <v>31</v>
      </c>
      <c r="H312" s="2" t="s">
        <v>26</v>
      </c>
      <c r="I312" s="2">
        <v>17</v>
      </c>
      <c r="J312" s="2" t="s">
        <v>32</v>
      </c>
      <c r="L312" s="2" t="s">
        <v>28</v>
      </c>
      <c r="M312" s="2">
        <v>62790</v>
      </c>
      <c r="N312" s="3" t="str">
        <f t="shared" si="30"/>
        <v>12_60-65</v>
      </c>
      <c r="O312" s="3" t="str">
        <f t="shared" si="31"/>
        <v>6_60-70</v>
      </c>
      <c r="P312" s="3" t="str">
        <f t="shared" si="32"/>
        <v>06_60-70</v>
      </c>
      <c r="Q312" s="2" t="s">
        <v>738</v>
      </c>
      <c r="R312" s="2" t="s">
        <v>29</v>
      </c>
      <c r="S312" s="2">
        <f t="shared" si="33"/>
        <v>1444170</v>
      </c>
      <c r="T312" s="2">
        <f t="shared" si="28"/>
        <v>19675</v>
      </c>
      <c r="V312" s="2">
        <v>66198</v>
      </c>
      <c r="W312" s="4">
        <f t="shared" si="29"/>
        <v>-5.1481917882715493E-2</v>
      </c>
    </row>
    <row r="313" spans="1:23" x14ac:dyDescent="0.25">
      <c r="A313" s="2">
        <v>2644</v>
      </c>
      <c r="B313" s="2" t="s">
        <v>341</v>
      </c>
      <c r="C313" s="2" t="s">
        <v>619</v>
      </c>
      <c r="D313" s="2" t="s">
        <v>22</v>
      </c>
      <c r="E313" s="2" t="s">
        <v>23</v>
      </c>
      <c r="F313" s="2" t="s">
        <v>24</v>
      </c>
      <c r="G313" s="2" t="s">
        <v>31</v>
      </c>
      <c r="H313" s="2" t="s">
        <v>26</v>
      </c>
      <c r="I313" s="2">
        <v>15</v>
      </c>
      <c r="J313" s="2" t="s">
        <v>32</v>
      </c>
      <c r="L313" s="2" t="s">
        <v>28</v>
      </c>
      <c r="M313" s="2">
        <v>41066</v>
      </c>
      <c r="N313" s="3" t="str">
        <f t="shared" si="30"/>
        <v>8_40-45</v>
      </c>
      <c r="O313" s="3" t="str">
        <f t="shared" si="31"/>
        <v>4_40-50</v>
      </c>
      <c r="P313" s="3" t="str">
        <f t="shared" si="32"/>
        <v>04_40-50</v>
      </c>
      <c r="Q313" s="2" t="s">
        <v>738</v>
      </c>
      <c r="R313" s="2" t="s">
        <v>29</v>
      </c>
      <c r="S313" s="2">
        <f t="shared" si="33"/>
        <v>108578504</v>
      </c>
      <c r="T313" s="2">
        <f t="shared" si="28"/>
        <v>1479271</v>
      </c>
      <c r="W313" s="4"/>
    </row>
    <row r="314" spans="1:23" x14ac:dyDescent="0.25">
      <c r="A314" s="2">
        <v>3</v>
      </c>
      <c r="B314" s="2" t="s">
        <v>341</v>
      </c>
      <c r="C314" s="2" t="s">
        <v>366</v>
      </c>
      <c r="D314" s="2" t="s">
        <v>22</v>
      </c>
      <c r="E314" s="2" t="s">
        <v>23</v>
      </c>
      <c r="F314" s="2" t="s">
        <v>24</v>
      </c>
      <c r="G314" s="2" t="s">
        <v>25</v>
      </c>
      <c r="H314" s="2" t="s">
        <v>26</v>
      </c>
      <c r="I314" s="2">
        <v>15</v>
      </c>
      <c r="J314" s="2" t="s">
        <v>32</v>
      </c>
      <c r="L314" s="2" t="s">
        <v>28</v>
      </c>
      <c r="M314" s="2">
        <v>36678</v>
      </c>
      <c r="N314" s="3" t="str">
        <f t="shared" si="30"/>
        <v>7_35-40</v>
      </c>
      <c r="O314" s="3" t="str">
        <f t="shared" si="31"/>
        <v>3_30-40</v>
      </c>
      <c r="P314" s="3" t="str">
        <f t="shared" si="32"/>
        <v>03_30-40</v>
      </c>
      <c r="Q314" s="2" t="s">
        <v>738</v>
      </c>
      <c r="R314" s="2" t="s">
        <v>29</v>
      </c>
      <c r="S314" s="2">
        <f t="shared" si="33"/>
        <v>110034</v>
      </c>
      <c r="T314" s="2">
        <f t="shared" si="28"/>
        <v>1499</v>
      </c>
      <c r="V314" s="2">
        <v>35975</v>
      </c>
      <c r="W314" s="4">
        <f t="shared" si="29"/>
        <v>1.9541348158443363E-2</v>
      </c>
    </row>
    <row r="315" spans="1:23" x14ac:dyDescent="0.25">
      <c r="A315" s="2">
        <v>3829</v>
      </c>
      <c r="B315" s="2" t="s">
        <v>341</v>
      </c>
      <c r="C315" s="2" t="s">
        <v>367</v>
      </c>
      <c r="D315" s="2" t="s">
        <v>22</v>
      </c>
      <c r="E315" s="2" t="s">
        <v>23</v>
      </c>
      <c r="F315" s="2" t="s">
        <v>36</v>
      </c>
      <c r="G315" s="2" t="s">
        <v>49</v>
      </c>
      <c r="H315" s="2" t="s">
        <v>26</v>
      </c>
      <c r="I315" s="2">
        <v>15</v>
      </c>
      <c r="J315" s="2" t="s">
        <v>32</v>
      </c>
      <c r="L315" s="2" t="s">
        <v>28</v>
      </c>
      <c r="M315" s="2">
        <v>42537</v>
      </c>
      <c r="N315" s="3" t="str">
        <f t="shared" si="30"/>
        <v>8_40-45</v>
      </c>
      <c r="O315" s="3" t="str">
        <f t="shared" si="31"/>
        <v>4_40-50</v>
      </c>
      <c r="P315" s="3" t="str">
        <f t="shared" si="32"/>
        <v>04_40-50</v>
      </c>
      <c r="Q315" s="2" t="s">
        <v>738</v>
      </c>
      <c r="R315" s="2" t="s">
        <v>29</v>
      </c>
      <c r="S315" s="2">
        <f t="shared" si="33"/>
        <v>162874173</v>
      </c>
      <c r="T315" s="2">
        <f t="shared" si="28"/>
        <v>2218994</v>
      </c>
      <c r="V315" s="2">
        <v>44594</v>
      </c>
      <c r="W315" s="4">
        <f t="shared" si="29"/>
        <v>-4.6127281697089295E-2</v>
      </c>
    </row>
    <row r="316" spans="1:23" x14ac:dyDescent="0.25">
      <c r="A316" s="2">
        <v>15</v>
      </c>
      <c r="B316" s="2" t="s">
        <v>341</v>
      </c>
      <c r="C316" s="2" t="s">
        <v>620</v>
      </c>
      <c r="D316" s="2" t="s">
        <v>56</v>
      </c>
      <c r="E316" s="2" t="s">
        <v>23</v>
      </c>
      <c r="F316" s="2" t="s">
        <v>24</v>
      </c>
      <c r="G316" s="2" t="s">
        <v>59</v>
      </c>
      <c r="H316" s="2" t="s">
        <v>26</v>
      </c>
      <c r="I316" s="2">
        <v>13</v>
      </c>
      <c r="J316" s="2" t="s">
        <v>32</v>
      </c>
      <c r="L316" s="2" t="s">
        <v>28</v>
      </c>
      <c r="M316" s="2">
        <v>94990</v>
      </c>
      <c r="N316" s="3" t="str">
        <f t="shared" si="30"/>
        <v>18_90-95</v>
      </c>
      <c r="O316" s="3" t="str">
        <f t="shared" si="31"/>
        <v>9_90-100</v>
      </c>
      <c r="P316" s="3" t="str">
        <f t="shared" si="32"/>
        <v>08_80&gt;</v>
      </c>
      <c r="Q316" s="2" t="s">
        <v>738</v>
      </c>
      <c r="R316" s="2" t="s">
        <v>29</v>
      </c>
      <c r="S316" s="2">
        <f t="shared" si="33"/>
        <v>1424850</v>
      </c>
      <c r="T316" s="2">
        <f t="shared" si="28"/>
        <v>19412</v>
      </c>
      <c r="W316" s="4"/>
    </row>
    <row r="317" spans="1:23" x14ac:dyDescent="0.25">
      <c r="A317" s="2">
        <v>1148</v>
      </c>
      <c r="B317" s="2" t="s">
        <v>341</v>
      </c>
      <c r="C317" s="2" t="s">
        <v>368</v>
      </c>
      <c r="D317" s="2" t="s">
        <v>64</v>
      </c>
      <c r="E317" s="2" t="s">
        <v>23</v>
      </c>
      <c r="F317" s="2" t="s">
        <v>24</v>
      </c>
      <c r="G317" s="2" t="s">
        <v>59</v>
      </c>
      <c r="H317" s="2" t="s">
        <v>131</v>
      </c>
      <c r="I317" s="2">
        <v>15</v>
      </c>
      <c r="J317" s="2" t="s">
        <v>32</v>
      </c>
      <c r="L317" s="2" t="s">
        <v>28</v>
      </c>
      <c r="M317" s="2">
        <v>91665</v>
      </c>
      <c r="N317" s="3" t="str">
        <f t="shared" si="30"/>
        <v>18_90-95</v>
      </c>
      <c r="O317" s="3" t="str">
        <f t="shared" si="31"/>
        <v>9_90-100</v>
      </c>
      <c r="P317" s="3" t="str">
        <f t="shared" si="32"/>
        <v>08_80&gt;</v>
      </c>
      <c r="Q317" s="2" t="s">
        <v>738</v>
      </c>
      <c r="R317" s="2" t="s">
        <v>29</v>
      </c>
      <c r="S317" s="2">
        <f t="shared" si="33"/>
        <v>105231420</v>
      </c>
      <c r="T317" s="2">
        <f t="shared" si="28"/>
        <v>1433671</v>
      </c>
      <c r="V317" s="2">
        <v>97111</v>
      </c>
      <c r="W317" s="4">
        <f t="shared" si="29"/>
        <v>-5.6080155698118646E-2</v>
      </c>
    </row>
    <row r="318" spans="1:23" x14ac:dyDescent="0.25">
      <c r="A318" s="2">
        <v>7</v>
      </c>
      <c r="B318" s="2" t="s">
        <v>341</v>
      </c>
      <c r="C318" s="2" t="s">
        <v>621</v>
      </c>
      <c r="D318" s="2" t="s">
        <v>64</v>
      </c>
      <c r="E318" s="2" t="s">
        <v>23</v>
      </c>
      <c r="F318" s="2" t="s">
        <v>24</v>
      </c>
      <c r="G318" s="2" t="s">
        <v>59</v>
      </c>
      <c r="H318" s="2" t="s">
        <v>92</v>
      </c>
      <c r="I318" s="2">
        <v>17</v>
      </c>
      <c r="J318" s="2" t="s">
        <v>32</v>
      </c>
      <c r="L318" s="2" t="s">
        <v>28</v>
      </c>
      <c r="M318" s="2">
        <v>97332</v>
      </c>
      <c r="N318" s="3" t="str">
        <f t="shared" si="30"/>
        <v>19_95-100</v>
      </c>
      <c r="O318" s="3" t="str">
        <f t="shared" si="31"/>
        <v>9_90-100</v>
      </c>
      <c r="P318" s="3" t="str">
        <f t="shared" si="32"/>
        <v>08_80&gt;</v>
      </c>
      <c r="Q318" s="2" t="s">
        <v>738</v>
      </c>
      <c r="R318" s="2" t="s">
        <v>29</v>
      </c>
      <c r="S318" s="2">
        <f t="shared" si="33"/>
        <v>681324</v>
      </c>
      <c r="T318" s="2">
        <f t="shared" si="28"/>
        <v>9282</v>
      </c>
      <c r="W318" s="4"/>
    </row>
    <row r="319" spans="1:23" x14ac:dyDescent="0.25">
      <c r="A319" s="2">
        <v>97</v>
      </c>
      <c r="B319" s="2" t="s">
        <v>341</v>
      </c>
      <c r="C319" s="2" t="s">
        <v>369</v>
      </c>
      <c r="D319" s="2" t="s">
        <v>64</v>
      </c>
      <c r="E319" s="2" t="s">
        <v>23</v>
      </c>
      <c r="F319" s="2" t="s">
        <v>36</v>
      </c>
      <c r="G319" s="2" t="s">
        <v>74</v>
      </c>
      <c r="H319" s="2" t="s">
        <v>79</v>
      </c>
      <c r="I319" s="2">
        <v>17</v>
      </c>
      <c r="J319" s="2" t="s">
        <v>32</v>
      </c>
      <c r="L319" s="2" t="s">
        <v>28</v>
      </c>
      <c r="M319" s="2">
        <v>115127</v>
      </c>
      <c r="N319" s="3" t="str">
        <f t="shared" si="30"/>
        <v>23_115-120</v>
      </c>
      <c r="O319" s="3" t="str">
        <f t="shared" si="31"/>
        <v>11_110-120</v>
      </c>
      <c r="P319" s="3" t="str">
        <f t="shared" si="32"/>
        <v>08_80&gt;</v>
      </c>
      <c r="Q319" s="2" t="s">
        <v>738</v>
      </c>
      <c r="R319" s="2" t="s">
        <v>29</v>
      </c>
      <c r="S319" s="2">
        <f t="shared" si="33"/>
        <v>11167319</v>
      </c>
      <c r="T319" s="2">
        <f t="shared" si="28"/>
        <v>152143</v>
      </c>
      <c r="V319" s="2">
        <v>115252</v>
      </c>
      <c r="W319" s="4">
        <f t="shared" si="29"/>
        <v>-1.0845798771387915E-3</v>
      </c>
    </row>
    <row r="320" spans="1:23" x14ac:dyDescent="0.25">
      <c r="A320" s="2">
        <v>115</v>
      </c>
      <c r="B320" s="2" t="s">
        <v>341</v>
      </c>
      <c r="C320" s="2" t="s">
        <v>370</v>
      </c>
      <c r="D320" s="2" t="s">
        <v>64</v>
      </c>
      <c r="E320" s="2" t="s">
        <v>23</v>
      </c>
      <c r="F320" s="2" t="s">
        <v>36</v>
      </c>
      <c r="G320" s="2" t="s">
        <v>74</v>
      </c>
      <c r="H320" s="2" t="s">
        <v>128</v>
      </c>
      <c r="I320" s="2">
        <v>15</v>
      </c>
      <c r="J320" s="2" t="s">
        <v>32</v>
      </c>
      <c r="L320" s="2" t="s">
        <v>28</v>
      </c>
      <c r="M320" s="2">
        <v>105767</v>
      </c>
      <c r="N320" s="3" t="str">
        <f t="shared" si="30"/>
        <v>21_105-110</v>
      </c>
      <c r="O320" s="3" t="str">
        <f t="shared" si="31"/>
        <v>10_100-110</v>
      </c>
      <c r="P320" s="3" t="str">
        <f t="shared" si="32"/>
        <v>08_80&gt;</v>
      </c>
      <c r="Q320" s="2" t="s">
        <v>738</v>
      </c>
      <c r="R320" s="2" t="s">
        <v>29</v>
      </c>
      <c r="S320" s="2">
        <f t="shared" si="33"/>
        <v>12163205</v>
      </c>
      <c r="T320" s="2">
        <f t="shared" si="28"/>
        <v>165711</v>
      </c>
      <c r="V320" s="2">
        <v>121229</v>
      </c>
      <c r="W320" s="4">
        <f t="shared" si="29"/>
        <v>-0.12754373953426984</v>
      </c>
    </row>
    <row r="321" spans="1:23" x14ac:dyDescent="0.25">
      <c r="A321" s="2">
        <v>7</v>
      </c>
      <c r="B321" s="2" t="s">
        <v>341</v>
      </c>
      <c r="C321" s="2" t="s">
        <v>371</v>
      </c>
      <c r="D321" s="2" t="s">
        <v>64</v>
      </c>
      <c r="E321" s="2" t="s">
        <v>23</v>
      </c>
      <c r="F321" s="2" t="s">
        <v>36</v>
      </c>
      <c r="G321" s="2" t="s">
        <v>74</v>
      </c>
      <c r="H321" s="2" t="s">
        <v>131</v>
      </c>
      <c r="I321" s="2">
        <v>15</v>
      </c>
      <c r="J321" s="2" t="s">
        <v>32</v>
      </c>
      <c r="L321" s="2" t="s">
        <v>28</v>
      </c>
      <c r="M321" s="2">
        <v>104250</v>
      </c>
      <c r="N321" s="3" t="str">
        <f t="shared" si="30"/>
        <v>20_100-105</v>
      </c>
      <c r="O321" s="3" t="str">
        <f t="shared" si="31"/>
        <v>10_100-110</v>
      </c>
      <c r="P321" s="3" t="str">
        <f t="shared" si="32"/>
        <v>08_80&gt;</v>
      </c>
      <c r="Q321" s="2" t="s">
        <v>738</v>
      </c>
      <c r="R321" s="2" t="s">
        <v>29</v>
      </c>
      <c r="S321" s="2">
        <f t="shared" si="33"/>
        <v>729750</v>
      </c>
      <c r="T321" s="2">
        <f t="shared" si="28"/>
        <v>9942</v>
      </c>
      <c r="V321" s="2">
        <v>108160</v>
      </c>
      <c r="W321" s="4">
        <f t="shared" si="29"/>
        <v>-3.6150147928994084E-2</v>
      </c>
    </row>
    <row r="322" spans="1:23" x14ac:dyDescent="0.25">
      <c r="A322" s="2">
        <v>107</v>
      </c>
      <c r="B322" s="2" t="s">
        <v>341</v>
      </c>
      <c r="C322" s="2" t="s">
        <v>372</v>
      </c>
      <c r="D322" s="2" t="s">
        <v>64</v>
      </c>
      <c r="E322" s="2" t="s">
        <v>23</v>
      </c>
      <c r="F322" s="2" t="s">
        <v>36</v>
      </c>
      <c r="G322" s="2" t="s">
        <v>74</v>
      </c>
      <c r="H322" s="2" t="s">
        <v>187</v>
      </c>
      <c r="I322" s="2">
        <v>15</v>
      </c>
      <c r="J322" s="2" t="s">
        <v>32</v>
      </c>
      <c r="L322" s="2" t="s">
        <v>28</v>
      </c>
      <c r="M322" s="2">
        <v>159449</v>
      </c>
      <c r="N322" s="3" t="str">
        <f t="shared" si="30"/>
        <v>31_155-160</v>
      </c>
      <c r="O322" s="3" t="str">
        <f t="shared" si="31"/>
        <v>15_150-160</v>
      </c>
      <c r="P322" s="3" t="str">
        <f t="shared" si="32"/>
        <v>08_80&gt;</v>
      </c>
      <c r="Q322" s="2" t="s">
        <v>738</v>
      </c>
      <c r="R322" s="2" t="s">
        <v>29</v>
      </c>
      <c r="S322" s="2">
        <f t="shared" si="33"/>
        <v>17061043</v>
      </c>
      <c r="T322" s="2">
        <f t="shared" si="28"/>
        <v>232439</v>
      </c>
      <c r="V322" s="2">
        <v>165212</v>
      </c>
      <c r="W322" s="4">
        <f t="shared" si="29"/>
        <v>-3.4882454059027186E-2</v>
      </c>
    </row>
    <row r="323" spans="1:23" x14ac:dyDescent="0.25">
      <c r="A323" s="2">
        <v>42</v>
      </c>
      <c r="B323" s="2" t="s">
        <v>341</v>
      </c>
      <c r="C323" s="2" t="s">
        <v>373</v>
      </c>
      <c r="D323" s="2" t="s">
        <v>64</v>
      </c>
      <c r="E323" s="2" t="s">
        <v>23</v>
      </c>
      <c r="F323" s="2" t="s">
        <v>36</v>
      </c>
      <c r="G323" s="2" t="s">
        <v>74</v>
      </c>
      <c r="H323" s="2" t="s">
        <v>296</v>
      </c>
      <c r="I323" s="2">
        <v>15</v>
      </c>
      <c r="J323" s="2" t="s">
        <v>32</v>
      </c>
      <c r="L323" s="2" t="s">
        <v>28</v>
      </c>
      <c r="M323" s="2">
        <v>185200</v>
      </c>
      <c r="N323" s="3" t="str">
        <f t="shared" si="30"/>
        <v>37_185-190</v>
      </c>
      <c r="O323" s="3" t="str">
        <f t="shared" si="31"/>
        <v>18_180-190</v>
      </c>
      <c r="P323" s="3" t="str">
        <f t="shared" si="32"/>
        <v>08_80&gt;</v>
      </c>
      <c r="Q323" s="2" t="s">
        <v>738</v>
      </c>
      <c r="R323" s="2" t="s">
        <v>29</v>
      </c>
      <c r="S323" s="2">
        <f t="shared" si="33"/>
        <v>7778400</v>
      </c>
      <c r="T323" s="2">
        <f t="shared" ref="T323:T386" si="34">ROUND(S323/73.4,0)</f>
        <v>105973</v>
      </c>
      <c r="V323" s="2">
        <v>156269</v>
      </c>
      <c r="W323" s="4">
        <f t="shared" ref="W323:W383" si="35">(M323-V323)/V323</f>
        <v>0.18513588747608292</v>
      </c>
    </row>
    <row r="324" spans="1:23" x14ac:dyDescent="0.25">
      <c r="A324" s="2">
        <v>48</v>
      </c>
      <c r="B324" s="2" t="s">
        <v>341</v>
      </c>
      <c r="C324" s="2" t="s">
        <v>374</v>
      </c>
      <c r="D324" s="2" t="s">
        <v>64</v>
      </c>
      <c r="E324" s="2" t="s">
        <v>23</v>
      </c>
      <c r="F324" s="2" t="s">
        <v>36</v>
      </c>
      <c r="G324" s="2" t="s">
        <v>71</v>
      </c>
      <c r="H324" s="2" t="s">
        <v>79</v>
      </c>
      <c r="I324" s="2">
        <v>15</v>
      </c>
      <c r="J324" s="2" t="s">
        <v>32</v>
      </c>
      <c r="L324" s="2" t="s">
        <v>28</v>
      </c>
      <c r="M324" s="2">
        <v>90374</v>
      </c>
      <c r="N324" s="3" t="str">
        <f t="shared" si="30"/>
        <v>18_90-95</v>
      </c>
      <c r="O324" s="3" t="str">
        <f t="shared" si="31"/>
        <v>9_90-100</v>
      </c>
      <c r="P324" s="3" t="str">
        <f t="shared" si="32"/>
        <v>08_80&gt;</v>
      </c>
      <c r="Q324" s="2" t="s">
        <v>738</v>
      </c>
      <c r="R324" s="2" t="s">
        <v>29</v>
      </c>
      <c r="S324" s="2">
        <f t="shared" si="33"/>
        <v>4337952</v>
      </c>
      <c r="T324" s="2">
        <f t="shared" si="34"/>
        <v>59100</v>
      </c>
      <c r="V324" s="2">
        <v>93703</v>
      </c>
      <c r="W324" s="4">
        <f t="shared" si="35"/>
        <v>-3.5527144274996529E-2</v>
      </c>
    </row>
    <row r="325" spans="1:23" x14ac:dyDescent="0.25">
      <c r="A325" s="2">
        <v>1</v>
      </c>
      <c r="B325" s="2" t="s">
        <v>341</v>
      </c>
      <c r="C325" s="2" t="s">
        <v>375</v>
      </c>
      <c r="D325" s="2" t="s">
        <v>64</v>
      </c>
      <c r="E325" s="2" t="s">
        <v>23</v>
      </c>
      <c r="F325" s="2" t="s">
        <v>36</v>
      </c>
      <c r="G325" s="2" t="s">
        <v>71</v>
      </c>
      <c r="H325" s="2" t="s">
        <v>376</v>
      </c>
      <c r="I325" s="2">
        <v>15</v>
      </c>
      <c r="J325" s="2" t="s">
        <v>32</v>
      </c>
      <c r="L325" s="2" t="s">
        <v>28</v>
      </c>
      <c r="M325" s="2">
        <v>107790</v>
      </c>
      <c r="N325" s="3" t="str">
        <f t="shared" si="30"/>
        <v>21_105-110</v>
      </c>
      <c r="O325" s="3" t="str">
        <f t="shared" si="31"/>
        <v>10_100-110</v>
      </c>
      <c r="P325" s="3" t="str">
        <f t="shared" si="32"/>
        <v>08_80&gt;</v>
      </c>
      <c r="Q325" s="2" t="s">
        <v>738</v>
      </c>
      <c r="R325" s="2" t="s">
        <v>29</v>
      </c>
      <c r="S325" s="2">
        <f t="shared" si="33"/>
        <v>107790</v>
      </c>
      <c r="T325" s="2">
        <f t="shared" si="34"/>
        <v>1469</v>
      </c>
      <c r="V325" s="2">
        <v>109990</v>
      </c>
      <c r="W325" s="4"/>
    </row>
    <row r="326" spans="1:23" x14ac:dyDescent="0.25">
      <c r="A326" s="2">
        <v>29</v>
      </c>
      <c r="B326" s="2" t="s">
        <v>341</v>
      </c>
      <c r="C326" s="2" t="s">
        <v>377</v>
      </c>
      <c r="D326" s="2" t="s">
        <v>56</v>
      </c>
      <c r="E326" s="2" t="s">
        <v>107</v>
      </c>
      <c r="F326" s="2" t="s">
        <v>36</v>
      </c>
      <c r="G326" s="2" t="s">
        <v>89</v>
      </c>
      <c r="H326" s="2" t="s">
        <v>26</v>
      </c>
      <c r="I326" s="2">
        <v>13</v>
      </c>
      <c r="J326" s="2" t="s">
        <v>32</v>
      </c>
      <c r="L326" s="2" t="s">
        <v>28</v>
      </c>
      <c r="M326" s="2">
        <v>71741</v>
      </c>
      <c r="N326" s="3" t="str">
        <f t="shared" si="30"/>
        <v>14_70-75</v>
      </c>
      <c r="O326" s="3" t="str">
        <f t="shared" si="31"/>
        <v>7_70-80</v>
      </c>
      <c r="P326" s="3" t="str">
        <f t="shared" si="32"/>
        <v>07_70-80</v>
      </c>
      <c r="Q326" s="2" t="s">
        <v>738</v>
      </c>
      <c r="R326" s="2" t="s">
        <v>29</v>
      </c>
      <c r="S326" s="2">
        <f t="shared" si="33"/>
        <v>2080489</v>
      </c>
      <c r="T326" s="2">
        <f t="shared" si="34"/>
        <v>28345</v>
      </c>
      <c r="V326" s="2">
        <v>71299</v>
      </c>
      <c r="W326" s="4">
        <f t="shared" si="35"/>
        <v>6.1992454312122186E-3</v>
      </c>
    </row>
    <row r="327" spans="1:23" x14ac:dyDescent="0.25">
      <c r="A327" s="2">
        <v>185</v>
      </c>
      <c r="B327" s="2" t="s">
        <v>341</v>
      </c>
      <c r="C327" s="2" t="s">
        <v>378</v>
      </c>
      <c r="D327" s="2" t="s">
        <v>56</v>
      </c>
      <c r="E327" s="2" t="s">
        <v>107</v>
      </c>
      <c r="F327" s="2" t="s">
        <v>36</v>
      </c>
      <c r="G327" s="2" t="s">
        <v>57</v>
      </c>
      <c r="H327" s="2" t="s">
        <v>26</v>
      </c>
      <c r="I327" s="2">
        <v>13</v>
      </c>
      <c r="J327" s="2" t="s">
        <v>379</v>
      </c>
      <c r="L327" s="2" t="s">
        <v>28</v>
      </c>
      <c r="M327" s="2">
        <v>73448</v>
      </c>
      <c r="N327" s="3" t="str">
        <f t="shared" si="30"/>
        <v>14_70-75</v>
      </c>
      <c r="O327" s="3" t="str">
        <f t="shared" si="31"/>
        <v>7_70-80</v>
      </c>
      <c r="P327" s="3" t="str">
        <f t="shared" si="32"/>
        <v>07_70-80</v>
      </c>
      <c r="Q327" s="2" t="s">
        <v>738</v>
      </c>
      <c r="R327" s="2" t="s">
        <v>29</v>
      </c>
      <c r="S327" s="2">
        <f t="shared" si="33"/>
        <v>13587880</v>
      </c>
      <c r="T327" s="2">
        <f t="shared" si="34"/>
        <v>185121</v>
      </c>
      <c r="V327" s="2">
        <v>76983</v>
      </c>
      <c r="W327" s="4">
        <f t="shared" si="35"/>
        <v>-4.5919228920670796E-2</v>
      </c>
    </row>
    <row r="328" spans="1:23" x14ac:dyDescent="0.25">
      <c r="A328" s="2">
        <v>93</v>
      </c>
      <c r="B328" s="2" t="s">
        <v>341</v>
      </c>
      <c r="C328" s="2" t="s">
        <v>622</v>
      </c>
      <c r="D328" s="2" t="s">
        <v>56</v>
      </c>
      <c r="E328" s="2" t="s">
        <v>107</v>
      </c>
      <c r="F328" s="2" t="s">
        <v>24</v>
      </c>
      <c r="G328" s="2" t="s">
        <v>59</v>
      </c>
      <c r="H328" s="2" t="s">
        <v>26</v>
      </c>
      <c r="I328" s="2">
        <v>14</v>
      </c>
      <c r="J328" s="2" t="s">
        <v>32</v>
      </c>
      <c r="L328" s="2" t="s">
        <v>28</v>
      </c>
      <c r="M328" s="2">
        <v>65062</v>
      </c>
      <c r="N328" s="3" t="str">
        <f t="shared" si="30"/>
        <v>13_65-70</v>
      </c>
      <c r="O328" s="3" t="str">
        <f t="shared" si="31"/>
        <v>6_60-70</v>
      </c>
      <c r="P328" s="3" t="str">
        <f t="shared" si="32"/>
        <v>06_60-70</v>
      </c>
      <c r="Q328" s="2" t="s">
        <v>738</v>
      </c>
      <c r="R328" s="2" t="s">
        <v>29</v>
      </c>
      <c r="S328" s="2">
        <f t="shared" si="33"/>
        <v>6050766</v>
      </c>
      <c r="T328" s="2">
        <f t="shared" si="34"/>
        <v>82436</v>
      </c>
      <c r="W328" s="4"/>
    </row>
    <row r="329" spans="1:23" x14ac:dyDescent="0.25">
      <c r="A329" s="2">
        <v>305</v>
      </c>
      <c r="B329" s="2" t="s">
        <v>341</v>
      </c>
      <c r="C329" s="2" t="s">
        <v>380</v>
      </c>
      <c r="D329" s="2" t="s">
        <v>56</v>
      </c>
      <c r="E329" s="2" t="s">
        <v>107</v>
      </c>
      <c r="F329" s="2" t="s">
        <v>36</v>
      </c>
      <c r="G329" s="2" t="s">
        <v>89</v>
      </c>
      <c r="H329" s="2" t="s">
        <v>26</v>
      </c>
      <c r="I329" s="2">
        <v>14</v>
      </c>
      <c r="J329" s="2" t="s">
        <v>32</v>
      </c>
      <c r="L329" s="2" t="s">
        <v>28</v>
      </c>
      <c r="M329" s="2">
        <v>56411</v>
      </c>
      <c r="N329" s="3" t="str">
        <f t="shared" si="30"/>
        <v>11_55-60</v>
      </c>
      <c r="O329" s="3" t="str">
        <f t="shared" si="31"/>
        <v>5_50-60</v>
      </c>
      <c r="P329" s="3" t="str">
        <f t="shared" si="32"/>
        <v>05_50-60</v>
      </c>
      <c r="Q329" s="2" t="s">
        <v>738</v>
      </c>
      <c r="R329" s="2" t="s">
        <v>29</v>
      </c>
      <c r="S329" s="2">
        <f t="shared" si="33"/>
        <v>17205355</v>
      </c>
      <c r="T329" s="2">
        <f t="shared" si="34"/>
        <v>234405</v>
      </c>
      <c r="V329" s="2">
        <v>68217</v>
      </c>
      <c r="W329" s="4">
        <f t="shared" si="35"/>
        <v>-0.17306536493835847</v>
      </c>
    </row>
    <row r="330" spans="1:23" x14ac:dyDescent="0.25">
      <c r="A330" s="2">
        <v>533</v>
      </c>
      <c r="B330" s="2" t="s">
        <v>341</v>
      </c>
      <c r="C330" s="2" t="s">
        <v>381</v>
      </c>
      <c r="D330" s="2" t="s">
        <v>56</v>
      </c>
      <c r="E330" s="2" t="s">
        <v>107</v>
      </c>
      <c r="F330" s="2" t="s">
        <v>36</v>
      </c>
      <c r="G330" s="2" t="s">
        <v>57</v>
      </c>
      <c r="H330" s="2" t="s">
        <v>26</v>
      </c>
      <c r="I330" s="2">
        <v>14</v>
      </c>
      <c r="J330" s="2" t="s">
        <v>32</v>
      </c>
      <c r="L330" s="2" t="s">
        <v>28</v>
      </c>
      <c r="M330" s="2">
        <v>67204</v>
      </c>
      <c r="N330" s="3" t="str">
        <f t="shared" si="30"/>
        <v>13_65-70</v>
      </c>
      <c r="O330" s="3" t="str">
        <f t="shared" si="31"/>
        <v>6_60-70</v>
      </c>
      <c r="P330" s="3" t="str">
        <f t="shared" si="32"/>
        <v>06_60-70</v>
      </c>
      <c r="Q330" s="2" t="s">
        <v>738</v>
      </c>
      <c r="R330" s="2" t="s">
        <v>29</v>
      </c>
      <c r="S330" s="2">
        <f t="shared" si="33"/>
        <v>35819732</v>
      </c>
      <c r="T330" s="2">
        <f t="shared" si="34"/>
        <v>488007</v>
      </c>
      <c r="V330" s="2">
        <v>64290</v>
      </c>
      <c r="W330" s="4">
        <f t="shared" si="35"/>
        <v>4.5325867164411261E-2</v>
      </c>
    </row>
    <row r="331" spans="1:23" x14ac:dyDescent="0.25">
      <c r="A331" s="2">
        <v>21</v>
      </c>
      <c r="B331" s="2" t="s">
        <v>341</v>
      </c>
      <c r="C331" s="2" t="s">
        <v>623</v>
      </c>
      <c r="D331" s="2" t="s">
        <v>56</v>
      </c>
      <c r="E331" s="2" t="s">
        <v>107</v>
      </c>
      <c r="F331" s="2" t="s">
        <v>36</v>
      </c>
      <c r="G331" s="2" t="s">
        <v>57</v>
      </c>
      <c r="H331" s="2" t="s">
        <v>26</v>
      </c>
      <c r="I331" s="2">
        <v>14</v>
      </c>
      <c r="J331" s="2" t="s">
        <v>32</v>
      </c>
      <c r="K331" s="2" t="s">
        <v>97</v>
      </c>
      <c r="L331" s="2" t="s">
        <v>28</v>
      </c>
      <c r="M331" s="2">
        <v>76190</v>
      </c>
      <c r="N331" s="3" t="str">
        <f t="shared" si="30"/>
        <v>15_75-80</v>
      </c>
      <c r="O331" s="3" t="str">
        <f t="shared" si="31"/>
        <v>7_70-80</v>
      </c>
      <c r="P331" s="3" t="str">
        <f t="shared" si="32"/>
        <v>07_70-80</v>
      </c>
      <c r="Q331" s="2" t="s">
        <v>738</v>
      </c>
      <c r="R331" s="2" t="s">
        <v>29</v>
      </c>
      <c r="S331" s="2">
        <f t="shared" si="33"/>
        <v>1599990</v>
      </c>
      <c r="T331" s="2">
        <f t="shared" si="34"/>
        <v>21798</v>
      </c>
      <c r="W331" s="4"/>
    </row>
    <row r="332" spans="1:23" x14ac:dyDescent="0.25">
      <c r="A332" s="2">
        <v>707</v>
      </c>
      <c r="B332" s="2" t="s">
        <v>341</v>
      </c>
      <c r="C332" s="2" t="s">
        <v>382</v>
      </c>
      <c r="D332" s="2" t="s">
        <v>22</v>
      </c>
      <c r="E332" s="2" t="s">
        <v>107</v>
      </c>
      <c r="F332" s="2" t="s">
        <v>24</v>
      </c>
      <c r="G332" s="2" t="s">
        <v>59</v>
      </c>
      <c r="H332" s="2" t="s">
        <v>26</v>
      </c>
      <c r="I332" s="2">
        <v>15</v>
      </c>
      <c r="J332" s="2" t="s">
        <v>32</v>
      </c>
      <c r="L332" s="2" t="s">
        <v>28</v>
      </c>
      <c r="M332" s="2">
        <v>59320</v>
      </c>
      <c r="N332" s="3" t="str">
        <f t="shared" si="30"/>
        <v>11_55-60</v>
      </c>
      <c r="O332" s="3" t="str">
        <f t="shared" si="31"/>
        <v>5_50-60</v>
      </c>
      <c r="P332" s="3" t="str">
        <f t="shared" si="32"/>
        <v>05_50-60</v>
      </c>
      <c r="Q332" s="2" t="s">
        <v>738</v>
      </c>
      <c r="R332" s="2" t="s">
        <v>29</v>
      </c>
      <c r="S332" s="2">
        <f t="shared" si="33"/>
        <v>41939240</v>
      </c>
      <c r="T332" s="2">
        <f t="shared" si="34"/>
        <v>571379</v>
      </c>
      <c r="V332" s="2">
        <v>45794</v>
      </c>
      <c r="W332" s="4">
        <f t="shared" si="35"/>
        <v>0.29536620517971784</v>
      </c>
    </row>
    <row r="333" spans="1:23" x14ac:dyDescent="0.25">
      <c r="A333" s="2">
        <v>1486</v>
      </c>
      <c r="B333" s="2" t="s">
        <v>341</v>
      </c>
      <c r="C333" s="2" t="s">
        <v>383</v>
      </c>
      <c r="D333" s="2" t="s">
        <v>22</v>
      </c>
      <c r="E333" s="2" t="s">
        <v>107</v>
      </c>
      <c r="F333" s="2" t="s">
        <v>36</v>
      </c>
      <c r="G333" s="2" t="s">
        <v>49</v>
      </c>
      <c r="H333" s="2" t="s">
        <v>26</v>
      </c>
      <c r="I333" s="2">
        <v>15</v>
      </c>
      <c r="J333" s="2" t="s">
        <v>32</v>
      </c>
      <c r="L333" s="2" t="s">
        <v>28</v>
      </c>
      <c r="M333" s="2">
        <v>62054</v>
      </c>
      <c r="N333" s="3" t="str">
        <f t="shared" si="30"/>
        <v>12_60-65</v>
      </c>
      <c r="O333" s="3" t="str">
        <f t="shared" si="31"/>
        <v>6_60-70</v>
      </c>
      <c r="P333" s="3" t="str">
        <f t="shared" si="32"/>
        <v>06_60-70</v>
      </c>
      <c r="Q333" s="2" t="s">
        <v>738</v>
      </c>
      <c r="R333" s="2" t="s">
        <v>29</v>
      </c>
      <c r="S333" s="2">
        <f t="shared" si="33"/>
        <v>92212244</v>
      </c>
      <c r="T333" s="2">
        <f t="shared" si="34"/>
        <v>1256298</v>
      </c>
      <c r="V333" s="2">
        <v>62718</v>
      </c>
      <c r="W333" s="4">
        <f t="shared" si="35"/>
        <v>-1.0587072291846042E-2</v>
      </c>
    </row>
    <row r="334" spans="1:23" x14ac:dyDescent="0.25">
      <c r="A334" s="2">
        <v>574</v>
      </c>
      <c r="B334" s="2" t="s">
        <v>341</v>
      </c>
      <c r="C334" s="2" t="s">
        <v>384</v>
      </c>
      <c r="D334" s="2" t="s">
        <v>22</v>
      </c>
      <c r="E334" s="2" t="s">
        <v>107</v>
      </c>
      <c r="F334" s="2" t="s">
        <v>36</v>
      </c>
      <c r="G334" s="2" t="s">
        <v>57</v>
      </c>
      <c r="H334" s="2" t="s">
        <v>26</v>
      </c>
      <c r="I334" s="2">
        <v>15</v>
      </c>
      <c r="J334" s="2" t="s">
        <v>32</v>
      </c>
      <c r="L334" s="2" t="s">
        <v>28</v>
      </c>
      <c r="M334" s="2">
        <v>52490</v>
      </c>
      <c r="N334" s="3" t="str">
        <f t="shared" si="30"/>
        <v>10_50-55</v>
      </c>
      <c r="O334" s="3" t="str">
        <f t="shared" si="31"/>
        <v>5_50-60</v>
      </c>
      <c r="P334" s="3" t="str">
        <f t="shared" si="32"/>
        <v>05_50-60</v>
      </c>
      <c r="Q334" s="2" t="s">
        <v>738</v>
      </c>
      <c r="R334" s="2" t="s">
        <v>29</v>
      </c>
      <c r="S334" s="2">
        <f t="shared" si="33"/>
        <v>30129260</v>
      </c>
      <c r="T334" s="2">
        <f t="shared" si="34"/>
        <v>410480</v>
      </c>
      <c r="V334" s="2">
        <v>65328</v>
      </c>
      <c r="W334" s="4">
        <f t="shared" si="35"/>
        <v>-0.19651604212588783</v>
      </c>
    </row>
    <row r="335" spans="1:23" x14ac:dyDescent="0.25">
      <c r="A335" s="2">
        <v>165</v>
      </c>
      <c r="B335" s="2" t="s">
        <v>341</v>
      </c>
      <c r="C335" s="2" t="s">
        <v>385</v>
      </c>
      <c r="D335" s="2" t="s">
        <v>64</v>
      </c>
      <c r="E335" s="2" t="s">
        <v>107</v>
      </c>
      <c r="F335" s="2" t="s">
        <v>36</v>
      </c>
      <c r="G335" s="2" t="s">
        <v>74</v>
      </c>
      <c r="H335" s="2" t="s">
        <v>65</v>
      </c>
      <c r="I335" s="2">
        <v>15</v>
      </c>
      <c r="J335" s="2" t="s">
        <v>32</v>
      </c>
      <c r="L335" s="2" t="s">
        <v>28</v>
      </c>
      <c r="M335" s="2">
        <v>91660</v>
      </c>
      <c r="N335" s="3" t="str">
        <f t="shared" si="30"/>
        <v>18_90-95</v>
      </c>
      <c r="O335" s="3" t="str">
        <f t="shared" si="31"/>
        <v>9_90-100</v>
      </c>
      <c r="P335" s="3" t="str">
        <f t="shared" si="32"/>
        <v>08_80&gt;</v>
      </c>
      <c r="Q335" s="2" t="s">
        <v>738</v>
      </c>
      <c r="R335" s="2" t="s">
        <v>29</v>
      </c>
      <c r="S335" s="2">
        <f t="shared" si="33"/>
        <v>15123900</v>
      </c>
      <c r="T335" s="2">
        <f t="shared" si="34"/>
        <v>206048</v>
      </c>
      <c r="V335" s="2">
        <v>118190</v>
      </c>
      <c r="W335" s="4">
        <f t="shared" si="35"/>
        <v>-0.22446907521786955</v>
      </c>
    </row>
    <row r="336" spans="1:23" x14ac:dyDescent="0.25">
      <c r="A336" s="2">
        <v>1</v>
      </c>
      <c r="B336" s="2" t="s">
        <v>341</v>
      </c>
      <c r="C336" s="2" t="s">
        <v>386</v>
      </c>
      <c r="D336" s="2" t="s">
        <v>56</v>
      </c>
      <c r="E336" s="2" t="s">
        <v>107</v>
      </c>
      <c r="F336" s="2" t="s">
        <v>36</v>
      </c>
      <c r="G336" s="2" t="s">
        <v>89</v>
      </c>
      <c r="H336" s="2" t="s">
        <v>26</v>
      </c>
      <c r="I336" s="2">
        <v>13</v>
      </c>
      <c r="J336" s="2" t="s">
        <v>387</v>
      </c>
      <c r="K336" s="2" t="s">
        <v>97</v>
      </c>
      <c r="L336" s="2" t="s">
        <v>28</v>
      </c>
      <c r="M336" s="2">
        <v>103540</v>
      </c>
      <c r="N336" s="3" t="str">
        <f t="shared" si="30"/>
        <v>20_100-105</v>
      </c>
      <c r="O336" s="3" t="str">
        <f t="shared" si="31"/>
        <v>10_100-110</v>
      </c>
      <c r="P336" s="3" t="str">
        <f t="shared" si="32"/>
        <v>08_80&gt;</v>
      </c>
      <c r="Q336" s="2" t="s">
        <v>738</v>
      </c>
      <c r="R336" s="2" t="s">
        <v>29</v>
      </c>
      <c r="S336" s="2">
        <f t="shared" si="33"/>
        <v>103540</v>
      </c>
      <c r="T336" s="2">
        <f t="shared" si="34"/>
        <v>1411</v>
      </c>
      <c r="V336" s="2">
        <v>111140</v>
      </c>
      <c r="W336" s="4">
        <f t="shared" si="35"/>
        <v>-6.8382220622638115E-2</v>
      </c>
    </row>
    <row r="337" spans="1:23" x14ac:dyDescent="0.25">
      <c r="A337" s="2">
        <v>4</v>
      </c>
      <c r="B337" s="2" t="s">
        <v>341</v>
      </c>
      <c r="C337" s="2" t="s">
        <v>624</v>
      </c>
      <c r="D337" s="2" t="s">
        <v>56</v>
      </c>
      <c r="E337" s="2" t="s">
        <v>107</v>
      </c>
      <c r="F337" s="2" t="s">
        <v>24</v>
      </c>
      <c r="G337" s="2" t="s">
        <v>625</v>
      </c>
      <c r="H337" s="2" t="s">
        <v>26</v>
      </c>
      <c r="I337" s="2">
        <v>14</v>
      </c>
      <c r="J337" s="2" t="s">
        <v>32</v>
      </c>
      <c r="L337" s="2" t="s">
        <v>28</v>
      </c>
      <c r="M337" s="2">
        <v>42990</v>
      </c>
      <c r="N337" s="3" t="str">
        <f t="shared" si="30"/>
        <v>8_40-45</v>
      </c>
      <c r="O337" s="3" t="str">
        <f t="shared" si="31"/>
        <v>4_40-50</v>
      </c>
      <c r="P337" s="3" t="str">
        <f t="shared" si="32"/>
        <v>04_40-50</v>
      </c>
      <c r="Q337" s="2" t="s">
        <v>738</v>
      </c>
      <c r="R337" s="2" t="s">
        <v>29</v>
      </c>
      <c r="S337" s="2">
        <f t="shared" si="33"/>
        <v>171960</v>
      </c>
      <c r="T337" s="2">
        <f t="shared" si="34"/>
        <v>2343</v>
      </c>
      <c r="W337" s="4"/>
    </row>
    <row r="338" spans="1:23" x14ac:dyDescent="0.25">
      <c r="A338" s="2">
        <v>89</v>
      </c>
      <c r="B338" s="2" t="s">
        <v>341</v>
      </c>
      <c r="C338" s="2" t="s">
        <v>388</v>
      </c>
      <c r="D338" s="2" t="s">
        <v>56</v>
      </c>
      <c r="E338" s="2" t="s">
        <v>107</v>
      </c>
      <c r="F338" s="2" t="s">
        <v>24</v>
      </c>
      <c r="G338" s="2" t="s">
        <v>59</v>
      </c>
      <c r="H338" s="2" t="s">
        <v>26</v>
      </c>
      <c r="I338" s="2">
        <v>14</v>
      </c>
      <c r="J338" s="2" t="s">
        <v>32</v>
      </c>
      <c r="L338" s="2" t="s">
        <v>28</v>
      </c>
      <c r="M338" s="2">
        <v>71698</v>
      </c>
      <c r="N338" s="3" t="str">
        <f t="shared" si="30"/>
        <v>14_70-75</v>
      </c>
      <c r="O338" s="3" t="str">
        <f t="shared" si="31"/>
        <v>7_70-80</v>
      </c>
      <c r="P338" s="3" t="str">
        <f t="shared" si="32"/>
        <v>07_70-80</v>
      </c>
      <c r="Q338" s="2" t="s">
        <v>738</v>
      </c>
      <c r="R338" s="2" t="s">
        <v>29</v>
      </c>
      <c r="S338" s="2">
        <f t="shared" si="33"/>
        <v>6381122</v>
      </c>
      <c r="T338" s="2">
        <f t="shared" si="34"/>
        <v>86936</v>
      </c>
      <c r="V338" s="2">
        <v>75283</v>
      </c>
      <c r="W338" s="4">
        <f t="shared" si="35"/>
        <v>-4.762031268679516E-2</v>
      </c>
    </row>
    <row r="339" spans="1:23" x14ac:dyDescent="0.25">
      <c r="A339" s="2">
        <v>972</v>
      </c>
      <c r="B339" s="2" t="s">
        <v>341</v>
      </c>
      <c r="C339" s="2" t="s">
        <v>389</v>
      </c>
      <c r="D339" s="2" t="s">
        <v>56</v>
      </c>
      <c r="E339" s="2" t="s">
        <v>107</v>
      </c>
      <c r="F339" s="2" t="s">
        <v>36</v>
      </c>
      <c r="G339" s="2" t="s">
        <v>57</v>
      </c>
      <c r="H339" s="2" t="s">
        <v>26</v>
      </c>
      <c r="I339" s="2">
        <v>14</v>
      </c>
      <c r="J339" s="2" t="s">
        <v>32</v>
      </c>
      <c r="L339" s="2" t="s">
        <v>28</v>
      </c>
      <c r="M339" s="2">
        <v>76050</v>
      </c>
      <c r="N339" s="3" t="str">
        <f t="shared" si="30"/>
        <v>15_75-80</v>
      </c>
      <c r="O339" s="3" t="str">
        <f t="shared" si="31"/>
        <v>7_70-80</v>
      </c>
      <c r="P339" s="3" t="str">
        <f t="shared" si="32"/>
        <v>07_70-80</v>
      </c>
      <c r="Q339" s="2" t="s">
        <v>738</v>
      </c>
      <c r="R339" s="2" t="s">
        <v>29</v>
      </c>
      <c r="S339" s="2">
        <f t="shared" si="33"/>
        <v>73920600</v>
      </c>
      <c r="T339" s="2">
        <f t="shared" si="34"/>
        <v>1007093</v>
      </c>
      <c r="V339" s="2">
        <v>48890</v>
      </c>
      <c r="W339" s="4">
        <f t="shared" si="35"/>
        <v>0.55553282879934551</v>
      </c>
    </row>
    <row r="340" spans="1:23" x14ac:dyDescent="0.25">
      <c r="A340" s="2">
        <v>410</v>
      </c>
      <c r="B340" s="2" t="s">
        <v>341</v>
      </c>
      <c r="C340" s="2" t="s">
        <v>390</v>
      </c>
      <c r="D340" s="2" t="s">
        <v>56</v>
      </c>
      <c r="E340" s="2" t="s">
        <v>107</v>
      </c>
      <c r="F340" s="2" t="s">
        <v>36</v>
      </c>
      <c r="G340" s="2" t="s">
        <v>89</v>
      </c>
      <c r="H340" s="2" t="s">
        <v>26</v>
      </c>
      <c r="I340" s="2">
        <v>14</v>
      </c>
      <c r="J340" s="2" t="s">
        <v>32</v>
      </c>
      <c r="L340" s="2" t="s">
        <v>28</v>
      </c>
      <c r="M340" s="2">
        <v>77411</v>
      </c>
      <c r="N340" s="3" t="str">
        <f t="shared" si="30"/>
        <v>15_75-80</v>
      </c>
      <c r="O340" s="3" t="str">
        <f t="shared" si="31"/>
        <v>7_70-80</v>
      </c>
      <c r="P340" s="3" t="str">
        <f t="shared" si="32"/>
        <v>07_70-80</v>
      </c>
      <c r="Q340" s="2" t="s">
        <v>738</v>
      </c>
      <c r="R340" s="2" t="s">
        <v>29</v>
      </c>
      <c r="S340" s="2">
        <f t="shared" si="33"/>
        <v>31738510</v>
      </c>
      <c r="T340" s="2">
        <f t="shared" si="34"/>
        <v>432405</v>
      </c>
      <c r="V340" s="2">
        <v>85154</v>
      </c>
      <c r="W340" s="4">
        <f t="shared" si="35"/>
        <v>-9.0929375014679292E-2</v>
      </c>
    </row>
    <row r="341" spans="1:23" x14ac:dyDescent="0.25">
      <c r="A341" s="2">
        <v>54</v>
      </c>
      <c r="B341" s="2" t="s">
        <v>341</v>
      </c>
      <c r="C341" s="2" t="s">
        <v>391</v>
      </c>
      <c r="D341" s="2" t="s">
        <v>22</v>
      </c>
      <c r="E341" s="2" t="s">
        <v>107</v>
      </c>
      <c r="F341" s="2" t="s">
        <v>24</v>
      </c>
      <c r="G341" s="2" t="s">
        <v>59</v>
      </c>
      <c r="H341" s="2" t="s">
        <v>26</v>
      </c>
      <c r="I341" s="2">
        <v>15</v>
      </c>
      <c r="J341" s="2" t="s">
        <v>32</v>
      </c>
      <c r="L341" s="2" t="s">
        <v>28</v>
      </c>
      <c r="M341" s="2">
        <v>53739</v>
      </c>
      <c r="N341" s="3" t="str">
        <f t="shared" si="30"/>
        <v>10_50-55</v>
      </c>
      <c r="O341" s="3" t="str">
        <f t="shared" si="31"/>
        <v>5_50-60</v>
      </c>
      <c r="P341" s="3" t="str">
        <f t="shared" si="32"/>
        <v>05_50-60</v>
      </c>
      <c r="Q341" s="2" t="s">
        <v>738</v>
      </c>
      <c r="R341" s="2" t="s">
        <v>29</v>
      </c>
      <c r="S341" s="2">
        <f t="shared" si="33"/>
        <v>2901906</v>
      </c>
      <c r="T341" s="2">
        <f t="shared" si="34"/>
        <v>39536</v>
      </c>
      <c r="V341" s="2">
        <v>66118</v>
      </c>
      <c r="W341" s="4">
        <f t="shared" si="35"/>
        <v>-0.18722586890105569</v>
      </c>
    </row>
    <row r="342" spans="1:23" x14ac:dyDescent="0.25">
      <c r="A342" s="2">
        <v>294</v>
      </c>
      <c r="B342" s="2" t="s">
        <v>341</v>
      </c>
      <c r="C342" s="2" t="s">
        <v>626</v>
      </c>
      <c r="D342" s="2" t="s">
        <v>22</v>
      </c>
      <c r="E342" s="2" t="s">
        <v>107</v>
      </c>
      <c r="F342" s="2" t="s">
        <v>36</v>
      </c>
      <c r="G342" s="2" t="s">
        <v>57</v>
      </c>
      <c r="H342" s="2" t="s">
        <v>26</v>
      </c>
      <c r="I342" s="2">
        <v>15</v>
      </c>
      <c r="J342" s="2" t="s">
        <v>32</v>
      </c>
      <c r="L342" s="2" t="s">
        <v>28</v>
      </c>
      <c r="M342" s="2">
        <v>95340</v>
      </c>
      <c r="N342" s="3" t="str">
        <f t="shared" si="30"/>
        <v>19_95-100</v>
      </c>
      <c r="O342" s="3" t="str">
        <f t="shared" si="31"/>
        <v>9_90-100</v>
      </c>
      <c r="P342" s="3" t="str">
        <f t="shared" si="32"/>
        <v>08_80&gt;</v>
      </c>
      <c r="Q342" s="2" t="s">
        <v>738</v>
      </c>
      <c r="R342" s="2" t="s">
        <v>29</v>
      </c>
      <c r="S342" s="2">
        <f t="shared" si="33"/>
        <v>28029960</v>
      </c>
      <c r="T342" s="2">
        <f t="shared" si="34"/>
        <v>381880</v>
      </c>
      <c r="W342" s="4"/>
    </row>
    <row r="343" spans="1:23" x14ac:dyDescent="0.25">
      <c r="A343" s="2">
        <v>339</v>
      </c>
      <c r="B343" s="2" t="s">
        <v>341</v>
      </c>
      <c r="C343" s="2" t="s">
        <v>392</v>
      </c>
      <c r="D343" s="2" t="s">
        <v>22</v>
      </c>
      <c r="E343" s="2" t="s">
        <v>107</v>
      </c>
      <c r="F343" s="2" t="s">
        <v>36</v>
      </c>
      <c r="G343" s="2" t="s">
        <v>89</v>
      </c>
      <c r="H343" s="2" t="s">
        <v>26</v>
      </c>
      <c r="I343" s="2">
        <v>15</v>
      </c>
      <c r="J343" s="2" t="s">
        <v>32</v>
      </c>
      <c r="L343" s="2" t="s">
        <v>28</v>
      </c>
      <c r="M343" s="2">
        <v>79594</v>
      </c>
      <c r="N343" s="3" t="str">
        <f t="shared" si="30"/>
        <v>15_75-80</v>
      </c>
      <c r="O343" s="3" t="str">
        <f t="shared" si="31"/>
        <v>7_70-80</v>
      </c>
      <c r="P343" s="3" t="str">
        <f t="shared" si="32"/>
        <v>07_70-80</v>
      </c>
      <c r="Q343" s="2" t="s">
        <v>738</v>
      </c>
      <c r="R343" s="2" t="s">
        <v>29</v>
      </c>
      <c r="S343" s="2">
        <f t="shared" si="33"/>
        <v>26982366</v>
      </c>
      <c r="T343" s="2">
        <f t="shared" si="34"/>
        <v>367607</v>
      </c>
      <c r="V343" s="2">
        <v>94914</v>
      </c>
      <c r="W343" s="4">
        <f t="shared" si="35"/>
        <v>-0.16140927576542977</v>
      </c>
    </row>
    <row r="344" spans="1:23" x14ac:dyDescent="0.25">
      <c r="A344" s="2">
        <v>1</v>
      </c>
      <c r="B344" s="2" t="s">
        <v>341</v>
      </c>
      <c r="C344" s="2" t="s">
        <v>627</v>
      </c>
      <c r="D344" s="2" t="s">
        <v>56</v>
      </c>
      <c r="E344" s="2" t="s">
        <v>107</v>
      </c>
      <c r="F344" s="2" t="s">
        <v>24</v>
      </c>
      <c r="G344" s="2" t="s">
        <v>31</v>
      </c>
      <c r="H344" s="2" t="s">
        <v>26</v>
      </c>
      <c r="I344" s="2">
        <v>14</v>
      </c>
      <c r="J344" s="2" t="s">
        <v>32</v>
      </c>
      <c r="L344" s="2" t="s">
        <v>28</v>
      </c>
      <c r="M344" s="2">
        <v>69650</v>
      </c>
      <c r="N344" s="3" t="str">
        <f t="shared" si="30"/>
        <v>13_65-70</v>
      </c>
      <c r="O344" s="3" t="str">
        <f t="shared" si="31"/>
        <v>6_60-70</v>
      </c>
      <c r="P344" s="3" t="str">
        <f t="shared" si="32"/>
        <v>06_60-70</v>
      </c>
      <c r="Q344" s="2" t="s">
        <v>738</v>
      </c>
      <c r="R344" s="2" t="s">
        <v>29</v>
      </c>
      <c r="S344" s="2">
        <f t="shared" si="33"/>
        <v>69650</v>
      </c>
      <c r="T344" s="2">
        <f t="shared" si="34"/>
        <v>949</v>
      </c>
      <c r="W344" s="4"/>
    </row>
    <row r="345" spans="1:23" x14ac:dyDescent="0.25">
      <c r="A345" s="2">
        <v>1409</v>
      </c>
      <c r="B345" s="2" t="s">
        <v>341</v>
      </c>
      <c r="C345" s="2" t="s">
        <v>393</v>
      </c>
      <c r="D345" s="2" t="s">
        <v>56</v>
      </c>
      <c r="E345" s="2" t="s">
        <v>107</v>
      </c>
      <c r="F345" s="2" t="s">
        <v>36</v>
      </c>
      <c r="G345" s="2" t="s">
        <v>89</v>
      </c>
      <c r="H345" s="2" t="s">
        <v>26</v>
      </c>
      <c r="I345" s="2">
        <v>13</v>
      </c>
      <c r="J345" s="2" t="s">
        <v>32</v>
      </c>
      <c r="L345" s="2" t="s">
        <v>28</v>
      </c>
      <c r="M345" s="2">
        <v>78071</v>
      </c>
      <c r="N345" s="3" t="str">
        <f t="shared" si="30"/>
        <v>15_75-80</v>
      </c>
      <c r="O345" s="3" t="str">
        <f t="shared" si="31"/>
        <v>7_70-80</v>
      </c>
      <c r="P345" s="3" t="str">
        <f t="shared" si="32"/>
        <v>07_70-80</v>
      </c>
      <c r="Q345" s="2" t="s">
        <v>738</v>
      </c>
      <c r="R345" s="2" t="s">
        <v>29</v>
      </c>
      <c r="S345" s="2">
        <f t="shared" si="33"/>
        <v>110002039</v>
      </c>
      <c r="T345" s="2">
        <f t="shared" si="34"/>
        <v>1498665</v>
      </c>
      <c r="V345" s="2">
        <v>76938</v>
      </c>
      <c r="W345" s="4">
        <f t="shared" si="35"/>
        <v>1.4726143128233123E-2</v>
      </c>
    </row>
    <row r="346" spans="1:23" x14ac:dyDescent="0.25">
      <c r="A346" s="2">
        <v>182</v>
      </c>
      <c r="B346" s="2" t="s">
        <v>341</v>
      </c>
      <c r="C346" s="2" t="s">
        <v>394</v>
      </c>
      <c r="D346" s="2" t="s">
        <v>56</v>
      </c>
      <c r="E346" s="2" t="s">
        <v>107</v>
      </c>
      <c r="F346" s="2" t="s">
        <v>36</v>
      </c>
      <c r="G346" s="2" t="s">
        <v>57</v>
      </c>
      <c r="H346" s="2" t="s">
        <v>26</v>
      </c>
      <c r="I346" s="2">
        <v>13</v>
      </c>
      <c r="J346" s="2" t="s">
        <v>32</v>
      </c>
      <c r="L346" s="2" t="s">
        <v>28</v>
      </c>
      <c r="M346" s="2">
        <v>72493</v>
      </c>
      <c r="N346" s="3" t="str">
        <f t="shared" si="30"/>
        <v>14_70-75</v>
      </c>
      <c r="O346" s="3" t="str">
        <f t="shared" si="31"/>
        <v>7_70-80</v>
      </c>
      <c r="P346" s="3" t="str">
        <f t="shared" si="32"/>
        <v>07_70-80</v>
      </c>
      <c r="Q346" s="2" t="s">
        <v>738</v>
      </c>
      <c r="R346" s="2" t="s">
        <v>29</v>
      </c>
      <c r="S346" s="2">
        <f t="shared" si="33"/>
        <v>13193726</v>
      </c>
      <c r="T346" s="2">
        <f t="shared" si="34"/>
        <v>179751</v>
      </c>
      <c r="V346" s="2">
        <v>73110</v>
      </c>
      <c r="W346" s="4">
        <f t="shared" si="35"/>
        <v>-8.4393379838599378E-3</v>
      </c>
    </row>
    <row r="347" spans="1:23" x14ac:dyDescent="0.25">
      <c r="A347" s="2">
        <v>66</v>
      </c>
      <c r="B347" s="2" t="s">
        <v>341</v>
      </c>
      <c r="C347" s="2" t="s">
        <v>395</v>
      </c>
      <c r="D347" s="2" t="s">
        <v>56</v>
      </c>
      <c r="E347" s="2" t="s">
        <v>107</v>
      </c>
      <c r="F347" s="2" t="s">
        <v>36</v>
      </c>
      <c r="G347" s="2" t="s">
        <v>89</v>
      </c>
      <c r="H347" s="2" t="s">
        <v>26</v>
      </c>
      <c r="I347" s="2">
        <v>13</v>
      </c>
      <c r="J347" s="2" t="s">
        <v>32</v>
      </c>
      <c r="K347" s="2" t="s">
        <v>97</v>
      </c>
      <c r="L347" s="2" t="s">
        <v>28</v>
      </c>
      <c r="M347" s="2">
        <v>93292</v>
      </c>
      <c r="N347" s="3" t="str">
        <f t="shared" si="30"/>
        <v>18_90-95</v>
      </c>
      <c r="O347" s="3" t="str">
        <f t="shared" si="31"/>
        <v>9_90-100</v>
      </c>
      <c r="P347" s="3" t="str">
        <f t="shared" si="32"/>
        <v>08_80&gt;</v>
      </c>
      <c r="Q347" s="2" t="s">
        <v>738</v>
      </c>
      <c r="R347" s="2" t="s">
        <v>29</v>
      </c>
      <c r="S347" s="2">
        <f t="shared" si="33"/>
        <v>6157272</v>
      </c>
      <c r="T347" s="2">
        <f t="shared" si="34"/>
        <v>83887</v>
      </c>
      <c r="V347" s="2">
        <v>90343</v>
      </c>
      <c r="W347" s="4">
        <f t="shared" si="35"/>
        <v>3.2642263374030082E-2</v>
      </c>
    </row>
    <row r="348" spans="1:23" x14ac:dyDescent="0.25">
      <c r="A348" s="2">
        <v>7</v>
      </c>
      <c r="B348" s="2" t="s">
        <v>341</v>
      </c>
      <c r="C348" s="2" t="s">
        <v>628</v>
      </c>
      <c r="D348" s="2" t="s">
        <v>56</v>
      </c>
      <c r="E348" s="2" t="s">
        <v>107</v>
      </c>
      <c r="F348" s="2" t="s">
        <v>36</v>
      </c>
      <c r="G348" s="2" t="s">
        <v>57</v>
      </c>
      <c r="H348" s="2" t="s">
        <v>26</v>
      </c>
      <c r="I348" s="2">
        <v>13</v>
      </c>
      <c r="J348" s="2" t="s">
        <v>32</v>
      </c>
      <c r="K348" s="2" t="s">
        <v>97</v>
      </c>
      <c r="L348" s="2" t="s">
        <v>28</v>
      </c>
      <c r="M348" s="2">
        <v>113450</v>
      </c>
      <c r="N348" s="3" t="str">
        <f t="shared" si="30"/>
        <v>22_110-115</v>
      </c>
      <c r="O348" s="3" t="str">
        <f t="shared" si="31"/>
        <v>11_110-120</v>
      </c>
      <c r="P348" s="3" t="str">
        <f t="shared" si="32"/>
        <v>08_80&gt;</v>
      </c>
      <c r="Q348" s="2" t="s">
        <v>738</v>
      </c>
      <c r="R348" s="2" t="s">
        <v>29</v>
      </c>
      <c r="S348" s="2">
        <f t="shared" si="33"/>
        <v>794150</v>
      </c>
      <c r="T348" s="2">
        <f t="shared" si="34"/>
        <v>10819</v>
      </c>
      <c r="W348" s="4"/>
    </row>
    <row r="349" spans="1:23" x14ac:dyDescent="0.25">
      <c r="A349" s="2">
        <v>2</v>
      </c>
      <c r="B349" s="2" t="s">
        <v>341</v>
      </c>
      <c r="C349" s="2" t="s">
        <v>399</v>
      </c>
      <c r="D349" s="2" t="s">
        <v>56</v>
      </c>
      <c r="E349" s="2" t="s">
        <v>107</v>
      </c>
      <c r="F349" s="2" t="s">
        <v>36</v>
      </c>
      <c r="G349" s="2" t="s">
        <v>46</v>
      </c>
      <c r="H349" s="2" t="s">
        <v>26</v>
      </c>
      <c r="I349" s="2">
        <v>13</v>
      </c>
      <c r="J349" s="2" t="s">
        <v>32</v>
      </c>
      <c r="K349" s="2" t="s">
        <v>97</v>
      </c>
      <c r="L349" s="2" t="s">
        <v>28</v>
      </c>
      <c r="M349" s="2">
        <v>89092</v>
      </c>
      <c r="N349" s="3" t="str">
        <f t="shared" si="30"/>
        <v>17_85-90</v>
      </c>
      <c r="O349" s="3" t="str">
        <f t="shared" si="31"/>
        <v>8_80-90</v>
      </c>
      <c r="P349" s="3" t="str">
        <f t="shared" si="32"/>
        <v>08_80&gt;</v>
      </c>
      <c r="Q349" s="2" t="s">
        <v>738</v>
      </c>
      <c r="R349" s="2" t="s">
        <v>29</v>
      </c>
      <c r="S349" s="2">
        <f t="shared" si="33"/>
        <v>178184</v>
      </c>
      <c r="T349" s="2">
        <f t="shared" si="34"/>
        <v>2428</v>
      </c>
      <c r="V349" s="2">
        <v>90910</v>
      </c>
      <c r="W349" s="4"/>
    </row>
    <row r="350" spans="1:23" x14ac:dyDescent="0.25">
      <c r="A350" s="2">
        <v>61</v>
      </c>
      <c r="B350" s="2" t="s">
        <v>341</v>
      </c>
      <c r="C350" s="2" t="s">
        <v>400</v>
      </c>
      <c r="D350" s="2" t="s">
        <v>159</v>
      </c>
      <c r="E350" s="2" t="s">
        <v>107</v>
      </c>
      <c r="F350" s="2" t="s">
        <v>36</v>
      </c>
      <c r="G350" s="2" t="s">
        <v>74</v>
      </c>
      <c r="H350" s="2" t="s">
        <v>401</v>
      </c>
      <c r="I350" s="2">
        <v>15</v>
      </c>
      <c r="J350" s="2" t="s">
        <v>178</v>
      </c>
      <c r="L350" s="2" t="s">
        <v>28</v>
      </c>
      <c r="M350" s="2">
        <v>177080</v>
      </c>
      <c r="N350" s="3" t="str">
        <f t="shared" si="30"/>
        <v>35_175-180</v>
      </c>
      <c r="O350" s="3" t="str">
        <f t="shared" si="31"/>
        <v>17_170-180</v>
      </c>
      <c r="P350" s="3" t="str">
        <f t="shared" si="32"/>
        <v>08_80&gt;</v>
      </c>
      <c r="Q350" s="2" t="s">
        <v>738</v>
      </c>
      <c r="R350" s="2" t="s">
        <v>29</v>
      </c>
      <c r="S350" s="2">
        <f t="shared" si="33"/>
        <v>10801880</v>
      </c>
      <c r="T350" s="2">
        <f t="shared" si="34"/>
        <v>147165</v>
      </c>
      <c r="V350" s="2">
        <v>216756</v>
      </c>
      <c r="W350" s="4">
        <f t="shared" si="35"/>
        <v>-0.18304452933252136</v>
      </c>
    </row>
    <row r="351" spans="1:23" x14ac:dyDescent="0.25">
      <c r="A351" s="2">
        <v>5</v>
      </c>
      <c r="B351" s="2" t="s">
        <v>341</v>
      </c>
      <c r="C351" s="2" t="s">
        <v>402</v>
      </c>
      <c r="D351" s="2" t="s">
        <v>159</v>
      </c>
      <c r="E351" s="2" t="s">
        <v>107</v>
      </c>
      <c r="F351" s="2" t="s">
        <v>36</v>
      </c>
      <c r="G351" s="2" t="s">
        <v>89</v>
      </c>
      <c r="H351" s="2" t="s">
        <v>215</v>
      </c>
      <c r="I351" s="2">
        <v>14</v>
      </c>
      <c r="J351" s="2" t="s">
        <v>32</v>
      </c>
      <c r="L351" s="2" t="s">
        <v>28</v>
      </c>
      <c r="M351" s="2">
        <v>105124</v>
      </c>
      <c r="N351" s="3" t="str">
        <f t="shared" si="30"/>
        <v>21_105-110</v>
      </c>
      <c r="O351" s="3" t="str">
        <f t="shared" si="31"/>
        <v>10_100-110</v>
      </c>
      <c r="P351" s="3" t="str">
        <f t="shared" si="32"/>
        <v>08_80&gt;</v>
      </c>
      <c r="Q351" s="2" t="s">
        <v>738</v>
      </c>
      <c r="R351" s="2" t="s">
        <v>29</v>
      </c>
      <c r="S351" s="2">
        <f t="shared" si="33"/>
        <v>525620</v>
      </c>
      <c r="T351" s="2">
        <f t="shared" si="34"/>
        <v>7161</v>
      </c>
      <c r="V351" s="2">
        <v>117935</v>
      </c>
      <c r="W351" s="4">
        <f t="shared" si="35"/>
        <v>-0.10862763386611268</v>
      </c>
    </row>
    <row r="352" spans="1:23" x14ac:dyDescent="0.25">
      <c r="A352" s="2">
        <v>32</v>
      </c>
      <c r="B352" s="2" t="s">
        <v>341</v>
      </c>
      <c r="C352" s="2" t="s">
        <v>403</v>
      </c>
      <c r="D352" s="2" t="s">
        <v>159</v>
      </c>
      <c r="E352" s="2" t="s">
        <v>107</v>
      </c>
      <c r="F352" s="2" t="s">
        <v>36</v>
      </c>
      <c r="G352" s="2" t="s">
        <v>74</v>
      </c>
      <c r="H352" s="2" t="s">
        <v>226</v>
      </c>
      <c r="I352" s="2">
        <v>15</v>
      </c>
      <c r="J352" s="2" t="s">
        <v>178</v>
      </c>
      <c r="L352" s="2" t="s">
        <v>28</v>
      </c>
      <c r="M352" s="2">
        <v>256030</v>
      </c>
      <c r="N352" s="3" t="str">
        <f t="shared" si="30"/>
        <v>51_255-260</v>
      </c>
      <c r="O352" s="3" t="str">
        <f t="shared" si="31"/>
        <v>25_250-260</v>
      </c>
      <c r="P352" s="3" t="str">
        <f t="shared" si="32"/>
        <v>08_80&gt;</v>
      </c>
      <c r="Q352" s="2" t="s">
        <v>738</v>
      </c>
      <c r="R352" s="2" t="s">
        <v>29</v>
      </c>
      <c r="S352" s="2">
        <f t="shared" si="33"/>
        <v>8192960</v>
      </c>
      <c r="T352" s="2">
        <f t="shared" si="34"/>
        <v>111621</v>
      </c>
      <c r="V352" s="2">
        <v>209145</v>
      </c>
      <c r="W352" s="4">
        <f t="shared" si="35"/>
        <v>0.22417461569724353</v>
      </c>
    </row>
    <row r="353" spans="1:23" x14ac:dyDescent="0.25">
      <c r="A353" s="2">
        <v>28</v>
      </c>
      <c r="B353" s="2" t="s">
        <v>341</v>
      </c>
      <c r="C353" s="2" t="s">
        <v>404</v>
      </c>
      <c r="D353" s="2" t="s">
        <v>159</v>
      </c>
      <c r="E353" s="2" t="s">
        <v>107</v>
      </c>
      <c r="F353" s="2" t="s">
        <v>36</v>
      </c>
      <c r="G353" s="2" t="s">
        <v>89</v>
      </c>
      <c r="H353" s="2" t="s">
        <v>405</v>
      </c>
      <c r="I353" s="2">
        <v>15</v>
      </c>
      <c r="J353" s="2" t="s">
        <v>32</v>
      </c>
      <c r="L353" s="2" t="s">
        <v>28</v>
      </c>
      <c r="M353" s="2">
        <v>136460</v>
      </c>
      <c r="N353" s="3" t="str">
        <f t="shared" si="30"/>
        <v>27_135-140</v>
      </c>
      <c r="O353" s="3" t="str">
        <f t="shared" si="31"/>
        <v>13_130-140</v>
      </c>
      <c r="P353" s="3" t="str">
        <f t="shared" si="32"/>
        <v>08_80&gt;</v>
      </c>
      <c r="Q353" s="2" t="s">
        <v>738</v>
      </c>
      <c r="R353" s="2" t="s">
        <v>29</v>
      </c>
      <c r="S353" s="2">
        <f t="shared" si="33"/>
        <v>3820880</v>
      </c>
      <c r="T353" s="2">
        <f t="shared" si="34"/>
        <v>52056</v>
      </c>
      <c r="V353" s="2">
        <v>134600</v>
      </c>
      <c r="W353" s="4">
        <f t="shared" si="35"/>
        <v>1.3818722139673105E-2</v>
      </c>
    </row>
    <row r="354" spans="1:23" x14ac:dyDescent="0.25">
      <c r="A354" s="2">
        <v>67</v>
      </c>
      <c r="B354" s="2" t="s">
        <v>341</v>
      </c>
      <c r="C354" s="2" t="s">
        <v>406</v>
      </c>
      <c r="D354" s="2" t="s">
        <v>159</v>
      </c>
      <c r="E354" s="2" t="s">
        <v>107</v>
      </c>
      <c r="F354" s="2" t="s">
        <v>36</v>
      </c>
      <c r="G354" s="2" t="s">
        <v>74</v>
      </c>
      <c r="H354" s="2" t="s">
        <v>407</v>
      </c>
      <c r="I354" s="2">
        <v>15</v>
      </c>
      <c r="J354" s="2" t="s">
        <v>32</v>
      </c>
      <c r="L354" s="2" t="s">
        <v>28</v>
      </c>
      <c r="M354" s="2">
        <v>118354</v>
      </c>
      <c r="N354" s="3" t="str">
        <f t="shared" si="30"/>
        <v>23_115-120</v>
      </c>
      <c r="O354" s="3" t="str">
        <f t="shared" si="31"/>
        <v>11_110-120</v>
      </c>
      <c r="P354" s="3" t="str">
        <f t="shared" si="32"/>
        <v>08_80&gt;</v>
      </c>
      <c r="Q354" s="2" t="s">
        <v>738</v>
      </c>
      <c r="R354" s="2" t="s">
        <v>29</v>
      </c>
      <c r="S354" s="2">
        <f t="shared" si="33"/>
        <v>7929718</v>
      </c>
      <c r="T354" s="2">
        <f t="shared" si="34"/>
        <v>108034</v>
      </c>
      <c r="V354" s="2">
        <v>125500</v>
      </c>
      <c r="W354" s="4">
        <f t="shared" si="35"/>
        <v>-5.6940239043824704E-2</v>
      </c>
    </row>
    <row r="355" spans="1:23" x14ac:dyDescent="0.25">
      <c r="A355" s="2">
        <v>10</v>
      </c>
      <c r="B355" s="2" t="s">
        <v>341</v>
      </c>
      <c r="C355" s="2" t="s">
        <v>408</v>
      </c>
      <c r="D355" s="2" t="s">
        <v>159</v>
      </c>
      <c r="E355" s="2" t="s">
        <v>107</v>
      </c>
      <c r="F355" s="2" t="s">
        <v>36</v>
      </c>
      <c r="G355" s="2" t="s">
        <v>74</v>
      </c>
      <c r="H355" s="2" t="s">
        <v>409</v>
      </c>
      <c r="I355" s="2">
        <v>17</v>
      </c>
      <c r="J355" s="2" t="s">
        <v>178</v>
      </c>
      <c r="L355" s="2" t="s">
        <v>28</v>
      </c>
      <c r="M355" s="2">
        <v>250780</v>
      </c>
      <c r="N355" s="3" t="str">
        <f t="shared" si="30"/>
        <v>50_250-255</v>
      </c>
      <c r="O355" s="3" t="str">
        <f t="shared" si="31"/>
        <v>25_250-260</v>
      </c>
      <c r="P355" s="3" t="str">
        <f t="shared" si="32"/>
        <v>08_80&gt;</v>
      </c>
      <c r="Q355" s="2" t="s">
        <v>738</v>
      </c>
      <c r="R355" s="2" t="s">
        <v>29</v>
      </c>
      <c r="S355" s="2">
        <f t="shared" si="33"/>
        <v>2507800</v>
      </c>
      <c r="T355" s="2">
        <f t="shared" si="34"/>
        <v>34166</v>
      </c>
      <c r="V355" s="2">
        <v>410987</v>
      </c>
      <c r="W355" s="4">
        <f t="shared" si="35"/>
        <v>-0.38981038329679529</v>
      </c>
    </row>
    <row r="356" spans="1:23" x14ac:dyDescent="0.25">
      <c r="A356" s="2">
        <v>2</v>
      </c>
      <c r="B356" s="2" t="s">
        <v>341</v>
      </c>
      <c r="C356" s="2" t="s">
        <v>629</v>
      </c>
      <c r="D356" s="2" t="s">
        <v>159</v>
      </c>
      <c r="E356" s="2" t="s">
        <v>107</v>
      </c>
      <c r="F356" s="2" t="s">
        <v>36</v>
      </c>
      <c r="G356" s="2" t="s">
        <v>71</v>
      </c>
      <c r="H356" s="2" t="s">
        <v>630</v>
      </c>
      <c r="I356" s="2">
        <v>17</v>
      </c>
      <c r="J356" s="2" t="s">
        <v>631</v>
      </c>
      <c r="L356" s="2" t="s">
        <v>28</v>
      </c>
      <c r="M356" s="2">
        <v>294940</v>
      </c>
      <c r="N356" s="3" t="str">
        <f t="shared" si="30"/>
        <v>58_290-295</v>
      </c>
      <c r="O356" s="3" t="str">
        <f t="shared" si="31"/>
        <v>29_290-300</v>
      </c>
      <c r="P356" s="3" t="str">
        <f t="shared" si="32"/>
        <v>08_80&gt;</v>
      </c>
      <c r="Q356" s="2" t="s">
        <v>738</v>
      </c>
      <c r="R356" s="2" t="s">
        <v>29</v>
      </c>
      <c r="S356" s="2">
        <f t="shared" si="33"/>
        <v>589880</v>
      </c>
      <c r="T356" s="2">
        <f t="shared" si="34"/>
        <v>8037</v>
      </c>
      <c r="W356" s="4"/>
    </row>
    <row r="357" spans="1:23" x14ac:dyDescent="0.25">
      <c r="A357" s="2">
        <v>90</v>
      </c>
      <c r="B357" s="2" t="s">
        <v>341</v>
      </c>
      <c r="C357" s="2" t="s">
        <v>410</v>
      </c>
      <c r="D357" s="2" t="s">
        <v>56</v>
      </c>
      <c r="E357" s="2" t="s">
        <v>107</v>
      </c>
      <c r="F357" s="2" t="s">
        <v>24</v>
      </c>
      <c r="G357" s="2" t="s">
        <v>59</v>
      </c>
      <c r="H357" s="2" t="s">
        <v>26</v>
      </c>
      <c r="I357" s="2">
        <v>14</v>
      </c>
      <c r="J357" s="2" t="s">
        <v>32</v>
      </c>
      <c r="L357" s="2" t="s">
        <v>28</v>
      </c>
      <c r="M357" s="2">
        <v>87847</v>
      </c>
      <c r="N357" s="3" t="str">
        <f t="shared" si="30"/>
        <v>17_85-90</v>
      </c>
      <c r="O357" s="3" t="str">
        <f t="shared" si="31"/>
        <v>8_80-90</v>
      </c>
      <c r="P357" s="3" t="str">
        <f t="shared" si="32"/>
        <v>08_80&gt;</v>
      </c>
      <c r="Q357" s="2" t="s">
        <v>738</v>
      </c>
      <c r="R357" s="2" t="s">
        <v>29</v>
      </c>
      <c r="S357" s="2">
        <f t="shared" si="33"/>
        <v>7906230</v>
      </c>
      <c r="T357" s="2">
        <f t="shared" si="34"/>
        <v>107714</v>
      </c>
      <c r="V357" s="2">
        <v>87330</v>
      </c>
      <c r="W357" s="4">
        <f t="shared" si="35"/>
        <v>5.9200732852398947E-3</v>
      </c>
    </row>
    <row r="358" spans="1:23" x14ac:dyDescent="0.25">
      <c r="A358" s="2">
        <v>4518</v>
      </c>
      <c r="B358" s="2" t="s">
        <v>341</v>
      </c>
      <c r="C358" s="2" t="s">
        <v>411</v>
      </c>
      <c r="D358" s="2" t="s">
        <v>56</v>
      </c>
      <c r="E358" s="2" t="s">
        <v>107</v>
      </c>
      <c r="F358" s="2" t="s">
        <v>36</v>
      </c>
      <c r="G358" s="2" t="s">
        <v>89</v>
      </c>
      <c r="H358" s="2" t="s">
        <v>26</v>
      </c>
      <c r="I358" s="2">
        <v>14</v>
      </c>
      <c r="J358" s="2" t="s">
        <v>178</v>
      </c>
      <c r="L358" s="2" t="s">
        <v>28</v>
      </c>
      <c r="M358" s="2">
        <v>106906</v>
      </c>
      <c r="N358" s="3" t="str">
        <f t="shared" si="30"/>
        <v>21_105-110</v>
      </c>
      <c r="O358" s="3" t="str">
        <f t="shared" si="31"/>
        <v>10_100-110</v>
      </c>
      <c r="P358" s="3" t="str">
        <f t="shared" si="32"/>
        <v>08_80&gt;</v>
      </c>
      <c r="Q358" s="2" t="s">
        <v>738</v>
      </c>
      <c r="R358" s="2" t="s">
        <v>29</v>
      </c>
      <c r="S358" s="2">
        <f t="shared" si="33"/>
        <v>483001308</v>
      </c>
      <c r="T358" s="2">
        <f t="shared" si="34"/>
        <v>6580399</v>
      </c>
      <c r="V358" s="2">
        <v>119994</v>
      </c>
      <c r="W358" s="4">
        <f t="shared" si="35"/>
        <v>-0.1090721202726803</v>
      </c>
    </row>
    <row r="359" spans="1:23" x14ac:dyDescent="0.25">
      <c r="A359" s="2">
        <v>77</v>
      </c>
      <c r="B359" s="2" t="s">
        <v>341</v>
      </c>
      <c r="C359" s="2" t="s">
        <v>412</v>
      </c>
      <c r="D359" s="2" t="s">
        <v>56</v>
      </c>
      <c r="E359" s="2" t="s">
        <v>107</v>
      </c>
      <c r="F359" s="2" t="s">
        <v>24</v>
      </c>
      <c r="G359" s="2" t="s">
        <v>59</v>
      </c>
      <c r="H359" s="2" t="s">
        <v>26</v>
      </c>
      <c r="I359" s="2">
        <v>14</v>
      </c>
      <c r="J359" s="2" t="s">
        <v>32</v>
      </c>
      <c r="L359" s="2" t="s">
        <v>28</v>
      </c>
      <c r="M359" s="2">
        <v>109040</v>
      </c>
      <c r="N359" s="3" t="str">
        <f t="shared" si="30"/>
        <v>21_105-110</v>
      </c>
      <c r="O359" s="3" t="str">
        <f t="shared" si="31"/>
        <v>10_100-110</v>
      </c>
      <c r="P359" s="3" t="str">
        <f t="shared" si="32"/>
        <v>08_80&gt;</v>
      </c>
      <c r="Q359" s="2" t="s">
        <v>738</v>
      </c>
      <c r="R359" s="2" t="s">
        <v>29</v>
      </c>
      <c r="S359" s="2">
        <f t="shared" si="33"/>
        <v>8396080</v>
      </c>
      <c r="T359" s="2">
        <f t="shared" si="34"/>
        <v>114388</v>
      </c>
      <c r="V359" s="2">
        <v>124560</v>
      </c>
      <c r="W359" s="4">
        <f t="shared" si="35"/>
        <v>-0.1245985870263327</v>
      </c>
    </row>
    <row r="360" spans="1:23" x14ac:dyDescent="0.25">
      <c r="A360" s="2">
        <v>180</v>
      </c>
      <c r="B360" s="2" t="s">
        <v>341</v>
      </c>
      <c r="C360" s="2" t="s">
        <v>413</v>
      </c>
      <c r="D360" s="2" t="s">
        <v>56</v>
      </c>
      <c r="E360" s="2" t="s">
        <v>107</v>
      </c>
      <c r="F360" s="2" t="s">
        <v>36</v>
      </c>
      <c r="G360" s="2" t="s">
        <v>89</v>
      </c>
      <c r="H360" s="2" t="s">
        <v>26</v>
      </c>
      <c r="I360" s="2">
        <v>14</v>
      </c>
      <c r="J360" s="2" t="s">
        <v>32</v>
      </c>
      <c r="L360" s="2" t="s">
        <v>28</v>
      </c>
      <c r="M360" s="2">
        <v>122610</v>
      </c>
      <c r="N360" s="3" t="str">
        <f t="shared" si="30"/>
        <v>24_120-125</v>
      </c>
      <c r="O360" s="3" t="str">
        <f t="shared" si="31"/>
        <v>12_120-130</v>
      </c>
      <c r="P360" s="3" t="str">
        <f t="shared" si="32"/>
        <v>08_80&gt;</v>
      </c>
      <c r="Q360" s="2" t="s">
        <v>738</v>
      </c>
      <c r="R360" s="2" t="s">
        <v>29</v>
      </c>
      <c r="S360" s="2">
        <f t="shared" si="33"/>
        <v>22069800</v>
      </c>
      <c r="T360" s="2">
        <f t="shared" si="34"/>
        <v>300678</v>
      </c>
      <c r="V360" s="2">
        <v>134443</v>
      </c>
      <c r="W360" s="4">
        <f t="shared" si="35"/>
        <v>-8.8014995202427795E-2</v>
      </c>
    </row>
    <row r="361" spans="1:23" x14ac:dyDescent="0.25">
      <c r="A361" s="2">
        <v>271</v>
      </c>
      <c r="B361" s="2" t="s">
        <v>341</v>
      </c>
      <c r="C361" s="2" t="s">
        <v>414</v>
      </c>
      <c r="D361" s="2" t="s">
        <v>34</v>
      </c>
      <c r="E361" s="2" t="s">
        <v>107</v>
      </c>
      <c r="F361" s="2" t="s">
        <v>36</v>
      </c>
      <c r="G361" s="2" t="s">
        <v>89</v>
      </c>
      <c r="H361" s="2" t="s">
        <v>287</v>
      </c>
      <c r="I361" s="2">
        <v>15</v>
      </c>
      <c r="J361" s="2" t="s">
        <v>32</v>
      </c>
      <c r="L361" s="2" t="s">
        <v>28</v>
      </c>
      <c r="M361" s="2">
        <v>108279</v>
      </c>
      <c r="N361" s="3" t="str">
        <f t="shared" si="30"/>
        <v>21_105-110</v>
      </c>
      <c r="O361" s="3" t="str">
        <f t="shared" si="31"/>
        <v>10_100-110</v>
      </c>
      <c r="P361" s="3" t="str">
        <f t="shared" si="32"/>
        <v>08_80&gt;</v>
      </c>
      <c r="Q361" s="2" t="s">
        <v>738</v>
      </c>
      <c r="R361" s="2" t="s">
        <v>29</v>
      </c>
      <c r="S361" s="2">
        <f t="shared" si="33"/>
        <v>29343609</v>
      </c>
      <c r="T361" s="2">
        <f t="shared" si="34"/>
        <v>399777</v>
      </c>
      <c r="V361" s="2">
        <v>121449</v>
      </c>
      <c r="W361" s="4">
        <f t="shared" si="35"/>
        <v>-0.10844057999654176</v>
      </c>
    </row>
    <row r="362" spans="1:23" x14ac:dyDescent="0.25">
      <c r="A362" s="2">
        <v>51</v>
      </c>
      <c r="B362" s="2" t="s">
        <v>341</v>
      </c>
      <c r="C362" s="2" t="s">
        <v>415</v>
      </c>
      <c r="D362" s="2" t="s">
        <v>34</v>
      </c>
      <c r="E362" s="2" t="s">
        <v>107</v>
      </c>
      <c r="F362" s="2" t="s">
        <v>36</v>
      </c>
      <c r="G362" s="2" t="s">
        <v>89</v>
      </c>
      <c r="H362" s="2" t="s">
        <v>416</v>
      </c>
      <c r="I362" s="2">
        <v>15</v>
      </c>
      <c r="J362" s="2" t="s">
        <v>178</v>
      </c>
      <c r="L362" s="2" t="s">
        <v>28</v>
      </c>
      <c r="M362" s="2">
        <v>121765</v>
      </c>
      <c r="N362" s="3" t="str">
        <f t="shared" ref="N362:N425" si="36">CONCATENATE(ROUNDDOWN(M362/5000,0),"_",ROUNDDOWN(M362/5000,0)*5,"-",ROUNDUP((M362+1)/5000,0)*5)</f>
        <v>24_120-125</v>
      </c>
      <c r="O362" s="3" t="str">
        <f t="shared" ref="O362:O425" si="37">CONCATENATE(ROUNDDOWN(M362/10000,0),"_",ROUNDDOWN(M362/10000,0)*10,"-",ROUNDUP((M362+1)/10000,0)*10)</f>
        <v>12_120-130</v>
      </c>
      <c r="P362" s="3" t="str">
        <f t="shared" ref="P362:P425" si="38">IF(M362&lt;20000,"01_&lt;20",IF(M362&lt;80000,CONCATENATE(IF((ROUNDDOWN(M362/10000,0)+1)&lt;10,0,),ROUNDDOWN(M362/10000,0),"_",ROUNDDOWN(M362/10000,0)*10,"-",ROUNDUP((M362+1)/10000,0)*10),"08_80&gt;"))</f>
        <v>08_80&gt;</v>
      </c>
      <c r="Q362" s="2" t="s">
        <v>738</v>
      </c>
      <c r="R362" s="2" t="s">
        <v>29</v>
      </c>
      <c r="S362" s="2">
        <f t="shared" ref="S362:S425" si="39">M362*A362</f>
        <v>6210015</v>
      </c>
      <c r="T362" s="2">
        <f t="shared" si="34"/>
        <v>84605</v>
      </c>
      <c r="V362" s="2">
        <v>129620</v>
      </c>
      <c r="W362" s="4">
        <f t="shared" si="35"/>
        <v>-6.0600216016046905E-2</v>
      </c>
    </row>
    <row r="363" spans="1:23" x14ac:dyDescent="0.25">
      <c r="A363" s="2">
        <v>1</v>
      </c>
      <c r="B363" s="2" t="s">
        <v>341</v>
      </c>
      <c r="C363" s="2" t="s">
        <v>417</v>
      </c>
      <c r="D363" s="2" t="s">
        <v>56</v>
      </c>
      <c r="E363" s="2" t="s">
        <v>107</v>
      </c>
      <c r="F363" s="2" t="s">
        <v>36</v>
      </c>
      <c r="G363" s="2" t="s">
        <v>46</v>
      </c>
      <c r="H363" s="2" t="s">
        <v>26</v>
      </c>
      <c r="I363" s="2">
        <v>14</v>
      </c>
      <c r="J363" s="2" t="s">
        <v>140</v>
      </c>
      <c r="L363" s="2" t="s">
        <v>28</v>
      </c>
      <c r="M363" s="2">
        <v>104923</v>
      </c>
      <c r="N363" s="3" t="str">
        <f t="shared" si="36"/>
        <v>20_100-105</v>
      </c>
      <c r="O363" s="3" t="str">
        <f t="shared" si="37"/>
        <v>10_100-110</v>
      </c>
      <c r="P363" s="3" t="str">
        <f t="shared" si="38"/>
        <v>08_80&gt;</v>
      </c>
      <c r="Q363" s="2" t="s">
        <v>738</v>
      </c>
      <c r="R363" s="2" t="s">
        <v>29</v>
      </c>
      <c r="S363" s="2">
        <f t="shared" si="39"/>
        <v>104923</v>
      </c>
      <c r="T363" s="2">
        <f t="shared" si="34"/>
        <v>1429</v>
      </c>
      <c r="V363" s="2">
        <v>113364</v>
      </c>
      <c r="W363" s="4">
        <f t="shared" si="35"/>
        <v>-7.4459263963868594E-2</v>
      </c>
    </row>
    <row r="364" spans="1:23" x14ac:dyDescent="0.25">
      <c r="A364" s="2">
        <v>34</v>
      </c>
      <c r="B364" s="2" t="s">
        <v>341</v>
      </c>
      <c r="C364" s="2" t="s">
        <v>632</v>
      </c>
      <c r="D364" s="2" t="s">
        <v>56</v>
      </c>
      <c r="E364" s="2" t="s">
        <v>107</v>
      </c>
      <c r="F364" s="2" t="s">
        <v>24</v>
      </c>
      <c r="G364" s="2" t="s">
        <v>31</v>
      </c>
      <c r="H364" s="2" t="s">
        <v>26</v>
      </c>
      <c r="I364" s="2">
        <v>14</v>
      </c>
      <c r="J364" s="2" t="s">
        <v>32</v>
      </c>
      <c r="L364" s="2" t="s">
        <v>28</v>
      </c>
      <c r="M364" s="2">
        <v>104813</v>
      </c>
      <c r="N364" s="3" t="str">
        <f t="shared" si="36"/>
        <v>20_100-105</v>
      </c>
      <c r="O364" s="3" t="str">
        <f t="shared" si="37"/>
        <v>10_100-110</v>
      </c>
      <c r="P364" s="3" t="str">
        <f t="shared" si="38"/>
        <v>08_80&gt;</v>
      </c>
      <c r="Q364" s="2" t="s">
        <v>738</v>
      </c>
      <c r="R364" s="2" t="s">
        <v>29</v>
      </c>
      <c r="S364" s="2">
        <f t="shared" si="39"/>
        <v>3563642</v>
      </c>
      <c r="T364" s="2">
        <f t="shared" si="34"/>
        <v>48551</v>
      </c>
      <c r="W364" s="4"/>
    </row>
    <row r="365" spans="1:23" x14ac:dyDescent="0.25">
      <c r="A365" s="2">
        <v>51</v>
      </c>
      <c r="B365" s="2" t="s">
        <v>341</v>
      </c>
      <c r="C365" s="2" t="s">
        <v>418</v>
      </c>
      <c r="D365" s="2" t="s">
        <v>34</v>
      </c>
      <c r="E365" s="2" t="s">
        <v>107</v>
      </c>
      <c r="F365" s="2" t="s">
        <v>36</v>
      </c>
      <c r="G365" s="2" t="s">
        <v>46</v>
      </c>
      <c r="H365" s="2" t="s">
        <v>101</v>
      </c>
      <c r="I365" s="2">
        <v>15</v>
      </c>
      <c r="J365" s="2" t="s">
        <v>32</v>
      </c>
      <c r="L365" s="2" t="s">
        <v>28</v>
      </c>
      <c r="M365" s="2">
        <v>99990</v>
      </c>
      <c r="N365" s="3" t="str">
        <f t="shared" si="36"/>
        <v>19_95-100</v>
      </c>
      <c r="O365" s="3" t="str">
        <f t="shared" si="37"/>
        <v>9_90-100</v>
      </c>
      <c r="P365" s="3" t="str">
        <f t="shared" si="38"/>
        <v>08_80&gt;</v>
      </c>
      <c r="Q365" s="2" t="s">
        <v>738</v>
      </c>
      <c r="R365" s="2" t="s">
        <v>29</v>
      </c>
      <c r="S365" s="2">
        <f t="shared" si="39"/>
        <v>5099490</v>
      </c>
      <c r="T365" s="2">
        <f t="shared" si="34"/>
        <v>69475</v>
      </c>
      <c r="V365" s="2">
        <v>117397</v>
      </c>
      <c r="W365" s="4">
        <f t="shared" si="35"/>
        <v>-0.14827465778512228</v>
      </c>
    </row>
    <row r="366" spans="1:23" x14ac:dyDescent="0.25">
      <c r="A366" s="2">
        <v>46</v>
      </c>
      <c r="B366" s="2" t="s">
        <v>341</v>
      </c>
      <c r="C366" s="2" t="s">
        <v>419</v>
      </c>
      <c r="D366" s="2" t="s">
        <v>56</v>
      </c>
      <c r="E366" s="2" t="s">
        <v>107</v>
      </c>
      <c r="F366" s="2" t="s">
        <v>36</v>
      </c>
      <c r="G366" s="2" t="s">
        <v>46</v>
      </c>
      <c r="H366" s="2" t="s">
        <v>26</v>
      </c>
      <c r="I366" s="2">
        <v>14</v>
      </c>
      <c r="J366" s="2" t="s">
        <v>140</v>
      </c>
      <c r="L366" s="2" t="s">
        <v>28</v>
      </c>
      <c r="M366" s="2">
        <v>139551</v>
      </c>
      <c r="N366" s="3" t="str">
        <f t="shared" si="36"/>
        <v>27_135-140</v>
      </c>
      <c r="O366" s="3" t="str">
        <f t="shared" si="37"/>
        <v>13_130-140</v>
      </c>
      <c r="P366" s="3" t="str">
        <f t="shared" si="38"/>
        <v>08_80&gt;</v>
      </c>
      <c r="Q366" s="2" t="s">
        <v>738</v>
      </c>
      <c r="R366" s="2" t="s">
        <v>29</v>
      </c>
      <c r="S366" s="2">
        <f t="shared" si="39"/>
        <v>6419346</v>
      </c>
      <c r="T366" s="2">
        <f t="shared" si="34"/>
        <v>87457</v>
      </c>
      <c r="V366" s="2">
        <v>144077</v>
      </c>
      <c r="W366" s="4">
        <f t="shared" si="35"/>
        <v>-3.1413757921111625E-2</v>
      </c>
    </row>
    <row r="367" spans="1:23" x14ac:dyDescent="0.25">
      <c r="A367" s="2">
        <v>277</v>
      </c>
      <c r="B367" s="2" t="s">
        <v>341</v>
      </c>
      <c r="C367" s="2" t="s">
        <v>420</v>
      </c>
      <c r="D367" s="2" t="s">
        <v>56</v>
      </c>
      <c r="E367" s="2" t="s">
        <v>107</v>
      </c>
      <c r="F367" s="2" t="s">
        <v>36</v>
      </c>
      <c r="G367" s="2" t="s">
        <v>89</v>
      </c>
      <c r="H367" s="2" t="s">
        <v>26</v>
      </c>
      <c r="I367" s="2">
        <v>14</v>
      </c>
      <c r="J367" s="2" t="s">
        <v>178</v>
      </c>
      <c r="K367" s="2" t="s">
        <v>97</v>
      </c>
      <c r="L367" s="2" t="s">
        <v>28</v>
      </c>
      <c r="M367" s="2">
        <v>147327</v>
      </c>
      <c r="N367" s="3" t="str">
        <f t="shared" si="36"/>
        <v>29_145-150</v>
      </c>
      <c r="O367" s="3" t="str">
        <f t="shared" si="37"/>
        <v>14_140-150</v>
      </c>
      <c r="P367" s="3" t="str">
        <f t="shared" si="38"/>
        <v>08_80&gt;</v>
      </c>
      <c r="Q367" s="2" t="s">
        <v>738</v>
      </c>
      <c r="R367" s="2" t="s">
        <v>29</v>
      </c>
      <c r="S367" s="2">
        <f t="shared" si="39"/>
        <v>40809579</v>
      </c>
      <c r="T367" s="2">
        <f t="shared" si="34"/>
        <v>555989</v>
      </c>
      <c r="V367" s="2">
        <v>153978</v>
      </c>
      <c r="W367" s="4">
        <f t="shared" si="35"/>
        <v>-4.3194482328644354E-2</v>
      </c>
    </row>
    <row r="368" spans="1:23" x14ac:dyDescent="0.25">
      <c r="A368" s="2">
        <v>10</v>
      </c>
      <c r="B368" s="2" t="s">
        <v>341</v>
      </c>
      <c r="C368" s="2" t="s">
        <v>421</v>
      </c>
      <c r="D368" s="2" t="s">
        <v>64</v>
      </c>
      <c r="E368" s="2" t="s">
        <v>107</v>
      </c>
      <c r="F368" s="2" t="s">
        <v>36</v>
      </c>
      <c r="G368" s="2" t="s">
        <v>71</v>
      </c>
      <c r="H368" s="2" t="s">
        <v>65</v>
      </c>
      <c r="I368" s="2">
        <v>15</v>
      </c>
      <c r="J368" s="2" t="s">
        <v>32</v>
      </c>
      <c r="L368" s="2" t="s">
        <v>28</v>
      </c>
      <c r="M368" s="2">
        <v>188885</v>
      </c>
      <c r="N368" s="3" t="str">
        <f t="shared" si="36"/>
        <v>37_185-190</v>
      </c>
      <c r="O368" s="3" t="str">
        <f t="shared" si="37"/>
        <v>18_180-190</v>
      </c>
      <c r="P368" s="3" t="str">
        <f t="shared" si="38"/>
        <v>08_80&gt;</v>
      </c>
      <c r="Q368" s="2" t="s">
        <v>738</v>
      </c>
      <c r="R368" s="2" t="s">
        <v>29</v>
      </c>
      <c r="S368" s="2">
        <f t="shared" si="39"/>
        <v>1888850</v>
      </c>
      <c r="T368" s="2">
        <f t="shared" si="34"/>
        <v>25734</v>
      </c>
      <c r="V368" s="2">
        <v>163870</v>
      </c>
      <c r="W368" s="4">
        <f t="shared" si="35"/>
        <v>0.1526514920363703</v>
      </c>
    </row>
    <row r="369" spans="1:23" x14ac:dyDescent="0.25">
      <c r="A369" s="2">
        <v>12</v>
      </c>
      <c r="B369" s="2" t="s">
        <v>341</v>
      </c>
      <c r="C369" s="2" t="s">
        <v>422</v>
      </c>
      <c r="D369" s="2" t="s">
        <v>64</v>
      </c>
      <c r="E369" s="2" t="s">
        <v>107</v>
      </c>
      <c r="F369" s="2" t="s">
        <v>36</v>
      </c>
      <c r="G369" s="2" t="s">
        <v>74</v>
      </c>
      <c r="H369" s="2" t="s">
        <v>65</v>
      </c>
      <c r="I369" s="2">
        <v>15</v>
      </c>
      <c r="J369" s="2" t="s">
        <v>178</v>
      </c>
      <c r="L369" s="2" t="s">
        <v>28</v>
      </c>
      <c r="M369" s="2">
        <v>195313</v>
      </c>
      <c r="N369" s="3" t="str">
        <f t="shared" si="36"/>
        <v>39_195-200</v>
      </c>
      <c r="O369" s="3" t="str">
        <f t="shared" si="37"/>
        <v>19_190-200</v>
      </c>
      <c r="P369" s="3" t="str">
        <f t="shared" si="38"/>
        <v>08_80&gt;</v>
      </c>
      <c r="Q369" s="2" t="s">
        <v>738</v>
      </c>
      <c r="R369" s="2" t="s">
        <v>29</v>
      </c>
      <c r="S369" s="2">
        <f t="shared" si="39"/>
        <v>2343756</v>
      </c>
      <c r="T369" s="2">
        <f t="shared" si="34"/>
        <v>31931</v>
      </c>
      <c r="V369" s="2">
        <v>199299</v>
      </c>
      <c r="W369" s="4"/>
    </row>
    <row r="370" spans="1:23" x14ac:dyDescent="0.25">
      <c r="A370" s="2">
        <v>13</v>
      </c>
      <c r="B370" s="2" t="s">
        <v>341</v>
      </c>
      <c r="C370" s="2" t="s">
        <v>423</v>
      </c>
      <c r="D370" s="2" t="s">
        <v>56</v>
      </c>
      <c r="E370" s="2" t="s">
        <v>107</v>
      </c>
      <c r="F370" s="2" t="s">
        <v>36</v>
      </c>
      <c r="G370" s="2" t="s">
        <v>424</v>
      </c>
      <c r="H370" s="2" t="s">
        <v>26</v>
      </c>
      <c r="I370" s="2">
        <v>13</v>
      </c>
      <c r="J370" s="2" t="s">
        <v>425</v>
      </c>
      <c r="K370" s="2" t="s">
        <v>97</v>
      </c>
      <c r="L370" s="2" t="s">
        <v>115</v>
      </c>
      <c r="M370" s="2">
        <v>329990</v>
      </c>
      <c r="N370" s="3" t="str">
        <f t="shared" si="36"/>
        <v>65_325-330</v>
      </c>
      <c r="O370" s="3" t="str">
        <f t="shared" si="37"/>
        <v>32_320-330</v>
      </c>
      <c r="P370" s="3" t="str">
        <f t="shared" si="38"/>
        <v>08_80&gt;</v>
      </c>
      <c r="Q370" s="2" t="s">
        <v>738</v>
      </c>
      <c r="R370" s="2" t="s">
        <v>29</v>
      </c>
      <c r="S370" s="2">
        <f t="shared" si="39"/>
        <v>4289870</v>
      </c>
      <c r="T370" s="2">
        <f t="shared" si="34"/>
        <v>58445</v>
      </c>
      <c r="V370" s="2">
        <v>329990</v>
      </c>
      <c r="W370" s="4">
        <f t="shared" si="35"/>
        <v>0</v>
      </c>
    </row>
    <row r="371" spans="1:23" x14ac:dyDescent="0.25">
      <c r="A371" s="2">
        <v>28</v>
      </c>
      <c r="B371" s="2" t="s">
        <v>341</v>
      </c>
      <c r="C371" s="2" t="s">
        <v>633</v>
      </c>
      <c r="D371" s="2" t="s">
        <v>56</v>
      </c>
      <c r="E371" s="2" t="s">
        <v>107</v>
      </c>
      <c r="F371" s="2" t="s">
        <v>36</v>
      </c>
      <c r="G371" s="2" t="s">
        <v>57</v>
      </c>
      <c r="H371" s="2" t="s">
        <v>26</v>
      </c>
      <c r="I371" s="2">
        <v>13</v>
      </c>
      <c r="J371" s="2" t="s">
        <v>634</v>
      </c>
      <c r="K371" s="2" t="s">
        <v>97</v>
      </c>
      <c r="L371" s="2" t="s">
        <v>28</v>
      </c>
      <c r="M371" s="2">
        <v>209000</v>
      </c>
      <c r="N371" s="3" t="str">
        <f t="shared" si="36"/>
        <v>41_205-210</v>
      </c>
      <c r="O371" s="3" t="str">
        <f t="shared" si="37"/>
        <v>20_200-210</v>
      </c>
      <c r="P371" s="3" t="str">
        <f t="shared" si="38"/>
        <v>08_80&gt;</v>
      </c>
      <c r="Q371" s="2" t="s">
        <v>738</v>
      </c>
      <c r="R371" s="2" t="s">
        <v>29</v>
      </c>
      <c r="S371" s="2">
        <f t="shared" si="39"/>
        <v>5852000</v>
      </c>
      <c r="T371" s="2">
        <f t="shared" si="34"/>
        <v>79728</v>
      </c>
      <c r="W371" s="4"/>
    </row>
    <row r="372" spans="1:23" x14ac:dyDescent="0.25">
      <c r="A372" s="2">
        <v>11</v>
      </c>
      <c r="B372" s="2" t="s">
        <v>341</v>
      </c>
      <c r="C372" s="2" t="s">
        <v>428</v>
      </c>
      <c r="D372" s="2" t="s">
        <v>56</v>
      </c>
      <c r="E372" s="2" t="s">
        <v>107</v>
      </c>
      <c r="F372" s="2" t="s">
        <v>36</v>
      </c>
      <c r="G372" s="2" t="s">
        <v>46</v>
      </c>
      <c r="H372" s="2" t="s">
        <v>26</v>
      </c>
      <c r="I372" s="2">
        <v>14</v>
      </c>
      <c r="J372" s="2" t="s">
        <v>429</v>
      </c>
      <c r="K372" s="2" t="s">
        <v>97</v>
      </c>
      <c r="L372" s="2" t="s">
        <v>28</v>
      </c>
      <c r="M372" s="2">
        <v>143366</v>
      </c>
      <c r="N372" s="3" t="str">
        <f t="shared" si="36"/>
        <v>28_140-145</v>
      </c>
      <c r="O372" s="3" t="str">
        <f t="shared" si="37"/>
        <v>14_140-150</v>
      </c>
      <c r="P372" s="3" t="str">
        <f t="shared" si="38"/>
        <v>08_80&gt;</v>
      </c>
      <c r="Q372" s="2" t="s">
        <v>738</v>
      </c>
      <c r="R372" s="2" t="s">
        <v>29</v>
      </c>
      <c r="S372" s="2">
        <f t="shared" si="39"/>
        <v>1577026</v>
      </c>
      <c r="T372" s="2">
        <f t="shared" si="34"/>
        <v>21485</v>
      </c>
      <c r="V372" s="2">
        <v>163160</v>
      </c>
      <c r="W372" s="4">
        <f t="shared" si="35"/>
        <v>-0.12131649914194656</v>
      </c>
    </row>
    <row r="373" spans="1:23" x14ac:dyDescent="0.25">
      <c r="A373" s="2">
        <v>59</v>
      </c>
      <c r="B373" s="2" t="s">
        <v>341</v>
      </c>
      <c r="C373" s="2" t="s">
        <v>430</v>
      </c>
      <c r="D373" s="2" t="s">
        <v>56</v>
      </c>
      <c r="E373" s="2" t="s">
        <v>107</v>
      </c>
      <c r="F373" s="2" t="s">
        <v>36</v>
      </c>
      <c r="G373" s="2" t="s">
        <v>89</v>
      </c>
      <c r="H373" s="2" t="s">
        <v>26</v>
      </c>
      <c r="I373" s="2">
        <v>14</v>
      </c>
      <c r="J373" s="2" t="s">
        <v>429</v>
      </c>
      <c r="K373" s="2" t="s">
        <v>97</v>
      </c>
      <c r="L373" s="2" t="s">
        <v>28</v>
      </c>
      <c r="M373" s="2">
        <v>157790</v>
      </c>
      <c r="N373" s="3" t="str">
        <f t="shared" si="36"/>
        <v>31_155-160</v>
      </c>
      <c r="O373" s="3" t="str">
        <f t="shared" si="37"/>
        <v>15_150-160</v>
      </c>
      <c r="P373" s="3" t="str">
        <f t="shared" si="38"/>
        <v>08_80&gt;</v>
      </c>
      <c r="Q373" s="2" t="s">
        <v>738</v>
      </c>
      <c r="R373" s="2" t="s">
        <v>29</v>
      </c>
      <c r="S373" s="2">
        <f t="shared" si="39"/>
        <v>9309610</v>
      </c>
      <c r="T373" s="2">
        <f t="shared" si="34"/>
        <v>126834</v>
      </c>
      <c r="V373" s="2">
        <v>156011</v>
      </c>
      <c r="W373" s="4">
        <f t="shared" si="35"/>
        <v>1.1403042093185737E-2</v>
      </c>
    </row>
    <row r="374" spans="1:23" x14ac:dyDescent="0.25">
      <c r="A374" s="2">
        <v>32</v>
      </c>
      <c r="B374" s="2" t="s">
        <v>341</v>
      </c>
      <c r="C374" s="2" t="s">
        <v>431</v>
      </c>
      <c r="D374" s="2" t="s">
        <v>56</v>
      </c>
      <c r="E374" s="2" t="s">
        <v>107</v>
      </c>
      <c r="F374" s="2" t="s">
        <v>24</v>
      </c>
      <c r="G374" s="2" t="s">
        <v>59</v>
      </c>
      <c r="H374" s="2" t="s">
        <v>26</v>
      </c>
      <c r="I374" s="2">
        <v>13</v>
      </c>
      <c r="J374" s="2" t="s">
        <v>32</v>
      </c>
      <c r="L374" s="2" t="s">
        <v>28</v>
      </c>
      <c r="M374" s="2">
        <v>90051</v>
      </c>
      <c r="N374" s="3" t="str">
        <f t="shared" si="36"/>
        <v>18_90-95</v>
      </c>
      <c r="O374" s="3" t="str">
        <f t="shared" si="37"/>
        <v>9_90-100</v>
      </c>
      <c r="P374" s="3" t="str">
        <f t="shared" si="38"/>
        <v>08_80&gt;</v>
      </c>
      <c r="Q374" s="2" t="s">
        <v>738</v>
      </c>
      <c r="R374" s="2" t="s">
        <v>29</v>
      </c>
      <c r="S374" s="2">
        <f t="shared" si="39"/>
        <v>2881632</v>
      </c>
      <c r="T374" s="2">
        <f t="shared" si="34"/>
        <v>39259</v>
      </c>
      <c r="V374" s="2">
        <v>113648</v>
      </c>
      <c r="W374" s="4">
        <f t="shared" si="35"/>
        <v>-0.20763233844854287</v>
      </c>
    </row>
    <row r="375" spans="1:23" x14ac:dyDescent="0.25">
      <c r="A375" s="2">
        <v>577</v>
      </c>
      <c r="B375" s="2" t="s">
        <v>341</v>
      </c>
      <c r="C375" s="2" t="s">
        <v>432</v>
      </c>
      <c r="D375" s="2" t="s">
        <v>56</v>
      </c>
      <c r="E375" s="2" t="s">
        <v>107</v>
      </c>
      <c r="F375" s="2" t="s">
        <v>36</v>
      </c>
      <c r="G375" s="2" t="s">
        <v>89</v>
      </c>
      <c r="H375" s="2" t="s">
        <v>26</v>
      </c>
      <c r="I375" s="2">
        <v>13</v>
      </c>
      <c r="J375" s="2" t="s">
        <v>32</v>
      </c>
      <c r="L375" s="2" t="s">
        <v>28</v>
      </c>
      <c r="M375" s="2">
        <v>111129</v>
      </c>
      <c r="N375" s="3" t="str">
        <f t="shared" si="36"/>
        <v>22_110-115</v>
      </c>
      <c r="O375" s="3" t="str">
        <f t="shared" si="37"/>
        <v>11_110-120</v>
      </c>
      <c r="P375" s="3" t="str">
        <f t="shared" si="38"/>
        <v>08_80&gt;</v>
      </c>
      <c r="Q375" s="2" t="s">
        <v>738</v>
      </c>
      <c r="R375" s="2" t="s">
        <v>29</v>
      </c>
      <c r="S375" s="2">
        <f t="shared" si="39"/>
        <v>64121433</v>
      </c>
      <c r="T375" s="2">
        <f t="shared" si="34"/>
        <v>873589</v>
      </c>
      <c r="V375" s="2">
        <v>113713</v>
      </c>
      <c r="W375" s="4">
        <f t="shared" si="35"/>
        <v>-2.2723875018687396E-2</v>
      </c>
    </row>
    <row r="376" spans="1:23" x14ac:dyDescent="0.25">
      <c r="A376" s="2">
        <v>15</v>
      </c>
      <c r="B376" s="2" t="s">
        <v>341</v>
      </c>
      <c r="C376" s="2" t="s">
        <v>433</v>
      </c>
      <c r="D376" s="2" t="s">
        <v>56</v>
      </c>
      <c r="E376" s="2" t="s">
        <v>107</v>
      </c>
      <c r="F376" s="2" t="s">
        <v>36</v>
      </c>
      <c r="G376" s="2" t="s">
        <v>89</v>
      </c>
      <c r="H376" s="2" t="s">
        <v>26</v>
      </c>
      <c r="I376" s="2">
        <v>13</v>
      </c>
      <c r="J376" s="2" t="s">
        <v>32</v>
      </c>
      <c r="K376" s="2" t="s">
        <v>97</v>
      </c>
      <c r="L376" s="2" t="s">
        <v>28</v>
      </c>
      <c r="M376" s="2">
        <v>139147</v>
      </c>
      <c r="N376" s="3" t="str">
        <f t="shared" si="36"/>
        <v>27_135-140</v>
      </c>
      <c r="O376" s="3" t="str">
        <f t="shared" si="37"/>
        <v>13_130-140</v>
      </c>
      <c r="P376" s="3" t="str">
        <f t="shared" si="38"/>
        <v>08_80&gt;</v>
      </c>
      <c r="Q376" s="2" t="s">
        <v>738</v>
      </c>
      <c r="R376" s="2" t="s">
        <v>29</v>
      </c>
      <c r="S376" s="2">
        <f t="shared" si="39"/>
        <v>2087205</v>
      </c>
      <c r="T376" s="2">
        <f t="shared" si="34"/>
        <v>28436</v>
      </c>
      <c r="V376" s="2">
        <v>113088</v>
      </c>
      <c r="W376" s="4">
        <f t="shared" si="35"/>
        <v>0.23043116864742502</v>
      </c>
    </row>
    <row r="377" spans="1:23" x14ac:dyDescent="0.25">
      <c r="A377" s="2">
        <v>55</v>
      </c>
      <c r="B377" s="2" t="s">
        <v>341</v>
      </c>
      <c r="C377" s="2" t="s">
        <v>435</v>
      </c>
      <c r="D377" s="2" t="s">
        <v>22</v>
      </c>
      <c r="E377" s="2" t="s">
        <v>107</v>
      </c>
      <c r="F377" s="2" t="s">
        <v>36</v>
      </c>
      <c r="G377" s="2" t="s">
        <v>45</v>
      </c>
      <c r="H377" s="2" t="s">
        <v>26</v>
      </c>
      <c r="I377" s="2">
        <v>15</v>
      </c>
      <c r="J377" s="2" t="s">
        <v>32</v>
      </c>
      <c r="L377" s="2" t="s">
        <v>28</v>
      </c>
      <c r="M377" s="2">
        <v>47158</v>
      </c>
      <c r="N377" s="3" t="str">
        <f t="shared" si="36"/>
        <v>9_45-50</v>
      </c>
      <c r="O377" s="3" t="str">
        <f t="shared" si="37"/>
        <v>4_40-50</v>
      </c>
      <c r="P377" s="3" t="str">
        <f t="shared" si="38"/>
        <v>04_40-50</v>
      </c>
      <c r="Q377" s="2" t="s">
        <v>738</v>
      </c>
      <c r="R377" s="2" t="s">
        <v>29</v>
      </c>
      <c r="S377" s="2">
        <f t="shared" si="39"/>
        <v>2593690</v>
      </c>
      <c r="T377" s="2">
        <f t="shared" si="34"/>
        <v>35336</v>
      </c>
      <c r="V377" s="2">
        <v>52332</v>
      </c>
      <c r="W377" s="4">
        <f t="shared" si="35"/>
        <v>-9.8868760987541091E-2</v>
      </c>
    </row>
    <row r="378" spans="1:23" x14ac:dyDescent="0.25">
      <c r="A378" s="2">
        <v>884</v>
      </c>
      <c r="B378" s="2" t="s">
        <v>341</v>
      </c>
      <c r="C378" s="2" t="s">
        <v>436</v>
      </c>
      <c r="D378" s="2" t="s">
        <v>56</v>
      </c>
      <c r="E378" s="2" t="s">
        <v>107</v>
      </c>
      <c r="F378" s="2" t="s">
        <v>24</v>
      </c>
      <c r="G378" s="2" t="s">
        <v>31</v>
      </c>
      <c r="H378" s="2" t="s">
        <v>26</v>
      </c>
      <c r="I378" s="2">
        <v>14</v>
      </c>
      <c r="J378" s="2" t="s">
        <v>32</v>
      </c>
      <c r="L378" s="2" t="s">
        <v>28</v>
      </c>
      <c r="M378" s="2">
        <v>42056</v>
      </c>
      <c r="N378" s="3" t="str">
        <f t="shared" si="36"/>
        <v>8_40-45</v>
      </c>
      <c r="O378" s="3" t="str">
        <f t="shared" si="37"/>
        <v>4_40-50</v>
      </c>
      <c r="P378" s="3" t="str">
        <f t="shared" si="38"/>
        <v>04_40-50</v>
      </c>
      <c r="Q378" s="2" t="s">
        <v>738</v>
      </c>
      <c r="R378" s="2" t="s">
        <v>29</v>
      </c>
      <c r="S378" s="2">
        <f t="shared" si="39"/>
        <v>37177504</v>
      </c>
      <c r="T378" s="2">
        <f t="shared" si="34"/>
        <v>506506</v>
      </c>
      <c r="V378" s="2">
        <v>48123</v>
      </c>
      <c r="W378" s="4">
        <f t="shared" si="35"/>
        <v>-0.12607277185545374</v>
      </c>
    </row>
    <row r="379" spans="1:23" x14ac:dyDescent="0.25">
      <c r="A379" s="2">
        <v>121</v>
      </c>
      <c r="B379" s="2" t="s">
        <v>341</v>
      </c>
      <c r="C379" s="2" t="s">
        <v>635</v>
      </c>
      <c r="D379" s="2" t="s">
        <v>56</v>
      </c>
      <c r="E379" s="2" t="s">
        <v>107</v>
      </c>
      <c r="F379" s="2" t="s">
        <v>36</v>
      </c>
      <c r="G379" s="2" t="s">
        <v>37</v>
      </c>
      <c r="H379" s="2" t="s">
        <v>26</v>
      </c>
      <c r="I379" s="2">
        <v>14</v>
      </c>
      <c r="J379" s="2" t="s">
        <v>32</v>
      </c>
      <c r="L379" s="2" t="s">
        <v>38</v>
      </c>
      <c r="M379" s="2">
        <v>34060</v>
      </c>
      <c r="N379" s="3" t="str">
        <f t="shared" si="36"/>
        <v>6_30-35</v>
      </c>
      <c r="O379" s="3" t="str">
        <f t="shared" si="37"/>
        <v>3_30-40</v>
      </c>
      <c r="P379" s="3" t="str">
        <f t="shared" si="38"/>
        <v>03_30-40</v>
      </c>
      <c r="Q379" s="2" t="s">
        <v>738</v>
      </c>
      <c r="R379" s="2" t="s">
        <v>29</v>
      </c>
      <c r="S379" s="2">
        <f t="shared" si="39"/>
        <v>4121260</v>
      </c>
      <c r="T379" s="2">
        <f t="shared" si="34"/>
        <v>56148</v>
      </c>
      <c r="W379" s="4"/>
    </row>
    <row r="380" spans="1:23" x14ac:dyDescent="0.25">
      <c r="A380" s="2">
        <v>30</v>
      </c>
      <c r="B380" s="2" t="s">
        <v>341</v>
      </c>
      <c r="C380" s="2" t="s">
        <v>437</v>
      </c>
      <c r="D380" s="2" t="s">
        <v>56</v>
      </c>
      <c r="E380" s="2" t="s">
        <v>107</v>
      </c>
      <c r="F380" s="2" t="s">
        <v>36</v>
      </c>
      <c r="G380" s="2" t="s">
        <v>49</v>
      </c>
      <c r="H380" s="2" t="s">
        <v>26</v>
      </c>
      <c r="I380" s="2">
        <v>14</v>
      </c>
      <c r="J380" s="2" t="s">
        <v>32</v>
      </c>
      <c r="L380" s="2" t="s">
        <v>28</v>
      </c>
      <c r="M380" s="2">
        <v>49850</v>
      </c>
      <c r="N380" s="3" t="str">
        <f t="shared" si="36"/>
        <v>9_45-50</v>
      </c>
      <c r="O380" s="3" t="str">
        <f t="shared" si="37"/>
        <v>4_40-50</v>
      </c>
      <c r="P380" s="3" t="str">
        <f t="shared" si="38"/>
        <v>04_40-50</v>
      </c>
      <c r="Q380" s="2" t="s">
        <v>738</v>
      </c>
      <c r="R380" s="2" t="s">
        <v>29</v>
      </c>
      <c r="S380" s="2">
        <f t="shared" si="39"/>
        <v>1495500</v>
      </c>
      <c r="T380" s="2">
        <f t="shared" si="34"/>
        <v>20375</v>
      </c>
      <c r="V380" s="2">
        <v>55297</v>
      </c>
      <c r="W380" s="4">
        <f t="shared" si="35"/>
        <v>-9.8504439662187818E-2</v>
      </c>
    </row>
    <row r="381" spans="1:23" x14ac:dyDescent="0.25">
      <c r="A381" s="2">
        <v>2351</v>
      </c>
      <c r="B381" s="2" t="s">
        <v>341</v>
      </c>
      <c r="C381" s="2" t="s">
        <v>438</v>
      </c>
      <c r="D381" s="2" t="s">
        <v>22</v>
      </c>
      <c r="E381" s="2" t="s">
        <v>107</v>
      </c>
      <c r="F381" s="2" t="s">
        <v>24</v>
      </c>
      <c r="G381" s="2" t="s">
        <v>31</v>
      </c>
      <c r="H381" s="2" t="s">
        <v>26</v>
      </c>
      <c r="I381" s="2">
        <v>15</v>
      </c>
      <c r="J381" s="2" t="s">
        <v>32</v>
      </c>
      <c r="L381" s="2" t="s">
        <v>28</v>
      </c>
      <c r="M381" s="2">
        <v>41314</v>
      </c>
      <c r="N381" s="3" t="str">
        <f t="shared" si="36"/>
        <v>8_40-45</v>
      </c>
      <c r="O381" s="3" t="str">
        <f t="shared" si="37"/>
        <v>4_40-50</v>
      </c>
      <c r="P381" s="3" t="str">
        <f t="shared" si="38"/>
        <v>04_40-50</v>
      </c>
      <c r="Q381" s="2" t="s">
        <v>738</v>
      </c>
      <c r="R381" s="2" t="s">
        <v>29</v>
      </c>
      <c r="S381" s="2">
        <f t="shared" si="39"/>
        <v>97129214</v>
      </c>
      <c r="T381" s="2">
        <f t="shared" si="34"/>
        <v>1323286</v>
      </c>
      <c r="V381" s="2">
        <v>55629</v>
      </c>
      <c r="W381" s="4">
        <f t="shared" si="35"/>
        <v>-0.25732980999119165</v>
      </c>
    </row>
    <row r="382" spans="1:23" x14ac:dyDescent="0.25">
      <c r="A382" s="2">
        <v>176</v>
      </c>
      <c r="B382" s="2" t="s">
        <v>341</v>
      </c>
      <c r="C382" s="2" t="s">
        <v>439</v>
      </c>
      <c r="D382" s="2" t="s">
        <v>22</v>
      </c>
      <c r="E382" s="2" t="s">
        <v>107</v>
      </c>
      <c r="F382" s="2" t="s">
        <v>24</v>
      </c>
      <c r="G382" s="2" t="s">
        <v>31</v>
      </c>
      <c r="H382" s="2" t="s">
        <v>26</v>
      </c>
      <c r="I382" s="2">
        <v>15</v>
      </c>
      <c r="J382" s="2" t="s">
        <v>32</v>
      </c>
      <c r="L382" s="2" t="s">
        <v>28</v>
      </c>
      <c r="M382" s="2">
        <v>45899</v>
      </c>
      <c r="N382" s="3" t="str">
        <f t="shared" si="36"/>
        <v>9_45-50</v>
      </c>
      <c r="O382" s="3" t="str">
        <f t="shared" si="37"/>
        <v>4_40-50</v>
      </c>
      <c r="P382" s="3" t="str">
        <f t="shared" si="38"/>
        <v>04_40-50</v>
      </c>
      <c r="Q382" s="2" t="s">
        <v>738</v>
      </c>
      <c r="R382" s="2" t="s">
        <v>29</v>
      </c>
      <c r="S382" s="2">
        <f t="shared" si="39"/>
        <v>8078224</v>
      </c>
      <c r="T382" s="2">
        <f t="shared" si="34"/>
        <v>110058</v>
      </c>
      <c r="V382" s="2">
        <v>46817</v>
      </c>
      <c r="W382" s="4">
        <f t="shared" si="35"/>
        <v>-1.9608261956127047E-2</v>
      </c>
    </row>
    <row r="383" spans="1:23" x14ac:dyDescent="0.25">
      <c r="A383" s="2">
        <v>651</v>
      </c>
      <c r="B383" s="2" t="s">
        <v>341</v>
      </c>
      <c r="C383" s="2" t="s">
        <v>440</v>
      </c>
      <c r="D383" s="2" t="s">
        <v>22</v>
      </c>
      <c r="E383" s="2" t="s">
        <v>107</v>
      </c>
      <c r="F383" s="2" t="s">
        <v>36</v>
      </c>
      <c r="G383" s="2" t="s">
        <v>49</v>
      </c>
      <c r="H383" s="2" t="s">
        <v>26</v>
      </c>
      <c r="I383" s="2">
        <v>15</v>
      </c>
      <c r="J383" s="2" t="s">
        <v>32</v>
      </c>
      <c r="L383" s="2" t="s">
        <v>28</v>
      </c>
      <c r="M383" s="2">
        <v>57929</v>
      </c>
      <c r="N383" s="3" t="str">
        <f t="shared" si="36"/>
        <v>11_55-60</v>
      </c>
      <c r="O383" s="3" t="str">
        <f t="shared" si="37"/>
        <v>5_50-60</v>
      </c>
      <c r="P383" s="3" t="str">
        <f t="shared" si="38"/>
        <v>05_50-60</v>
      </c>
      <c r="Q383" s="2" t="s">
        <v>738</v>
      </c>
      <c r="R383" s="2" t="s">
        <v>29</v>
      </c>
      <c r="S383" s="2">
        <f t="shared" si="39"/>
        <v>37711779</v>
      </c>
      <c r="T383" s="2">
        <f t="shared" si="34"/>
        <v>513784</v>
      </c>
      <c r="V383" s="2">
        <v>58542</v>
      </c>
      <c r="W383" s="4">
        <f t="shared" si="35"/>
        <v>-1.0471114755218476E-2</v>
      </c>
    </row>
    <row r="384" spans="1:23" x14ac:dyDescent="0.25">
      <c r="A384" s="2">
        <v>2</v>
      </c>
      <c r="B384" s="2" t="s">
        <v>341</v>
      </c>
      <c r="C384" s="2" t="s">
        <v>636</v>
      </c>
      <c r="D384" s="2" t="s">
        <v>22</v>
      </c>
      <c r="E384" s="2" t="s">
        <v>107</v>
      </c>
      <c r="F384" s="2" t="s">
        <v>36</v>
      </c>
      <c r="G384" s="2" t="s">
        <v>46</v>
      </c>
      <c r="H384" s="2" t="s">
        <v>26</v>
      </c>
      <c r="I384" s="2">
        <v>15</v>
      </c>
      <c r="J384" s="2" t="s">
        <v>32</v>
      </c>
      <c r="L384" s="2" t="s">
        <v>28</v>
      </c>
      <c r="M384" s="2">
        <v>61270</v>
      </c>
      <c r="N384" s="3" t="str">
        <f t="shared" si="36"/>
        <v>12_60-65</v>
      </c>
      <c r="O384" s="3" t="str">
        <f t="shared" si="37"/>
        <v>6_60-70</v>
      </c>
      <c r="P384" s="3" t="str">
        <f t="shared" si="38"/>
        <v>06_60-70</v>
      </c>
      <c r="Q384" s="2" t="s">
        <v>738</v>
      </c>
      <c r="R384" s="2" t="s">
        <v>29</v>
      </c>
      <c r="S384" s="2">
        <f t="shared" si="39"/>
        <v>122540</v>
      </c>
      <c r="T384" s="2">
        <f t="shared" si="34"/>
        <v>1669</v>
      </c>
      <c r="W384" s="4"/>
    </row>
    <row r="385" spans="1:23" x14ac:dyDescent="0.25">
      <c r="A385" s="2">
        <v>575</v>
      </c>
      <c r="B385" s="2" t="s">
        <v>341</v>
      </c>
      <c r="C385" s="2" t="s">
        <v>441</v>
      </c>
      <c r="D385" s="2" t="s">
        <v>34</v>
      </c>
      <c r="E385" s="2" t="s">
        <v>107</v>
      </c>
      <c r="F385" s="2" t="s">
        <v>36</v>
      </c>
      <c r="G385" s="2" t="s">
        <v>49</v>
      </c>
      <c r="H385" s="2" t="s">
        <v>287</v>
      </c>
      <c r="I385" s="2">
        <v>17</v>
      </c>
      <c r="J385" s="2" t="s">
        <v>32</v>
      </c>
      <c r="L385" s="2" t="s">
        <v>28</v>
      </c>
      <c r="M385" s="2">
        <v>71372</v>
      </c>
      <c r="N385" s="3" t="str">
        <f t="shared" si="36"/>
        <v>14_70-75</v>
      </c>
      <c r="O385" s="3" t="str">
        <f t="shared" si="37"/>
        <v>7_70-80</v>
      </c>
      <c r="P385" s="3" t="str">
        <f t="shared" si="38"/>
        <v>07_70-80</v>
      </c>
      <c r="Q385" s="2" t="s">
        <v>738</v>
      </c>
      <c r="R385" s="2" t="s">
        <v>29</v>
      </c>
      <c r="S385" s="2">
        <f t="shared" si="39"/>
        <v>41038900</v>
      </c>
      <c r="T385" s="2">
        <f t="shared" si="34"/>
        <v>559113</v>
      </c>
      <c r="V385" s="2">
        <v>86979</v>
      </c>
      <c r="W385" s="4">
        <f t="shared" ref="W385:W447" si="40">(M385-V385)/V385</f>
        <v>-0.17943411628094139</v>
      </c>
    </row>
    <row r="386" spans="1:23" x14ac:dyDescent="0.25">
      <c r="A386" s="2">
        <v>7</v>
      </c>
      <c r="B386" s="2" t="s">
        <v>341</v>
      </c>
      <c r="C386" s="2" t="s">
        <v>442</v>
      </c>
      <c r="D386" s="2" t="s">
        <v>22</v>
      </c>
      <c r="E386" s="2" t="s">
        <v>107</v>
      </c>
      <c r="F386" s="2" t="s">
        <v>36</v>
      </c>
      <c r="G386" s="2" t="s">
        <v>46</v>
      </c>
      <c r="H386" s="2" t="s">
        <v>26</v>
      </c>
      <c r="I386" s="2">
        <v>17</v>
      </c>
      <c r="J386" s="2" t="s">
        <v>32</v>
      </c>
      <c r="L386" s="2" t="s">
        <v>28</v>
      </c>
      <c r="M386" s="2">
        <v>91925</v>
      </c>
      <c r="N386" s="3" t="str">
        <f t="shared" si="36"/>
        <v>18_90-95</v>
      </c>
      <c r="O386" s="3" t="str">
        <f t="shared" si="37"/>
        <v>9_90-100</v>
      </c>
      <c r="P386" s="3" t="str">
        <f t="shared" si="38"/>
        <v>08_80&gt;</v>
      </c>
      <c r="Q386" s="2" t="s">
        <v>738</v>
      </c>
      <c r="R386" s="2" t="s">
        <v>29</v>
      </c>
      <c r="S386" s="2">
        <f t="shared" si="39"/>
        <v>643475</v>
      </c>
      <c r="T386" s="2">
        <f t="shared" si="34"/>
        <v>8767</v>
      </c>
      <c r="V386" s="2">
        <v>87438</v>
      </c>
      <c r="W386" s="4">
        <f t="shared" si="40"/>
        <v>5.1316361307440703E-2</v>
      </c>
    </row>
    <row r="387" spans="1:23" x14ac:dyDescent="0.25">
      <c r="A387" s="2">
        <v>126</v>
      </c>
      <c r="B387" s="2" t="s">
        <v>341</v>
      </c>
      <c r="C387" s="2" t="s">
        <v>443</v>
      </c>
      <c r="D387" s="2" t="s">
        <v>106</v>
      </c>
      <c r="E387" s="2" t="s">
        <v>23</v>
      </c>
      <c r="F387" s="2" t="s">
        <v>36</v>
      </c>
      <c r="G387" s="2" t="s">
        <v>108</v>
      </c>
      <c r="H387" s="2" t="s">
        <v>26</v>
      </c>
      <c r="I387" s="2">
        <v>11</v>
      </c>
      <c r="J387" s="2" t="s">
        <v>27</v>
      </c>
      <c r="K387" s="2" t="s">
        <v>97</v>
      </c>
      <c r="L387" s="2" t="s">
        <v>38</v>
      </c>
      <c r="M387" s="2">
        <v>38200</v>
      </c>
      <c r="N387" s="3" t="str">
        <f t="shared" si="36"/>
        <v>7_35-40</v>
      </c>
      <c r="O387" s="3" t="str">
        <f t="shared" si="37"/>
        <v>3_30-40</v>
      </c>
      <c r="P387" s="3" t="str">
        <f t="shared" si="38"/>
        <v>03_30-40</v>
      </c>
      <c r="Q387" s="2" t="s">
        <v>738</v>
      </c>
      <c r="R387" s="2" t="s">
        <v>29</v>
      </c>
      <c r="S387" s="2">
        <f t="shared" si="39"/>
        <v>4813200</v>
      </c>
      <c r="T387" s="2">
        <f t="shared" ref="T387:T450" si="41">ROUND(S387/73.4,0)</f>
        <v>65575</v>
      </c>
      <c r="V387" s="2">
        <v>38980</v>
      </c>
      <c r="W387" s="4"/>
    </row>
    <row r="388" spans="1:23" x14ac:dyDescent="0.25">
      <c r="A388" s="2">
        <v>9</v>
      </c>
      <c r="B388" s="2" t="s">
        <v>341</v>
      </c>
      <c r="C388" s="2" t="s">
        <v>444</v>
      </c>
      <c r="D388" s="2" t="s">
        <v>56</v>
      </c>
      <c r="E388" s="2" t="s">
        <v>23</v>
      </c>
      <c r="F388" s="2" t="s">
        <v>36</v>
      </c>
      <c r="G388" s="2" t="s">
        <v>57</v>
      </c>
      <c r="H388" s="2" t="s">
        <v>26</v>
      </c>
      <c r="I388" s="2">
        <v>14</v>
      </c>
      <c r="J388" s="2" t="s">
        <v>32</v>
      </c>
      <c r="K388" s="2" t="s">
        <v>97</v>
      </c>
      <c r="L388" s="2" t="s">
        <v>28</v>
      </c>
      <c r="M388" s="2">
        <v>116706</v>
      </c>
      <c r="N388" s="3" t="str">
        <f t="shared" si="36"/>
        <v>23_115-120</v>
      </c>
      <c r="O388" s="3" t="str">
        <f t="shared" si="37"/>
        <v>11_110-120</v>
      </c>
      <c r="P388" s="3" t="str">
        <f t="shared" si="38"/>
        <v>08_80&gt;</v>
      </c>
      <c r="Q388" s="2" t="s">
        <v>738</v>
      </c>
      <c r="R388" s="2" t="s">
        <v>29</v>
      </c>
      <c r="S388" s="2">
        <f t="shared" si="39"/>
        <v>1050354</v>
      </c>
      <c r="T388" s="2">
        <f t="shared" si="41"/>
        <v>14310</v>
      </c>
      <c r="V388" s="2">
        <v>119088</v>
      </c>
      <c r="W388" s="4"/>
    </row>
    <row r="389" spans="1:23" x14ac:dyDescent="0.25">
      <c r="A389" s="2">
        <v>143</v>
      </c>
      <c r="B389" s="2" t="s">
        <v>341</v>
      </c>
      <c r="C389" s="2" t="s">
        <v>445</v>
      </c>
      <c r="D389" s="2" t="s">
        <v>22</v>
      </c>
      <c r="E389" s="2" t="s">
        <v>23</v>
      </c>
      <c r="F389" s="2" t="s">
        <v>36</v>
      </c>
      <c r="G389" s="2" t="s">
        <v>57</v>
      </c>
      <c r="H389" s="2" t="s">
        <v>26</v>
      </c>
      <c r="I389" s="2">
        <v>15</v>
      </c>
      <c r="J389" s="2" t="s">
        <v>32</v>
      </c>
      <c r="K389" s="2" t="s">
        <v>97</v>
      </c>
      <c r="L389" s="2" t="s">
        <v>28</v>
      </c>
      <c r="M389" s="2">
        <v>93090</v>
      </c>
      <c r="N389" s="3" t="str">
        <f t="shared" si="36"/>
        <v>18_90-95</v>
      </c>
      <c r="O389" s="3" t="str">
        <f t="shared" si="37"/>
        <v>9_90-100</v>
      </c>
      <c r="P389" s="3" t="str">
        <f t="shared" si="38"/>
        <v>08_80&gt;</v>
      </c>
      <c r="Q389" s="2" t="s">
        <v>738</v>
      </c>
      <c r="R389" s="2" t="s">
        <v>29</v>
      </c>
      <c r="S389" s="2">
        <f t="shared" si="39"/>
        <v>13311870</v>
      </c>
      <c r="T389" s="2">
        <f t="shared" si="41"/>
        <v>181361</v>
      </c>
      <c r="V389" s="2">
        <v>106780</v>
      </c>
      <c r="W389" s="4">
        <f t="shared" si="40"/>
        <v>-0.12820752949990635</v>
      </c>
    </row>
    <row r="390" spans="1:23" x14ac:dyDescent="0.25">
      <c r="A390" s="2">
        <v>7</v>
      </c>
      <c r="B390" s="2" t="s">
        <v>341</v>
      </c>
      <c r="C390" s="2" t="s">
        <v>637</v>
      </c>
      <c r="D390" s="2" t="s">
        <v>64</v>
      </c>
      <c r="E390" s="2" t="s">
        <v>23</v>
      </c>
      <c r="F390" s="2" t="s">
        <v>36</v>
      </c>
      <c r="G390" s="2" t="s">
        <v>74</v>
      </c>
      <c r="H390" s="2" t="s">
        <v>65</v>
      </c>
      <c r="I390" s="2">
        <v>15</v>
      </c>
      <c r="J390" s="2" t="s">
        <v>32</v>
      </c>
      <c r="K390" s="2" t="s">
        <v>97</v>
      </c>
      <c r="L390" s="2" t="s">
        <v>28</v>
      </c>
      <c r="M390" s="2">
        <v>176620</v>
      </c>
      <c r="N390" s="3" t="str">
        <f t="shared" si="36"/>
        <v>35_175-180</v>
      </c>
      <c r="O390" s="3" t="str">
        <f t="shared" si="37"/>
        <v>17_170-180</v>
      </c>
      <c r="P390" s="3" t="str">
        <f t="shared" si="38"/>
        <v>08_80&gt;</v>
      </c>
      <c r="Q390" s="2" t="s">
        <v>738</v>
      </c>
      <c r="R390" s="2" t="s">
        <v>29</v>
      </c>
      <c r="S390" s="2">
        <f t="shared" si="39"/>
        <v>1236340</v>
      </c>
      <c r="T390" s="2">
        <f t="shared" si="41"/>
        <v>16844</v>
      </c>
      <c r="W390" s="4"/>
    </row>
    <row r="391" spans="1:23" x14ac:dyDescent="0.25">
      <c r="A391" s="2">
        <v>18</v>
      </c>
      <c r="B391" s="2" t="s">
        <v>341</v>
      </c>
      <c r="C391" s="2" t="s">
        <v>446</v>
      </c>
      <c r="D391" s="2" t="s">
        <v>56</v>
      </c>
      <c r="E391" s="2" t="s">
        <v>23</v>
      </c>
      <c r="F391" s="2" t="s">
        <v>36</v>
      </c>
      <c r="G391" s="2" t="s">
        <v>57</v>
      </c>
      <c r="H391" s="2" t="s">
        <v>26</v>
      </c>
      <c r="I391" s="2">
        <v>14</v>
      </c>
      <c r="J391" s="2" t="s">
        <v>160</v>
      </c>
      <c r="K391" s="2" t="s">
        <v>97</v>
      </c>
      <c r="L391" s="2" t="s">
        <v>28</v>
      </c>
      <c r="M391" s="2">
        <v>175658</v>
      </c>
      <c r="N391" s="3" t="str">
        <f t="shared" si="36"/>
        <v>35_175-180</v>
      </c>
      <c r="O391" s="3" t="str">
        <f t="shared" si="37"/>
        <v>17_170-180</v>
      </c>
      <c r="P391" s="3" t="str">
        <f t="shared" si="38"/>
        <v>08_80&gt;</v>
      </c>
      <c r="Q391" s="2" t="s">
        <v>738</v>
      </c>
      <c r="R391" s="2" t="s">
        <v>29</v>
      </c>
      <c r="S391" s="2">
        <f t="shared" si="39"/>
        <v>3161844</v>
      </c>
      <c r="T391" s="2">
        <f t="shared" si="41"/>
        <v>43077</v>
      </c>
      <c r="V391" s="2">
        <v>193200</v>
      </c>
      <c r="W391" s="4">
        <f t="shared" si="40"/>
        <v>-9.0797101449275358E-2</v>
      </c>
    </row>
    <row r="392" spans="1:23" x14ac:dyDescent="0.25">
      <c r="A392" s="2">
        <v>4</v>
      </c>
      <c r="B392" s="2" t="s">
        <v>341</v>
      </c>
      <c r="C392" s="2" t="s">
        <v>638</v>
      </c>
      <c r="D392" s="2" t="s">
        <v>64</v>
      </c>
      <c r="E392" s="2" t="s">
        <v>23</v>
      </c>
      <c r="F392" s="2" t="s">
        <v>36</v>
      </c>
      <c r="G392" s="2" t="s">
        <v>71</v>
      </c>
      <c r="H392" s="2" t="s">
        <v>65</v>
      </c>
      <c r="I392" s="2">
        <v>15</v>
      </c>
      <c r="J392" s="2" t="s">
        <v>178</v>
      </c>
      <c r="K392" s="2" t="s">
        <v>97</v>
      </c>
      <c r="L392" s="2" t="s">
        <v>28</v>
      </c>
      <c r="M392" s="2">
        <v>185955</v>
      </c>
      <c r="N392" s="3" t="str">
        <f t="shared" si="36"/>
        <v>37_185-190</v>
      </c>
      <c r="O392" s="3" t="str">
        <f t="shared" si="37"/>
        <v>18_180-190</v>
      </c>
      <c r="P392" s="3" t="str">
        <f t="shared" si="38"/>
        <v>08_80&gt;</v>
      </c>
      <c r="Q392" s="2" t="s">
        <v>738</v>
      </c>
      <c r="R392" s="2" t="s">
        <v>29</v>
      </c>
      <c r="S392" s="2">
        <f t="shared" si="39"/>
        <v>743820</v>
      </c>
      <c r="T392" s="2">
        <f t="shared" si="41"/>
        <v>10134</v>
      </c>
      <c r="W392" s="4"/>
    </row>
    <row r="393" spans="1:23" x14ac:dyDescent="0.25">
      <c r="A393" s="2">
        <v>1</v>
      </c>
      <c r="B393" s="2" t="s">
        <v>341</v>
      </c>
      <c r="C393" s="2" t="s">
        <v>447</v>
      </c>
      <c r="D393" s="2" t="s">
        <v>56</v>
      </c>
      <c r="E393" s="2" t="s">
        <v>23</v>
      </c>
      <c r="F393" s="2" t="s">
        <v>36</v>
      </c>
      <c r="G393" s="2" t="s">
        <v>49</v>
      </c>
      <c r="H393" s="2" t="s">
        <v>26</v>
      </c>
      <c r="I393" s="2">
        <v>14</v>
      </c>
      <c r="J393" s="2" t="s">
        <v>32</v>
      </c>
      <c r="K393" s="2" t="s">
        <v>97</v>
      </c>
      <c r="L393" s="2" t="s">
        <v>28</v>
      </c>
      <c r="M393" s="2">
        <v>94662</v>
      </c>
      <c r="N393" s="3" t="str">
        <f t="shared" si="36"/>
        <v>18_90-95</v>
      </c>
      <c r="O393" s="3" t="str">
        <f t="shared" si="37"/>
        <v>9_90-100</v>
      </c>
      <c r="P393" s="3" t="str">
        <f t="shared" si="38"/>
        <v>08_80&gt;</v>
      </c>
      <c r="Q393" s="2" t="s">
        <v>738</v>
      </c>
      <c r="R393" s="2" t="s">
        <v>29</v>
      </c>
      <c r="S393" s="2">
        <f t="shared" si="39"/>
        <v>94662</v>
      </c>
      <c r="T393" s="2">
        <f t="shared" si="41"/>
        <v>1290</v>
      </c>
      <c r="V393" s="2">
        <v>70490</v>
      </c>
      <c r="W393" s="4">
        <f t="shared" si="40"/>
        <v>0.34291388849482196</v>
      </c>
    </row>
    <row r="394" spans="1:23" x14ac:dyDescent="0.25">
      <c r="A394" s="2">
        <v>6</v>
      </c>
      <c r="B394" s="2" t="s">
        <v>341</v>
      </c>
      <c r="C394" s="2" t="s">
        <v>448</v>
      </c>
      <c r="D394" s="2" t="s">
        <v>64</v>
      </c>
      <c r="E394" s="2" t="s">
        <v>23</v>
      </c>
      <c r="F394" s="2" t="s">
        <v>36</v>
      </c>
      <c r="G394" s="2" t="s">
        <v>71</v>
      </c>
      <c r="H394" s="2" t="s">
        <v>65</v>
      </c>
      <c r="I394" s="2">
        <v>15</v>
      </c>
      <c r="J394" s="2" t="s">
        <v>32</v>
      </c>
      <c r="K394" s="2" t="s">
        <v>97</v>
      </c>
      <c r="L394" s="2" t="s">
        <v>28</v>
      </c>
      <c r="M394" s="2">
        <v>139243</v>
      </c>
      <c r="N394" s="3" t="str">
        <f t="shared" si="36"/>
        <v>27_135-140</v>
      </c>
      <c r="O394" s="3" t="str">
        <f t="shared" si="37"/>
        <v>13_130-140</v>
      </c>
      <c r="P394" s="3" t="str">
        <f t="shared" si="38"/>
        <v>08_80&gt;</v>
      </c>
      <c r="Q394" s="2" t="s">
        <v>738</v>
      </c>
      <c r="R394" s="2" t="s">
        <v>29</v>
      </c>
      <c r="S394" s="2">
        <f t="shared" si="39"/>
        <v>835458</v>
      </c>
      <c r="T394" s="2">
        <f t="shared" si="41"/>
        <v>11382</v>
      </c>
      <c r="V394" s="2">
        <v>151885</v>
      </c>
      <c r="W394" s="4">
        <f t="shared" si="40"/>
        <v>-8.3234025743160939E-2</v>
      </c>
    </row>
    <row r="395" spans="1:23" x14ac:dyDescent="0.25">
      <c r="A395" s="2">
        <v>3</v>
      </c>
      <c r="B395" s="2" t="s">
        <v>341</v>
      </c>
      <c r="C395" s="2" t="s">
        <v>639</v>
      </c>
      <c r="D395" s="2" t="s">
        <v>56</v>
      </c>
      <c r="E395" s="2" t="s">
        <v>23</v>
      </c>
      <c r="F395" s="2" t="s">
        <v>36</v>
      </c>
      <c r="G395" s="2" t="s">
        <v>49</v>
      </c>
      <c r="H395" s="2" t="s">
        <v>26</v>
      </c>
      <c r="I395" s="2">
        <v>14</v>
      </c>
      <c r="J395" s="2" t="s">
        <v>32</v>
      </c>
      <c r="K395" s="2" t="s">
        <v>97</v>
      </c>
      <c r="L395" s="2" t="s">
        <v>28</v>
      </c>
      <c r="M395" s="2">
        <v>159606</v>
      </c>
      <c r="N395" s="3" t="str">
        <f t="shared" si="36"/>
        <v>31_155-160</v>
      </c>
      <c r="O395" s="3" t="str">
        <f t="shared" si="37"/>
        <v>15_150-160</v>
      </c>
      <c r="P395" s="3" t="str">
        <f t="shared" si="38"/>
        <v>08_80&gt;</v>
      </c>
      <c r="Q395" s="2" t="s">
        <v>738</v>
      </c>
      <c r="R395" s="2" t="s">
        <v>29</v>
      </c>
      <c r="S395" s="2">
        <f t="shared" si="39"/>
        <v>478818</v>
      </c>
      <c r="T395" s="2">
        <f t="shared" si="41"/>
        <v>6523</v>
      </c>
      <c r="W395" s="4"/>
    </row>
    <row r="396" spans="1:23" x14ac:dyDescent="0.25">
      <c r="A396" s="2">
        <v>251</v>
      </c>
      <c r="B396" s="2" t="s">
        <v>341</v>
      </c>
      <c r="C396" s="2" t="s">
        <v>449</v>
      </c>
      <c r="D396" s="2" t="s">
        <v>56</v>
      </c>
      <c r="E396" s="2" t="s">
        <v>23</v>
      </c>
      <c r="F396" s="2" t="s">
        <v>24</v>
      </c>
      <c r="G396" s="2" t="s">
        <v>59</v>
      </c>
      <c r="H396" s="2" t="s">
        <v>26</v>
      </c>
      <c r="I396" s="2">
        <v>14</v>
      </c>
      <c r="J396" s="2" t="s">
        <v>32</v>
      </c>
      <c r="K396" s="2" t="s">
        <v>97</v>
      </c>
      <c r="L396" s="2" t="s">
        <v>28</v>
      </c>
      <c r="M396" s="2">
        <v>85501</v>
      </c>
      <c r="N396" s="3" t="str">
        <f t="shared" si="36"/>
        <v>17_85-90</v>
      </c>
      <c r="O396" s="3" t="str">
        <f t="shared" si="37"/>
        <v>8_80-90</v>
      </c>
      <c r="P396" s="3" t="str">
        <f t="shared" si="38"/>
        <v>08_80&gt;</v>
      </c>
      <c r="Q396" s="2" t="s">
        <v>738</v>
      </c>
      <c r="R396" s="2" t="s">
        <v>29</v>
      </c>
      <c r="S396" s="2">
        <f t="shared" si="39"/>
        <v>21460751</v>
      </c>
      <c r="T396" s="2">
        <f t="shared" si="41"/>
        <v>292381</v>
      </c>
      <c r="V396" s="2">
        <v>91950</v>
      </c>
      <c r="W396" s="4">
        <f t="shared" si="40"/>
        <v>-7.0135943447525828E-2</v>
      </c>
    </row>
    <row r="397" spans="1:23" x14ac:dyDescent="0.25">
      <c r="A397" s="2">
        <v>66</v>
      </c>
      <c r="B397" s="2" t="s">
        <v>341</v>
      </c>
      <c r="C397" s="2" t="s">
        <v>450</v>
      </c>
      <c r="D397" s="2" t="s">
        <v>56</v>
      </c>
      <c r="E397" s="2" t="s">
        <v>23</v>
      </c>
      <c r="F397" s="2" t="s">
        <v>36</v>
      </c>
      <c r="G397" s="2" t="s">
        <v>49</v>
      </c>
      <c r="H397" s="2" t="s">
        <v>26</v>
      </c>
      <c r="I397" s="2">
        <v>14</v>
      </c>
      <c r="J397" s="2" t="s">
        <v>32</v>
      </c>
      <c r="K397" s="2" t="s">
        <v>97</v>
      </c>
      <c r="L397" s="2" t="s">
        <v>28</v>
      </c>
      <c r="M397" s="2">
        <v>81716</v>
      </c>
      <c r="N397" s="3" t="str">
        <f t="shared" si="36"/>
        <v>16_80-85</v>
      </c>
      <c r="O397" s="3" t="str">
        <f t="shared" si="37"/>
        <v>8_80-90</v>
      </c>
      <c r="P397" s="3" t="str">
        <f t="shared" si="38"/>
        <v>08_80&gt;</v>
      </c>
      <c r="Q397" s="2" t="s">
        <v>738</v>
      </c>
      <c r="R397" s="2" t="s">
        <v>29</v>
      </c>
      <c r="S397" s="2">
        <f t="shared" si="39"/>
        <v>5393256</v>
      </c>
      <c r="T397" s="2">
        <f t="shared" si="41"/>
        <v>73478</v>
      </c>
      <c r="V397" s="2">
        <v>100235</v>
      </c>
      <c r="W397" s="4">
        <f t="shared" si="40"/>
        <v>-0.18475582381403702</v>
      </c>
    </row>
    <row r="398" spans="1:23" x14ac:dyDescent="0.25">
      <c r="A398" s="2">
        <v>14</v>
      </c>
      <c r="B398" s="2" t="s">
        <v>341</v>
      </c>
      <c r="C398" s="2" t="s">
        <v>451</v>
      </c>
      <c r="D398" s="2" t="s">
        <v>56</v>
      </c>
      <c r="E398" s="2" t="s">
        <v>23</v>
      </c>
      <c r="F398" s="2" t="s">
        <v>36</v>
      </c>
      <c r="G398" s="2" t="s">
        <v>57</v>
      </c>
      <c r="H398" s="2" t="s">
        <v>26</v>
      </c>
      <c r="I398" s="2">
        <v>14</v>
      </c>
      <c r="J398" s="2" t="s">
        <v>32</v>
      </c>
      <c r="K398" s="2" t="s">
        <v>97</v>
      </c>
      <c r="L398" s="2" t="s">
        <v>28</v>
      </c>
      <c r="M398" s="2">
        <v>96513</v>
      </c>
      <c r="N398" s="3" t="str">
        <f t="shared" si="36"/>
        <v>19_95-100</v>
      </c>
      <c r="O398" s="3" t="str">
        <f t="shared" si="37"/>
        <v>9_90-100</v>
      </c>
      <c r="P398" s="3" t="str">
        <f t="shared" si="38"/>
        <v>08_80&gt;</v>
      </c>
      <c r="Q398" s="2" t="s">
        <v>738</v>
      </c>
      <c r="R398" s="2" t="s">
        <v>29</v>
      </c>
      <c r="S398" s="2">
        <f t="shared" si="39"/>
        <v>1351182</v>
      </c>
      <c r="T398" s="2">
        <f t="shared" si="41"/>
        <v>18408</v>
      </c>
      <c r="V398" s="2">
        <v>103134</v>
      </c>
      <c r="W398" s="4">
        <f t="shared" si="40"/>
        <v>-6.4198033626156267E-2</v>
      </c>
    </row>
    <row r="399" spans="1:23" x14ac:dyDescent="0.25">
      <c r="A399" s="2">
        <v>66</v>
      </c>
      <c r="B399" s="2" t="s">
        <v>341</v>
      </c>
      <c r="C399" s="2" t="s">
        <v>452</v>
      </c>
      <c r="D399" s="2" t="s">
        <v>22</v>
      </c>
      <c r="E399" s="2" t="s">
        <v>23</v>
      </c>
      <c r="F399" s="2" t="s">
        <v>36</v>
      </c>
      <c r="G399" s="2" t="s">
        <v>49</v>
      </c>
      <c r="H399" s="2" t="s">
        <v>26</v>
      </c>
      <c r="I399" s="2">
        <v>15</v>
      </c>
      <c r="J399" s="2" t="s">
        <v>32</v>
      </c>
      <c r="K399" s="2" t="s">
        <v>97</v>
      </c>
      <c r="L399" s="2" t="s">
        <v>28</v>
      </c>
      <c r="M399" s="2">
        <v>74722</v>
      </c>
      <c r="N399" s="3" t="str">
        <f t="shared" si="36"/>
        <v>14_70-75</v>
      </c>
      <c r="O399" s="3" t="str">
        <f t="shared" si="37"/>
        <v>7_70-80</v>
      </c>
      <c r="P399" s="3" t="str">
        <f t="shared" si="38"/>
        <v>07_70-80</v>
      </c>
      <c r="Q399" s="2" t="s">
        <v>738</v>
      </c>
      <c r="R399" s="2" t="s">
        <v>29</v>
      </c>
      <c r="S399" s="2">
        <f t="shared" si="39"/>
        <v>4931652</v>
      </c>
      <c r="T399" s="2">
        <f t="shared" si="41"/>
        <v>67189</v>
      </c>
      <c r="V399" s="2">
        <v>72683</v>
      </c>
      <c r="W399" s="4">
        <f t="shared" si="40"/>
        <v>2.8053327463093157E-2</v>
      </c>
    </row>
    <row r="400" spans="1:23" x14ac:dyDescent="0.25">
      <c r="A400" s="2">
        <v>350</v>
      </c>
      <c r="B400" s="2" t="s">
        <v>341</v>
      </c>
      <c r="C400" s="2" t="s">
        <v>640</v>
      </c>
      <c r="D400" s="2" t="s">
        <v>64</v>
      </c>
      <c r="E400" s="2" t="s">
        <v>23</v>
      </c>
      <c r="F400" s="2" t="s">
        <v>36</v>
      </c>
      <c r="G400" s="2" t="s">
        <v>74</v>
      </c>
      <c r="H400" s="2" t="s">
        <v>65</v>
      </c>
      <c r="I400" s="2">
        <v>15</v>
      </c>
      <c r="J400" s="2" t="s">
        <v>32</v>
      </c>
      <c r="K400" s="2" t="s">
        <v>97</v>
      </c>
      <c r="L400" s="2" t="s">
        <v>28</v>
      </c>
      <c r="M400" s="2">
        <v>91700</v>
      </c>
      <c r="N400" s="3" t="str">
        <f t="shared" si="36"/>
        <v>18_90-95</v>
      </c>
      <c r="O400" s="3" t="str">
        <f t="shared" si="37"/>
        <v>9_90-100</v>
      </c>
      <c r="P400" s="3" t="str">
        <f t="shared" si="38"/>
        <v>08_80&gt;</v>
      </c>
      <c r="Q400" s="2" t="s">
        <v>738</v>
      </c>
      <c r="R400" s="2" t="s">
        <v>29</v>
      </c>
      <c r="S400" s="2">
        <f t="shared" si="39"/>
        <v>32095000</v>
      </c>
      <c r="T400" s="2">
        <f t="shared" si="41"/>
        <v>437262</v>
      </c>
      <c r="W400" s="4"/>
    </row>
    <row r="401" spans="1:23" x14ac:dyDescent="0.25">
      <c r="A401" s="2">
        <v>10</v>
      </c>
      <c r="B401" s="2" t="s">
        <v>341</v>
      </c>
      <c r="C401" s="2" t="s">
        <v>641</v>
      </c>
      <c r="D401" s="2" t="s">
        <v>22</v>
      </c>
      <c r="E401" s="2" t="s">
        <v>23</v>
      </c>
      <c r="F401" s="2" t="s">
        <v>36</v>
      </c>
      <c r="G401" s="2" t="s">
        <v>57</v>
      </c>
      <c r="H401" s="2" t="s">
        <v>26</v>
      </c>
      <c r="I401" s="2">
        <v>15</v>
      </c>
      <c r="J401" s="2" t="s">
        <v>32</v>
      </c>
      <c r="K401" s="2" t="s">
        <v>97</v>
      </c>
      <c r="L401" s="2" t="s">
        <v>28</v>
      </c>
      <c r="M401" s="2">
        <v>91699</v>
      </c>
      <c r="N401" s="3" t="str">
        <f t="shared" si="36"/>
        <v>18_90-95</v>
      </c>
      <c r="O401" s="3" t="str">
        <f t="shared" si="37"/>
        <v>9_90-100</v>
      </c>
      <c r="P401" s="3" t="str">
        <f t="shared" si="38"/>
        <v>08_80&gt;</v>
      </c>
      <c r="Q401" s="2" t="s">
        <v>738</v>
      </c>
      <c r="R401" s="2" t="s">
        <v>29</v>
      </c>
      <c r="S401" s="2">
        <f t="shared" si="39"/>
        <v>916990</v>
      </c>
      <c r="T401" s="2">
        <f t="shared" si="41"/>
        <v>12493</v>
      </c>
      <c r="W401" s="4"/>
    </row>
    <row r="402" spans="1:23" x14ac:dyDescent="0.25">
      <c r="A402" s="2">
        <v>4</v>
      </c>
      <c r="B402" s="2" t="s">
        <v>341</v>
      </c>
      <c r="C402" s="2" t="s">
        <v>453</v>
      </c>
      <c r="D402" s="2" t="s">
        <v>56</v>
      </c>
      <c r="E402" s="2" t="s">
        <v>23</v>
      </c>
      <c r="F402" s="2" t="s">
        <v>36</v>
      </c>
      <c r="G402" s="2" t="s">
        <v>57</v>
      </c>
      <c r="H402" s="2" t="s">
        <v>26</v>
      </c>
      <c r="I402" s="2">
        <v>14</v>
      </c>
      <c r="J402" s="2" t="s">
        <v>178</v>
      </c>
      <c r="K402" s="2" t="s">
        <v>97</v>
      </c>
      <c r="L402" s="2" t="s">
        <v>28</v>
      </c>
      <c r="M402" s="2">
        <v>191600</v>
      </c>
      <c r="N402" s="3" t="str">
        <f t="shared" si="36"/>
        <v>38_190-195</v>
      </c>
      <c r="O402" s="3" t="str">
        <f t="shared" si="37"/>
        <v>19_190-200</v>
      </c>
      <c r="P402" s="3" t="str">
        <f t="shared" si="38"/>
        <v>08_80&gt;</v>
      </c>
      <c r="Q402" s="2" t="s">
        <v>738</v>
      </c>
      <c r="R402" s="2" t="s">
        <v>29</v>
      </c>
      <c r="S402" s="2">
        <f t="shared" si="39"/>
        <v>766400</v>
      </c>
      <c r="T402" s="2">
        <f t="shared" si="41"/>
        <v>10441</v>
      </c>
      <c r="V402" s="2">
        <v>224598</v>
      </c>
      <c r="W402" s="4">
        <f t="shared" si="40"/>
        <v>-0.14692027533637878</v>
      </c>
    </row>
    <row r="403" spans="1:23" x14ac:dyDescent="0.25">
      <c r="A403" s="2">
        <v>49</v>
      </c>
      <c r="B403" s="2" t="s">
        <v>454</v>
      </c>
      <c r="C403" s="2" t="s">
        <v>455</v>
      </c>
      <c r="D403" s="2" t="s">
        <v>64</v>
      </c>
      <c r="E403" s="2" t="s">
        <v>23</v>
      </c>
      <c r="F403" s="2" t="s">
        <v>24</v>
      </c>
      <c r="G403" s="2" t="s">
        <v>59</v>
      </c>
      <c r="H403" s="2" t="s">
        <v>456</v>
      </c>
      <c r="I403" s="2">
        <v>15</v>
      </c>
      <c r="J403" s="2" t="s">
        <v>32</v>
      </c>
      <c r="L403" s="2" t="s">
        <v>28</v>
      </c>
      <c r="M403" s="2">
        <v>102900</v>
      </c>
      <c r="N403" s="3" t="str">
        <f t="shared" si="36"/>
        <v>20_100-105</v>
      </c>
      <c r="O403" s="3" t="str">
        <f t="shared" si="37"/>
        <v>10_100-110</v>
      </c>
      <c r="P403" s="3" t="str">
        <f t="shared" si="38"/>
        <v>08_80&gt;</v>
      </c>
      <c r="Q403" s="2" t="s">
        <v>738</v>
      </c>
      <c r="R403" s="2" t="s">
        <v>29</v>
      </c>
      <c r="S403" s="2">
        <f t="shared" si="39"/>
        <v>5042100</v>
      </c>
      <c r="T403" s="2">
        <f t="shared" si="41"/>
        <v>68693</v>
      </c>
      <c r="V403" s="2">
        <v>104612</v>
      </c>
      <c r="W403" s="4">
        <f t="shared" si="40"/>
        <v>-1.6365235345849424E-2</v>
      </c>
    </row>
    <row r="404" spans="1:23" x14ac:dyDescent="0.25">
      <c r="A404" s="2">
        <v>128</v>
      </c>
      <c r="B404" s="2" t="s">
        <v>454</v>
      </c>
      <c r="C404" s="2" t="s">
        <v>457</v>
      </c>
      <c r="D404" s="2" t="s">
        <v>64</v>
      </c>
      <c r="E404" s="2" t="s">
        <v>23</v>
      </c>
      <c r="F404" s="2" t="s">
        <v>24</v>
      </c>
      <c r="G404" s="2" t="s">
        <v>59</v>
      </c>
      <c r="H404" s="2" t="s">
        <v>458</v>
      </c>
      <c r="I404" s="2">
        <v>15</v>
      </c>
      <c r="J404" s="2" t="s">
        <v>160</v>
      </c>
      <c r="L404" s="2" t="s">
        <v>28</v>
      </c>
      <c r="M404" s="2">
        <v>80269</v>
      </c>
      <c r="N404" s="3" t="str">
        <f t="shared" si="36"/>
        <v>16_80-85</v>
      </c>
      <c r="O404" s="3" t="str">
        <f t="shared" si="37"/>
        <v>8_80-90</v>
      </c>
      <c r="P404" s="3" t="str">
        <f t="shared" si="38"/>
        <v>08_80&gt;</v>
      </c>
      <c r="Q404" s="2" t="s">
        <v>738</v>
      </c>
      <c r="R404" s="2" t="s">
        <v>29</v>
      </c>
      <c r="S404" s="2">
        <f t="shared" si="39"/>
        <v>10274432</v>
      </c>
      <c r="T404" s="2">
        <f t="shared" si="41"/>
        <v>139979</v>
      </c>
      <c r="V404" s="2">
        <v>83429</v>
      </c>
      <c r="W404" s="4">
        <f t="shared" si="40"/>
        <v>-3.7876517757614261E-2</v>
      </c>
    </row>
    <row r="405" spans="1:23" x14ac:dyDescent="0.25">
      <c r="A405" s="2">
        <v>124</v>
      </c>
      <c r="B405" s="2" t="s">
        <v>454</v>
      </c>
      <c r="C405" s="2" t="s">
        <v>459</v>
      </c>
      <c r="D405" s="2" t="s">
        <v>64</v>
      </c>
      <c r="E405" s="2" t="s">
        <v>23</v>
      </c>
      <c r="F405" s="2" t="s">
        <v>36</v>
      </c>
      <c r="G405" s="2" t="s">
        <v>74</v>
      </c>
      <c r="H405" s="2" t="s">
        <v>296</v>
      </c>
      <c r="I405" s="2">
        <v>15</v>
      </c>
      <c r="J405" s="2" t="s">
        <v>32</v>
      </c>
      <c r="L405" s="2" t="s">
        <v>28</v>
      </c>
      <c r="M405" s="2">
        <v>188122</v>
      </c>
      <c r="N405" s="3" t="str">
        <f t="shared" si="36"/>
        <v>37_185-190</v>
      </c>
      <c r="O405" s="3" t="str">
        <f t="shared" si="37"/>
        <v>18_180-190</v>
      </c>
      <c r="P405" s="3" t="str">
        <f t="shared" si="38"/>
        <v>08_80&gt;</v>
      </c>
      <c r="Q405" s="2" t="s">
        <v>738</v>
      </c>
      <c r="R405" s="2" t="s">
        <v>29</v>
      </c>
      <c r="S405" s="2">
        <f t="shared" si="39"/>
        <v>23327128</v>
      </c>
      <c r="T405" s="2">
        <f t="shared" si="41"/>
        <v>317808</v>
      </c>
      <c r="V405" s="2">
        <v>190790</v>
      </c>
      <c r="W405" s="4">
        <f t="shared" si="40"/>
        <v>-1.3983961423554694E-2</v>
      </c>
    </row>
    <row r="406" spans="1:23" x14ac:dyDescent="0.25">
      <c r="A406" s="2">
        <v>99</v>
      </c>
      <c r="B406" s="2" t="s">
        <v>454</v>
      </c>
      <c r="C406" s="2" t="s">
        <v>642</v>
      </c>
      <c r="D406" s="2" t="s">
        <v>64</v>
      </c>
      <c r="E406" s="2" t="s">
        <v>23</v>
      </c>
      <c r="F406" s="2" t="s">
        <v>36</v>
      </c>
      <c r="G406" s="2" t="s">
        <v>74</v>
      </c>
      <c r="H406" s="2" t="s">
        <v>643</v>
      </c>
      <c r="I406" s="2">
        <v>15</v>
      </c>
      <c r="J406" s="2" t="s">
        <v>178</v>
      </c>
      <c r="L406" s="2" t="s">
        <v>28</v>
      </c>
      <c r="M406" s="2">
        <v>256366</v>
      </c>
      <c r="N406" s="3" t="str">
        <f t="shared" si="36"/>
        <v>51_255-260</v>
      </c>
      <c r="O406" s="3" t="str">
        <f t="shared" si="37"/>
        <v>25_250-260</v>
      </c>
      <c r="P406" s="3" t="str">
        <f t="shared" si="38"/>
        <v>08_80&gt;</v>
      </c>
      <c r="Q406" s="2" t="s">
        <v>738</v>
      </c>
      <c r="R406" s="2" t="s">
        <v>29</v>
      </c>
      <c r="S406" s="2">
        <f t="shared" si="39"/>
        <v>25380234</v>
      </c>
      <c r="T406" s="2">
        <f t="shared" si="41"/>
        <v>345780</v>
      </c>
      <c r="W406" s="4"/>
    </row>
    <row r="407" spans="1:23" x14ac:dyDescent="0.25">
      <c r="A407" s="2">
        <v>10</v>
      </c>
      <c r="B407" s="2" t="s">
        <v>454</v>
      </c>
      <c r="C407" s="2" t="s">
        <v>460</v>
      </c>
      <c r="D407" s="2" t="s">
        <v>64</v>
      </c>
      <c r="E407" s="2" t="s">
        <v>23</v>
      </c>
      <c r="F407" s="2" t="s">
        <v>36</v>
      </c>
      <c r="G407" s="2" t="s">
        <v>74</v>
      </c>
      <c r="H407" s="2" t="s">
        <v>92</v>
      </c>
      <c r="I407" s="2">
        <v>15</v>
      </c>
      <c r="J407" s="2" t="s">
        <v>32</v>
      </c>
      <c r="L407" s="2" t="s">
        <v>28</v>
      </c>
      <c r="M407" s="2">
        <v>119154</v>
      </c>
      <c r="N407" s="3" t="str">
        <f t="shared" si="36"/>
        <v>23_115-120</v>
      </c>
      <c r="O407" s="3" t="str">
        <f t="shared" si="37"/>
        <v>11_110-120</v>
      </c>
      <c r="P407" s="3" t="str">
        <f t="shared" si="38"/>
        <v>08_80&gt;</v>
      </c>
      <c r="Q407" s="2" t="s">
        <v>738</v>
      </c>
      <c r="R407" s="2" t="s">
        <v>29</v>
      </c>
      <c r="S407" s="2">
        <f t="shared" si="39"/>
        <v>1191540</v>
      </c>
      <c r="T407" s="2">
        <f t="shared" si="41"/>
        <v>16234</v>
      </c>
      <c r="V407" s="2">
        <v>126990</v>
      </c>
      <c r="W407" s="4">
        <f t="shared" si="40"/>
        <v>-6.1705646113867231E-2</v>
      </c>
    </row>
    <row r="408" spans="1:23" x14ac:dyDescent="0.25">
      <c r="A408" s="2">
        <v>8</v>
      </c>
      <c r="B408" s="2" t="s">
        <v>454</v>
      </c>
      <c r="C408" s="2" t="s">
        <v>461</v>
      </c>
      <c r="D408" s="2" t="s">
        <v>64</v>
      </c>
      <c r="E408" s="2" t="s">
        <v>23</v>
      </c>
      <c r="F408" s="2" t="s">
        <v>36</v>
      </c>
      <c r="G408" s="2" t="s">
        <v>74</v>
      </c>
      <c r="H408" s="2" t="s">
        <v>296</v>
      </c>
      <c r="I408" s="2">
        <v>17</v>
      </c>
      <c r="J408" s="2" t="s">
        <v>178</v>
      </c>
      <c r="L408" s="2" t="s">
        <v>28</v>
      </c>
      <c r="M408" s="2">
        <v>266454</v>
      </c>
      <c r="N408" s="3" t="str">
        <f t="shared" si="36"/>
        <v>53_265-270</v>
      </c>
      <c r="O408" s="3" t="str">
        <f t="shared" si="37"/>
        <v>26_260-270</v>
      </c>
      <c r="P408" s="3" t="str">
        <f t="shared" si="38"/>
        <v>08_80&gt;</v>
      </c>
      <c r="Q408" s="2" t="s">
        <v>738</v>
      </c>
      <c r="R408" s="2" t="s">
        <v>29</v>
      </c>
      <c r="S408" s="2">
        <f t="shared" si="39"/>
        <v>2131632</v>
      </c>
      <c r="T408" s="2">
        <f t="shared" si="41"/>
        <v>29041</v>
      </c>
      <c r="V408" s="2">
        <v>219151</v>
      </c>
      <c r="W408" s="4">
        <f t="shared" si="40"/>
        <v>0.21584660804650674</v>
      </c>
    </row>
    <row r="409" spans="1:23" x14ac:dyDescent="0.25">
      <c r="A409" s="2">
        <v>40</v>
      </c>
      <c r="B409" s="2" t="s">
        <v>454</v>
      </c>
      <c r="C409" s="2" t="s">
        <v>462</v>
      </c>
      <c r="D409" s="2" t="s">
        <v>64</v>
      </c>
      <c r="E409" s="2" t="s">
        <v>23</v>
      </c>
      <c r="F409" s="2" t="s">
        <v>36</v>
      </c>
      <c r="G409" s="2" t="s">
        <v>74</v>
      </c>
      <c r="H409" s="2" t="s">
        <v>94</v>
      </c>
      <c r="I409" s="2">
        <v>17</v>
      </c>
      <c r="J409" s="2" t="s">
        <v>178</v>
      </c>
      <c r="L409" s="2" t="s">
        <v>28</v>
      </c>
      <c r="M409" s="2">
        <v>152793</v>
      </c>
      <c r="N409" s="3" t="str">
        <f t="shared" si="36"/>
        <v>30_150-155</v>
      </c>
      <c r="O409" s="3" t="str">
        <f t="shared" si="37"/>
        <v>15_150-160</v>
      </c>
      <c r="P409" s="3" t="str">
        <f t="shared" si="38"/>
        <v>08_80&gt;</v>
      </c>
      <c r="Q409" s="2" t="s">
        <v>738</v>
      </c>
      <c r="R409" s="2" t="s">
        <v>29</v>
      </c>
      <c r="S409" s="2">
        <f t="shared" si="39"/>
        <v>6111720</v>
      </c>
      <c r="T409" s="2">
        <f t="shared" si="41"/>
        <v>83266</v>
      </c>
      <c r="V409" s="2">
        <v>126434</v>
      </c>
      <c r="W409" s="4">
        <f t="shared" si="40"/>
        <v>0.20848031383963175</v>
      </c>
    </row>
    <row r="410" spans="1:23" x14ac:dyDescent="0.25">
      <c r="A410" s="2">
        <v>106</v>
      </c>
      <c r="B410" s="2" t="s">
        <v>454</v>
      </c>
      <c r="C410" s="2" t="s">
        <v>463</v>
      </c>
      <c r="D410" s="2" t="s">
        <v>56</v>
      </c>
      <c r="E410" s="2" t="s">
        <v>23</v>
      </c>
      <c r="F410" s="2" t="s">
        <v>36</v>
      </c>
      <c r="G410" s="2" t="s">
        <v>89</v>
      </c>
      <c r="H410" s="2" t="s">
        <v>26</v>
      </c>
      <c r="I410" s="2">
        <v>14</v>
      </c>
      <c r="J410" s="2" t="s">
        <v>32</v>
      </c>
      <c r="L410" s="2" t="s">
        <v>28</v>
      </c>
      <c r="M410" s="2">
        <v>62107</v>
      </c>
      <c r="N410" s="3" t="str">
        <f t="shared" si="36"/>
        <v>12_60-65</v>
      </c>
      <c r="O410" s="3" t="str">
        <f t="shared" si="37"/>
        <v>6_60-70</v>
      </c>
      <c r="P410" s="3" t="str">
        <f t="shared" si="38"/>
        <v>06_60-70</v>
      </c>
      <c r="Q410" s="2" t="s">
        <v>738</v>
      </c>
      <c r="R410" s="2" t="s">
        <v>29</v>
      </c>
      <c r="S410" s="2">
        <f t="shared" si="39"/>
        <v>6583342</v>
      </c>
      <c r="T410" s="2">
        <f t="shared" si="41"/>
        <v>89691</v>
      </c>
      <c r="V410" s="2">
        <v>64611</v>
      </c>
      <c r="W410" s="4">
        <f t="shared" si="40"/>
        <v>-3.87550107566823E-2</v>
      </c>
    </row>
    <row r="411" spans="1:23" x14ac:dyDescent="0.25">
      <c r="A411" s="2">
        <v>10</v>
      </c>
      <c r="B411" s="2" t="s">
        <v>454</v>
      </c>
      <c r="C411" s="2" t="s">
        <v>644</v>
      </c>
      <c r="D411" s="2" t="s">
        <v>56</v>
      </c>
      <c r="E411" s="2" t="s">
        <v>23</v>
      </c>
      <c r="F411" s="2" t="s">
        <v>36</v>
      </c>
      <c r="G411" s="2" t="s">
        <v>89</v>
      </c>
      <c r="H411" s="2" t="s">
        <v>287</v>
      </c>
      <c r="I411" s="2">
        <v>14</v>
      </c>
      <c r="J411" s="2" t="s">
        <v>32</v>
      </c>
      <c r="L411" s="2" t="s">
        <v>28</v>
      </c>
      <c r="M411" s="2">
        <v>76245</v>
      </c>
      <c r="N411" s="3" t="str">
        <f t="shared" si="36"/>
        <v>15_75-80</v>
      </c>
      <c r="O411" s="3" t="str">
        <f t="shared" si="37"/>
        <v>7_70-80</v>
      </c>
      <c r="P411" s="3" t="str">
        <f t="shared" si="38"/>
        <v>07_70-80</v>
      </c>
      <c r="Q411" s="2" t="s">
        <v>738</v>
      </c>
      <c r="R411" s="2" t="s">
        <v>29</v>
      </c>
      <c r="S411" s="2">
        <f t="shared" si="39"/>
        <v>762450</v>
      </c>
      <c r="T411" s="2">
        <f t="shared" si="41"/>
        <v>10388</v>
      </c>
      <c r="W411" s="4"/>
    </row>
    <row r="412" spans="1:23" x14ac:dyDescent="0.25">
      <c r="A412" s="2">
        <v>87</v>
      </c>
      <c r="B412" s="2" t="s">
        <v>454</v>
      </c>
      <c r="C412" s="2" t="s">
        <v>464</v>
      </c>
      <c r="D412" s="2" t="s">
        <v>56</v>
      </c>
      <c r="E412" s="2" t="s">
        <v>23</v>
      </c>
      <c r="F412" s="2" t="s">
        <v>36</v>
      </c>
      <c r="G412" s="2" t="s">
        <v>89</v>
      </c>
      <c r="H412" s="2" t="s">
        <v>26</v>
      </c>
      <c r="I412" s="2">
        <v>14</v>
      </c>
      <c r="J412" s="2" t="s">
        <v>32</v>
      </c>
      <c r="L412" s="2" t="s">
        <v>28</v>
      </c>
      <c r="M412" s="2">
        <v>76822</v>
      </c>
      <c r="N412" s="3" t="str">
        <f t="shared" si="36"/>
        <v>15_75-80</v>
      </c>
      <c r="O412" s="3" t="str">
        <f t="shared" si="37"/>
        <v>7_70-80</v>
      </c>
      <c r="P412" s="3" t="str">
        <f t="shared" si="38"/>
        <v>07_70-80</v>
      </c>
      <c r="Q412" s="2" t="s">
        <v>738</v>
      </c>
      <c r="R412" s="2" t="s">
        <v>29</v>
      </c>
      <c r="S412" s="2">
        <f t="shared" si="39"/>
        <v>6683514</v>
      </c>
      <c r="T412" s="2">
        <f t="shared" si="41"/>
        <v>91056</v>
      </c>
      <c r="V412" s="2">
        <v>75558</v>
      </c>
      <c r="W412" s="4">
        <f t="shared" si="40"/>
        <v>1.6728870536541464E-2</v>
      </c>
    </row>
    <row r="413" spans="1:23" x14ac:dyDescent="0.25">
      <c r="A413" s="2">
        <v>36</v>
      </c>
      <c r="B413" s="2" t="s">
        <v>454</v>
      </c>
      <c r="C413" s="2" t="s">
        <v>465</v>
      </c>
      <c r="D413" s="2" t="s">
        <v>56</v>
      </c>
      <c r="E413" s="2" t="s">
        <v>23</v>
      </c>
      <c r="F413" s="2" t="s">
        <v>24</v>
      </c>
      <c r="G413" s="2" t="s">
        <v>59</v>
      </c>
      <c r="H413" s="2" t="s">
        <v>26</v>
      </c>
      <c r="I413" s="2">
        <v>14</v>
      </c>
      <c r="J413" s="2" t="s">
        <v>32</v>
      </c>
      <c r="L413" s="2" t="s">
        <v>28</v>
      </c>
      <c r="M413" s="2">
        <v>56073</v>
      </c>
      <c r="N413" s="3" t="str">
        <f t="shared" si="36"/>
        <v>11_55-60</v>
      </c>
      <c r="O413" s="3" t="str">
        <f t="shared" si="37"/>
        <v>5_50-60</v>
      </c>
      <c r="P413" s="3" t="str">
        <f t="shared" si="38"/>
        <v>05_50-60</v>
      </c>
      <c r="Q413" s="2" t="s">
        <v>738</v>
      </c>
      <c r="R413" s="2" t="s">
        <v>29</v>
      </c>
      <c r="S413" s="2">
        <f t="shared" si="39"/>
        <v>2018628</v>
      </c>
      <c r="T413" s="2">
        <f t="shared" si="41"/>
        <v>27502</v>
      </c>
      <c r="V413" s="2">
        <v>56253</v>
      </c>
      <c r="W413" s="4">
        <f t="shared" si="40"/>
        <v>-3.1998293424350703E-3</v>
      </c>
    </row>
    <row r="414" spans="1:23" x14ac:dyDescent="0.25">
      <c r="A414" s="2">
        <v>70</v>
      </c>
      <c r="B414" s="2" t="s">
        <v>454</v>
      </c>
      <c r="C414" s="2" t="s">
        <v>645</v>
      </c>
      <c r="D414" s="2" t="s">
        <v>22</v>
      </c>
      <c r="E414" s="2" t="s">
        <v>23</v>
      </c>
      <c r="F414" s="2" t="s">
        <v>36</v>
      </c>
      <c r="G414" s="2" t="s">
        <v>57</v>
      </c>
      <c r="H414" s="2" t="s">
        <v>26</v>
      </c>
      <c r="I414" s="2">
        <v>15</v>
      </c>
      <c r="J414" s="2" t="s">
        <v>32</v>
      </c>
      <c r="L414" s="2" t="s">
        <v>28</v>
      </c>
      <c r="M414" s="2">
        <v>69990</v>
      </c>
      <c r="N414" s="3" t="str">
        <f t="shared" si="36"/>
        <v>13_65-70</v>
      </c>
      <c r="O414" s="3" t="str">
        <f t="shared" si="37"/>
        <v>6_60-70</v>
      </c>
      <c r="P414" s="3" t="str">
        <f t="shared" si="38"/>
        <v>06_60-70</v>
      </c>
      <c r="Q414" s="2" t="s">
        <v>738</v>
      </c>
      <c r="R414" s="2" t="s">
        <v>29</v>
      </c>
      <c r="S414" s="2">
        <f t="shared" si="39"/>
        <v>4899300</v>
      </c>
      <c r="T414" s="2">
        <f t="shared" si="41"/>
        <v>66748</v>
      </c>
      <c r="W414" s="4"/>
    </row>
    <row r="415" spans="1:23" x14ac:dyDescent="0.25">
      <c r="A415" s="2">
        <v>52</v>
      </c>
      <c r="B415" s="2" t="s">
        <v>454</v>
      </c>
      <c r="C415" s="2" t="s">
        <v>466</v>
      </c>
      <c r="D415" s="2" t="s">
        <v>34</v>
      </c>
      <c r="E415" s="2" t="s">
        <v>23</v>
      </c>
      <c r="F415" s="2" t="s">
        <v>36</v>
      </c>
      <c r="G415" s="2" t="s">
        <v>57</v>
      </c>
      <c r="H415" s="2" t="s">
        <v>301</v>
      </c>
      <c r="I415" s="2">
        <v>15</v>
      </c>
      <c r="J415" s="2" t="s">
        <v>32</v>
      </c>
      <c r="L415" s="2" t="s">
        <v>28</v>
      </c>
      <c r="M415" s="2">
        <v>80388</v>
      </c>
      <c r="N415" s="3" t="str">
        <f t="shared" si="36"/>
        <v>16_80-85</v>
      </c>
      <c r="O415" s="3" t="str">
        <f t="shared" si="37"/>
        <v>8_80-90</v>
      </c>
      <c r="P415" s="3" t="str">
        <f t="shared" si="38"/>
        <v>08_80&gt;</v>
      </c>
      <c r="Q415" s="2" t="s">
        <v>738</v>
      </c>
      <c r="R415" s="2" t="s">
        <v>29</v>
      </c>
      <c r="S415" s="2">
        <f t="shared" si="39"/>
        <v>4180176</v>
      </c>
      <c r="T415" s="2">
        <f t="shared" si="41"/>
        <v>56951</v>
      </c>
      <c r="V415" s="2">
        <v>82077</v>
      </c>
      <c r="W415" s="4">
        <f t="shared" si="40"/>
        <v>-2.0578237508680874E-2</v>
      </c>
    </row>
    <row r="416" spans="1:23" x14ac:dyDescent="0.25">
      <c r="A416" s="2">
        <v>1</v>
      </c>
      <c r="B416" s="2" t="s">
        <v>454</v>
      </c>
      <c r="C416" s="2" t="s">
        <v>646</v>
      </c>
      <c r="D416" s="2" t="s">
        <v>64</v>
      </c>
      <c r="E416" s="2" t="s">
        <v>23</v>
      </c>
      <c r="F416" s="2" t="s">
        <v>36</v>
      </c>
      <c r="G416" s="2" t="s">
        <v>71</v>
      </c>
      <c r="H416" s="2" t="s">
        <v>647</v>
      </c>
      <c r="I416" s="2">
        <v>15</v>
      </c>
      <c r="J416" s="2" t="s">
        <v>178</v>
      </c>
      <c r="L416" s="2" t="s">
        <v>28</v>
      </c>
      <c r="M416" s="2">
        <v>146789</v>
      </c>
      <c r="N416" s="3" t="str">
        <f t="shared" si="36"/>
        <v>29_145-150</v>
      </c>
      <c r="O416" s="3" t="str">
        <f t="shared" si="37"/>
        <v>14_140-150</v>
      </c>
      <c r="P416" s="3" t="str">
        <f t="shared" si="38"/>
        <v>08_80&gt;</v>
      </c>
      <c r="Q416" s="2" t="s">
        <v>738</v>
      </c>
      <c r="R416" s="2" t="s">
        <v>29</v>
      </c>
      <c r="S416" s="2">
        <f t="shared" si="39"/>
        <v>146789</v>
      </c>
      <c r="T416" s="2">
        <f t="shared" si="41"/>
        <v>2000</v>
      </c>
      <c r="W416" s="4"/>
    </row>
    <row r="417" spans="1:23" x14ac:dyDescent="0.25">
      <c r="A417" s="2">
        <v>6</v>
      </c>
      <c r="B417" s="2" t="s">
        <v>454</v>
      </c>
      <c r="C417" s="2" t="s">
        <v>467</v>
      </c>
      <c r="D417" s="2" t="s">
        <v>64</v>
      </c>
      <c r="E417" s="2" t="s">
        <v>23</v>
      </c>
      <c r="F417" s="2" t="s">
        <v>36</v>
      </c>
      <c r="G417" s="2" t="s">
        <v>74</v>
      </c>
      <c r="H417" s="2" t="s">
        <v>296</v>
      </c>
      <c r="I417" s="2">
        <v>15</v>
      </c>
      <c r="J417" s="2" t="s">
        <v>32</v>
      </c>
      <c r="L417" s="2" t="s">
        <v>28</v>
      </c>
      <c r="M417" s="2">
        <v>173072</v>
      </c>
      <c r="N417" s="3" t="str">
        <f t="shared" si="36"/>
        <v>34_170-175</v>
      </c>
      <c r="O417" s="3" t="str">
        <f t="shared" si="37"/>
        <v>17_170-180</v>
      </c>
      <c r="P417" s="3" t="str">
        <f t="shared" si="38"/>
        <v>08_80&gt;</v>
      </c>
      <c r="Q417" s="2" t="s">
        <v>738</v>
      </c>
      <c r="R417" s="2" t="s">
        <v>29</v>
      </c>
      <c r="S417" s="2">
        <f t="shared" si="39"/>
        <v>1038432</v>
      </c>
      <c r="T417" s="2">
        <f t="shared" si="41"/>
        <v>14148</v>
      </c>
      <c r="V417" s="2">
        <v>191256</v>
      </c>
      <c r="W417" s="4">
        <f t="shared" si="40"/>
        <v>-9.5076755761910742E-2</v>
      </c>
    </row>
    <row r="418" spans="1:23" x14ac:dyDescent="0.25">
      <c r="A418" s="2">
        <v>56</v>
      </c>
      <c r="B418" s="2" t="s">
        <v>454</v>
      </c>
      <c r="C418" s="2" t="s">
        <v>648</v>
      </c>
      <c r="D418" s="2" t="s">
        <v>64</v>
      </c>
      <c r="E418" s="2" t="s">
        <v>23</v>
      </c>
      <c r="F418" s="2" t="s">
        <v>36</v>
      </c>
      <c r="G418" s="2" t="s">
        <v>74</v>
      </c>
      <c r="H418" s="2" t="s">
        <v>649</v>
      </c>
      <c r="I418" s="2">
        <v>15</v>
      </c>
      <c r="J418" s="2" t="s">
        <v>32</v>
      </c>
      <c r="L418" s="2" t="s">
        <v>28</v>
      </c>
      <c r="M418" s="2">
        <v>194990</v>
      </c>
      <c r="N418" s="3" t="str">
        <f t="shared" si="36"/>
        <v>38_190-195</v>
      </c>
      <c r="O418" s="3" t="str">
        <f t="shared" si="37"/>
        <v>19_190-200</v>
      </c>
      <c r="P418" s="3" t="str">
        <f t="shared" si="38"/>
        <v>08_80&gt;</v>
      </c>
      <c r="Q418" s="2" t="s">
        <v>738</v>
      </c>
      <c r="R418" s="2" t="s">
        <v>29</v>
      </c>
      <c r="S418" s="2">
        <f t="shared" si="39"/>
        <v>10919440</v>
      </c>
      <c r="T418" s="2">
        <f t="shared" si="41"/>
        <v>148766</v>
      </c>
      <c r="W418" s="4"/>
    </row>
    <row r="419" spans="1:23" x14ac:dyDescent="0.25">
      <c r="A419" s="2">
        <v>57</v>
      </c>
      <c r="B419" s="2" t="s">
        <v>454</v>
      </c>
      <c r="C419" s="2" t="s">
        <v>650</v>
      </c>
      <c r="D419" s="2" t="s">
        <v>64</v>
      </c>
      <c r="E419" s="2" t="s">
        <v>23</v>
      </c>
      <c r="F419" s="2" t="s">
        <v>36</v>
      </c>
      <c r="G419" s="2" t="s">
        <v>74</v>
      </c>
      <c r="H419" s="2" t="s">
        <v>534</v>
      </c>
      <c r="I419" s="2">
        <v>17</v>
      </c>
      <c r="J419" s="2" t="s">
        <v>32</v>
      </c>
      <c r="L419" s="2" t="s">
        <v>28</v>
      </c>
      <c r="M419" s="2">
        <v>207890</v>
      </c>
      <c r="N419" s="3" t="str">
        <f t="shared" si="36"/>
        <v>41_205-210</v>
      </c>
      <c r="O419" s="3" t="str">
        <f t="shared" si="37"/>
        <v>20_200-210</v>
      </c>
      <c r="P419" s="3" t="str">
        <f t="shared" si="38"/>
        <v>08_80&gt;</v>
      </c>
      <c r="Q419" s="2" t="s">
        <v>738</v>
      </c>
      <c r="R419" s="2" t="s">
        <v>29</v>
      </c>
      <c r="S419" s="2">
        <f t="shared" si="39"/>
        <v>11849730</v>
      </c>
      <c r="T419" s="2">
        <f t="shared" si="41"/>
        <v>161440</v>
      </c>
      <c r="W419" s="4"/>
    </row>
    <row r="420" spans="1:23" x14ac:dyDescent="0.25">
      <c r="A420" s="2">
        <v>696</v>
      </c>
      <c r="B420" s="2" t="s">
        <v>454</v>
      </c>
      <c r="C420" s="2" t="s">
        <v>468</v>
      </c>
      <c r="D420" s="2" t="s">
        <v>64</v>
      </c>
      <c r="E420" s="2" t="s">
        <v>23</v>
      </c>
      <c r="F420" s="2" t="s">
        <v>36</v>
      </c>
      <c r="G420" s="2" t="s">
        <v>71</v>
      </c>
      <c r="H420" s="2" t="s">
        <v>469</v>
      </c>
      <c r="I420" s="2">
        <v>15</v>
      </c>
      <c r="J420" s="2" t="s">
        <v>32</v>
      </c>
      <c r="L420" s="2" t="s">
        <v>28</v>
      </c>
      <c r="M420" s="2">
        <v>70422</v>
      </c>
      <c r="N420" s="3" t="str">
        <f t="shared" si="36"/>
        <v>14_70-75</v>
      </c>
      <c r="O420" s="3" t="str">
        <f t="shared" si="37"/>
        <v>7_70-80</v>
      </c>
      <c r="P420" s="3" t="str">
        <f t="shared" si="38"/>
        <v>07_70-80</v>
      </c>
      <c r="Q420" s="2" t="s">
        <v>738</v>
      </c>
      <c r="R420" s="2" t="s">
        <v>29</v>
      </c>
      <c r="S420" s="2">
        <f t="shared" si="39"/>
        <v>49013712</v>
      </c>
      <c r="T420" s="2">
        <f t="shared" si="41"/>
        <v>667762</v>
      </c>
      <c r="V420" s="2">
        <v>74632</v>
      </c>
      <c r="W420" s="4">
        <f t="shared" si="40"/>
        <v>-5.6410118983813914E-2</v>
      </c>
    </row>
    <row r="421" spans="1:23" x14ac:dyDescent="0.25">
      <c r="A421" s="2">
        <v>1385</v>
      </c>
      <c r="B421" s="2" t="s">
        <v>454</v>
      </c>
      <c r="C421" s="2" t="s">
        <v>651</v>
      </c>
      <c r="D421" s="2" t="s">
        <v>64</v>
      </c>
      <c r="E421" s="2" t="s">
        <v>23</v>
      </c>
      <c r="F421" s="2" t="s">
        <v>36</v>
      </c>
      <c r="G421" s="2" t="s">
        <v>74</v>
      </c>
      <c r="H421" s="2" t="s">
        <v>652</v>
      </c>
      <c r="I421" s="2">
        <v>15</v>
      </c>
      <c r="J421" s="2" t="s">
        <v>32</v>
      </c>
      <c r="L421" s="2" t="s">
        <v>28</v>
      </c>
      <c r="M421" s="2">
        <v>112795</v>
      </c>
      <c r="N421" s="3" t="str">
        <f t="shared" si="36"/>
        <v>22_110-115</v>
      </c>
      <c r="O421" s="3" t="str">
        <f t="shared" si="37"/>
        <v>11_110-120</v>
      </c>
      <c r="P421" s="3" t="str">
        <f t="shared" si="38"/>
        <v>08_80&gt;</v>
      </c>
      <c r="Q421" s="2" t="s">
        <v>738</v>
      </c>
      <c r="R421" s="2" t="s">
        <v>29</v>
      </c>
      <c r="S421" s="2">
        <f t="shared" si="39"/>
        <v>156221075</v>
      </c>
      <c r="T421" s="2">
        <f t="shared" si="41"/>
        <v>2128353</v>
      </c>
      <c r="W421" s="4"/>
    </row>
    <row r="422" spans="1:23" x14ac:dyDescent="0.25">
      <c r="A422" s="2">
        <v>523</v>
      </c>
      <c r="B422" s="2" t="s">
        <v>454</v>
      </c>
      <c r="C422" s="2" t="s">
        <v>653</v>
      </c>
      <c r="D422" s="2" t="s">
        <v>64</v>
      </c>
      <c r="E422" s="2" t="s">
        <v>23</v>
      </c>
      <c r="F422" s="2" t="s">
        <v>36</v>
      </c>
      <c r="G422" s="2" t="s">
        <v>74</v>
      </c>
      <c r="H422" s="2" t="s">
        <v>652</v>
      </c>
      <c r="I422" s="2">
        <v>17</v>
      </c>
      <c r="J422" s="2" t="s">
        <v>32</v>
      </c>
      <c r="L422" s="2" t="s">
        <v>28</v>
      </c>
      <c r="M422" s="2">
        <v>139990</v>
      </c>
      <c r="N422" s="3" t="str">
        <f t="shared" si="36"/>
        <v>27_135-140</v>
      </c>
      <c r="O422" s="3" t="str">
        <f t="shared" si="37"/>
        <v>13_130-140</v>
      </c>
      <c r="P422" s="3" t="str">
        <f t="shared" si="38"/>
        <v>08_80&gt;</v>
      </c>
      <c r="Q422" s="2" t="s">
        <v>738</v>
      </c>
      <c r="R422" s="2" t="s">
        <v>29</v>
      </c>
      <c r="S422" s="2">
        <f t="shared" si="39"/>
        <v>73214770</v>
      </c>
      <c r="T422" s="2">
        <f t="shared" si="41"/>
        <v>997476</v>
      </c>
      <c r="W422" s="4"/>
    </row>
    <row r="423" spans="1:23" x14ac:dyDescent="0.25">
      <c r="A423" s="2">
        <v>417</v>
      </c>
      <c r="B423" s="2" t="s">
        <v>454</v>
      </c>
      <c r="C423" s="2" t="s">
        <v>472</v>
      </c>
      <c r="D423" s="2" t="s">
        <v>64</v>
      </c>
      <c r="E423" s="2" t="s">
        <v>23</v>
      </c>
      <c r="F423" s="2" t="s">
        <v>36</v>
      </c>
      <c r="G423" s="2" t="s">
        <v>74</v>
      </c>
      <c r="H423" s="2" t="s">
        <v>131</v>
      </c>
      <c r="I423" s="2">
        <v>15</v>
      </c>
      <c r="J423" s="2" t="s">
        <v>32</v>
      </c>
      <c r="L423" s="2" t="s">
        <v>28</v>
      </c>
      <c r="M423" s="2">
        <v>86342</v>
      </c>
      <c r="N423" s="3" t="str">
        <f t="shared" si="36"/>
        <v>17_85-90</v>
      </c>
      <c r="O423" s="3" t="str">
        <f t="shared" si="37"/>
        <v>8_80-90</v>
      </c>
      <c r="P423" s="3" t="str">
        <f t="shared" si="38"/>
        <v>08_80&gt;</v>
      </c>
      <c r="Q423" s="2" t="s">
        <v>738</v>
      </c>
      <c r="R423" s="2" t="s">
        <v>29</v>
      </c>
      <c r="S423" s="2">
        <f t="shared" si="39"/>
        <v>36004614</v>
      </c>
      <c r="T423" s="2">
        <f t="shared" si="41"/>
        <v>490526</v>
      </c>
      <c r="V423" s="2">
        <v>90132</v>
      </c>
      <c r="W423" s="4">
        <f t="shared" si="40"/>
        <v>-4.2049438601162739E-2</v>
      </c>
    </row>
    <row r="424" spans="1:23" x14ac:dyDescent="0.25">
      <c r="A424" s="2">
        <v>68</v>
      </c>
      <c r="B424" s="2" t="s">
        <v>454</v>
      </c>
      <c r="C424" s="2" t="s">
        <v>473</v>
      </c>
      <c r="D424" s="2" t="s">
        <v>64</v>
      </c>
      <c r="E424" s="2" t="s">
        <v>23</v>
      </c>
      <c r="F424" s="2" t="s">
        <v>36</v>
      </c>
      <c r="G424" s="2" t="s">
        <v>71</v>
      </c>
      <c r="H424" s="2" t="s">
        <v>128</v>
      </c>
      <c r="I424" s="2">
        <v>17</v>
      </c>
      <c r="J424" s="2" t="s">
        <v>32</v>
      </c>
      <c r="L424" s="2" t="s">
        <v>28</v>
      </c>
      <c r="M424" s="2">
        <v>100594</v>
      </c>
      <c r="N424" s="3" t="str">
        <f t="shared" si="36"/>
        <v>20_100-105</v>
      </c>
      <c r="O424" s="3" t="str">
        <f t="shared" si="37"/>
        <v>10_100-110</v>
      </c>
      <c r="P424" s="3" t="str">
        <f t="shared" si="38"/>
        <v>08_80&gt;</v>
      </c>
      <c r="Q424" s="2" t="s">
        <v>738</v>
      </c>
      <c r="R424" s="2" t="s">
        <v>29</v>
      </c>
      <c r="S424" s="2">
        <f t="shared" si="39"/>
        <v>6840392</v>
      </c>
      <c r="T424" s="2">
        <f t="shared" si="41"/>
        <v>93193</v>
      </c>
      <c r="V424" s="2">
        <v>99930</v>
      </c>
      <c r="W424" s="4">
        <f t="shared" si="40"/>
        <v>6.6446512558791153E-3</v>
      </c>
    </row>
    <row r="425" spans="1:23" x14ac:dyDescent="0.25">
      <c r="A425" s="2">
        <v>282</v>
      </c>
      <c r="B425" s="2" t="s">
        <v>454</v>
      </c>
      <c r="C425" s="2" t="s">
        <v>474</v>
      </c>
      <c r="D425" s="2" t="s">
        <v>64</v>
      </c>
      <c r="E425" s="2" t="s">
        <v>23</v>
      </c>
      <c r="F425" s="2" t="s">
        <v>36</v>
      </c>
      <c r="G425" s="2" t="s">
        <v>89</v>
      </c>
      <c r="H425" s="2" t="s">
        <v>131</v>
      </c>
      <c r="I425" s="2">
        <v>17</v>
      </c>
      <c r="J425" s="2" t="s">
        <v>32</v>
      </c>
      <c r="L425" s="2" t="s">
        <v>28</v>
      </c>
      <c r="M425" s="2">
        <v>91657</v>
      </c>
      <c r="N425" s="3" t="str">
        <f t="shared" si="36"/>
        <v>18_90-95</v>
      </c>
      <c r="O425" s="3" t="str">
        <f t="shared" si="37"/>
        <v>9_90-100</v>
      </c>
      <c r="P425" s="3" t="str">
        <f t="shared" si="38"/>
        <v>08_80&gt;</v>
      </c>
      <c r="Q425" s="2" t="s">
        <v>738</v>
      </c>
      <c r="R425" s="2" t="s">
        <v>29</v>
      </c>
      <c r="S425" s="2">
        <f t="shared" si="39"/>
        <v>25847274</v>
      </c>
      <c r="T425" s="2">
        <f t="shared" si="41"/>
        <v>352143</v>
      </c>
      <c r="V425" s="2">
        <v>92898</v>
      </c>
      <c r="W425" s="4">
        <f t="shared" si="40"/>
        <v>-1.3358737540097742E-2</v>
      </c>
    </row>
    <row r="426" spans="1:23" x14ac:dyDescent="0.25">
      <c r="A426" s="2">
        <v>112</v>
      </c>
      <c r="B426" s="2" t="s">
        <v>454</v>
      </c>
      <c r="C426" s="2" t="s">
        <v>475</v>
      </c>
      <c r="D426" s="2" t="s">
        <v>64</v>
      </c>
      <c r="E426" s="2" t="s">
        <v>23</v>
      </c>
      <c r="F426" s="2" t="s">
        <v>36</v>
      </c>
      <c r="G426" s="2" t="s">
        <v>74</v>
      </c>
      <c r="H426" s="2" t="s">
        <v>134</v>
      </c>
      <c r="I426" s="2">
        <v>15</v>
      </c>
      <c r="J426" s="2" t="s">
        <v>32</v>
      </c>
      <c r="L426" s="2" t="s">
        <v>28</v>
      </c>
      <c r="M426" s="2">
        <v>135179</v>
      </c>
      <c r="N426" s="3" t="str">
        <f t="shared" ref="N426:N464" si="42">CONCATENATE(ROUNDDOWN(M426/5000,0),"_",ROUNDDOWN(M426/5000,0)*5,"-",ROUNDUP((M426+1)/5000,0)*5)</f>
        <v>27_135-140</v>
      </c>
      <c r="O426" s="3" t="str">
        <f t="shared" ref="O426:O464" si="43">CONCATENATE(ROUNDDOWN(M426/10000,0),"_",ROUNDDOWN(M426/10000,0)*10,"-",ROUNDUP((M426+1)/10000,0)*10)</f>
        <v>13_130-140</v>
      </c>
      <c r="P426" s="3" t="str">
        <f t="shared" ref="P426:P464" si="44">IF(M426&lt;20000,"01_&lt;20",IF(M426&lt;80000,CONCATENATE(IF((ROUNDDOWN(M426/10000,0)+1)&lt;10,0,),ROUNDDOWN(M426/10000,0),"_",ROUNDDOWN(M426/10000,0)*10,"-",ROUNDUP((M426+1)/10000,0)*10),"08_80&gt;"))</f>
        <v>08_80&gt;</v>
      </c>
      <c r="Q426" s="2" t="s">
        <v>738</v>
      </c>
      <c r="R426" s="2" t="s">
        <v>29</v>
      </c>
      <c r="S426" s="2">
        <f t="shared" ref="S426:S464" si="45">M426*A426</f>
        <v>15140048</v>
      </c>
      <c r="T426" s="2">
        <f t="shared" si="41"/>
        <v>206268</v>
      </c>
      <c r="V426" s="2">
        <v>142492</v>
      </c>
      <c r="W426" s="4">
        <f t="shared" si="40"/>
        <v>-5.1322179490778427E-2</v>
      </c>
    </row>
    <row r="427" spans="1:23" x14ac:dyDescent="0.25">
      <c r="A427" s="2">
        <v>349</v>
      </c>
      <c r="B427" s="2" t="s">
        <v>454</v>
      </c>
      <c r="C427" s="2" t="s">
        <v>654</v>
      </c>
      <c r="D427" s="2" t="s">
        <v>64</v>
      </c>
      <c r="E427" s="2" t="s">
        <v>23</v>
      </c>
      <c r="F427" s="2" t="s">
        <v>36</v>
      </c>
      <c r="G427" s="2" t="s">
        <v>74</v>
      </c>
      <c r="H427" s="2" t="s">
        <v>527</v>
      </c>
      <c r="I427" s="2">
        <v>15</v>
      </c>
      <c r="J427" s="2" t="s">
        <v>32</v>
      </c>
      <c r="L427" s="2" t="s">
        <v>28</v>
      </c>
      <c r="M427" s="2">
        <v>149800</v>
      </c>
      <c r="N427" s="3" t="str">
        <f t="shared" si="42"/>
        <v>29_145-150</v>
      </c>
      <c r="O427" s="3" t="str">
        <f t="shared" si="43"/>
        <v>14_140-150</v>
      </c>
      <c r="P427" s="3" t="str">
        <f t="shared" si="44"/>
        <v>08_80&gt;</v>
      </c>
      <c r="Q427" s="2" t="s">
        <v>738</v>
      </c>
      <c r="R427" s="2" t="s">
        <v>29</v>
      </c>
      <c r="S427" s="2">
        <f t="shared" si="45"/>
        <v>52280200</v>
      </c>
      <c r="T427" s="2">
        <f t="shared" si="41"/>
        <v>712264</v>
      </c>
      <c r="W427" s="4"/>
    </row>
    <row r="428" spans="1:23" x14ac:dyDescent="0.25">
      <c r="A428" s="2">
        <v>24</v>
      </c>
      <c r="B428" s="2" t="s">
        <v>454</v>
      </c>
      <c r="C428" s="2" t="s">
        <v>476</v>
      </c>
      <c r="D428" s="2" t="s">
        <v>64</v>
      </c>
      <c r="E428" s="2" t="s">
        <v>23</v>
      </c>
      <c r="F428" s="2" t="s">
        <v>36</v>
      </c>
      <c r="G428" s="2" t="s">
        <v>74</v>
      </c>
      <c r="H428" s="2" t="s">
        <v>134</v>
      </c>
      <c r="I428" s="2">
        <v>17</v>
      </c>
      <c r="J428" s="2" t="s">
        <v>32</v>
      </c>
      <c r="L428" s="2" t="s">
        <v>28</v>
      </c>
      <c r="M428" s="2">
        <v>143584</v>
      </c>
      <c r="N428" s="3" t="str">
        <f t="shared" si="42"/>
        <v>28_140-145</v>
      </c>
      <c r="O428" s="3" t="str">
        <f t="shared" si="43"/>
        <v>14_140-150</v>
      </c>
      <c r="P428" s="3" t="str">
        <f t="shared" si="44"/>
        <v>08_80&gt;</v>
      </c>
      <c r="Q428" s="2" t="s">
        <v>738</v>
      </c>
      <c r="R428" s="2" t="s">
        <v>29</v>
      </c>
      <c r="S428" s="2">
        <f t="shared" si="45"/>
        <v>3446016</v>
      </c>
      <c r="T428" s="2">
        <f t="shared" si="41"/>
        <v>46948</v>
      </c>
      <c r="V428" s="2">
        <v>139892</v>
      </c>
      <c r="W428" s="4">
        <f t="shared" si="40"/>
        <v>2.6391787950704831E-2</v>
      </c>
    </row>
    <row r="429" spans="1:23" x14ac:dyDescent="0.25">
      <c r="A429" s="2">
        <v>366</v>
      </c>
      <c r="B429" s="2" t="s">
        <v>454</v>
      </c>
      <c r="C429" s="2" t="s">
        <v>655</v>
      </c>
      <c r="D429" s="2" t="s">
        <v>64</v>
      </c>
      <c r="E429" s="2" t="s">
        <v>23</v>
      </c>
      <c r="F429" s="2" t="s">
        <v>36</v>
      </c>
      <c r="G429" s="2" t="s">
        <v>74</v>
      </c>
      <c r="H429" s="2" t="s">
        <v>656</v>
      </c>
      <c r="I429" s="2">
        <v>17</v>
      </c>
      <c r="J429" s="2" t="s">
        <v>32</v>
      </c>
      <c r="L429" s="2" t="s">
        <v>28</v>
      </c>
      <c r="M429" s="2">
        <v>160016</v>
      </c>
      <c r="N429" s="3" t="str">
        <f t="shared" si="42"/>
        <v>32_160-165</v>
      </c>
      <c r="O429" s="3" t="str">
        <f t="shared" si="43"/>
        <v>16_160-170</v>
      </c>
      <c r="P429" s="3" t="str">
        <f t="shared" si="44"/>
        <v>08_80&gt;</v>
      </c>
      <c r="Q429" s="2" t="s">
        <v>738</v>
      </c>
      <c r="R429" s="2" t="s">
        <v>29</v>
      </c>
      <c r="S429" s="2">
        <f t="shared" si="45"/>
        <v>58565856</v>
      </c>
      <c r="T429" s="2">
        <f t="shared" si="41"/>
        <v>797900</v>
      </c>
      <c r="W429" s="4"/>
    </row>
    <row r="430" spans="1:23" x14ac:dyDescent="0.25">
      <c r="A430" s="2">
        <v>6</v>
      </c>
      <c r="B430" s="2" t="s">
        <v>454</v>
      </c>
      <c r="C430" s="2" t="s">
        <v>477</v>
      </c>
      <c r="D430" s="2" t="s">
        <v>64</v>
      </c>
      <c r="E430" s="2" t="s">
        <v>23</v>
      </c>
      <c r="F430" s="2" t="s">
        <v>36</v>
      </c>
      <c r="G430" s="2" t="s">
        <v>74</v>
      </c>
      <c r="H430" s="2" t="s">
        <v>134</v>
      </c>
      <c r="I430" s="2">
        <v>15</v>
      </c>
      <c r="J430" s="2" t="s">
        <v>32</v>
      </c>
      <c r="L430" s="2" t="s">
        <v>28</v>
      </c>
      <c r="M430" s="2">
        <v>203064</v>
      </c>
      <c r="N430" s="3" t="str">
        <f t="shared" si="42"/>
        <v>40_200-205</v>
      </c>
      <c r="O430" s="3" t="str">
        <f t="shared" si="43"/>
        <v>20_200-210</v>
      </c>
      <c r="P430" s="3" t="str">
        <f t="shared" si="44"/>
        <v>08_80&gt;</v>
      </c>
      <c r="Q430" s="2" t="s">
        <v>738</v>
      </c>
      <c r="R430" s="2" t="s">
        <v>29</v>
      </c>
      <c r="S430" s="2">
        <f t="shared" si="45"/>
        <v>1218384</v>
      </c>
      <c r="T430" s="2">
        <f t="shared" si="41"/>
        <v>16599</v>
      </c>
      <c r="V430" s="2">
        <v>231794</v>
      </c>
      <c r="W430" s="4">
        <f t="shared" si="40"/>
        <v>-0.12394626262974882</v>
      </c>
    </row>
    <row r="431" spans="1:23" x14ac:dyDescent="0.25">
      <c r="A431" s="2">
        <v>159</v>
      </c>
      <c r="B431" s="2" t="s">
        <v>454</v>
      </c>
      <c r="C431" s="2" t="s">
        <v>657</v>
      </c>
      <c r="D431" s="2" t="s">
        <v>64</v>
      </c>
      <c r="E431" s="2" t="s">
        <v>23</v>
      </c>
      <c r="F431" s="2" t="s">
        <v>36</v>
      </c>
      <c r="G431" s="2" t="s">
        <v>74</v>
      </c>
      <c r="H431" s="2" t="s">
        <v>652</v>
      </c>
      <c r="I431" s="2">
        <v>15</v>
      </c>
      <c r="J431" s="2" t="s">
        <v>32</v>
      </c>
      <c r="L431" s="2" t="s">
        <v>28</v>
      </c>
      <c r="M431" s="2">
        <v>232455</v>
      </c>
      <c r="N431" s="3" t="str">
        <f t="shared" si="42"/>
        <v>46_230-235</v>
      </c>
      <c r="O431" s="3" t="str">
        <f t="shared" si="43"/>
        <v>23_230-240</v>
      </c>
      <c r="P431" s="3" t="str">
        <f t="shared" si="44"/>
        <v>08_80&gt;</v>
      </c>
      <c r="Q431" s="2" t="s">
        <v>738</v>
      </c>
      <c r="R431" s="2" t="s">
        <v>29</v>
      </c>
      <c r="S431" s="2">
        <f t="shared" si="45"/>
        <v>36960345</v>
      </c>
      <c r="T431" s="2">
        <f t="shared" si="41"/>
        <v>503547</v>
      </c>
      <c r="W431" s="4"/>
    </row>
    <row r="432" spans="1:23" x14ac:dyDescent="0.25">
      <c r="A432" s="2">
        <v>3</v>
      </c>
      <c r="B432" s="2" t="s">
        <v>454</v>
      </c>
      <c r="C432" s="2" t="s">
        <v>478</v>
      </c>
      <c r="D432" s="2" t="s">
        <v>64</v>
      </c>
      <c r="E432" s="2" t="s">
        <v>23</v>
      </c>
      <c r="F432" s="2" t="s">
        <v>36</v>
      </c>
      <c r="G432" s="2" t="s">
        <v>74</v>
      </c>
      <c r="H432" s="2" t="s">
        <v>296</v>
      </c>
      <c r="I432" s="2">
        <v>17</v>
      </c>
      <c r="J432" s="2" t="s">
        <v>32</v>
      </c>
      <c r="L432" s="2" t="s">
        <v>28</v>
      </c>
      <c r="M432" s="2">
        <v>192258</v>
      </c>
      <c r="N432" s="3" t="str">
        <f t="shared" si="42"/>
        <v>38_190-195</v>
      </c>
      <c r="O432" s="3" t="str">
        <f t="shared" si="43"/>
        <v>19_190-200</v>
      </c>
      <c r="P432" s="3" t="str">
        <f t="shared" si="44"/>
        <v>08_80&gt;</v>
      </c>
      <c r="Q432" s="2" t="s">
        <v>738</v>
      </c>
      <c r="R432" s="2" t="s">
        <v>29</v>
      </c>
      <c r="S432" s="2">
        <f t="shared" si="45"/>
        <v>576774</v>
      </c>
      <c r="T432" s="2">
        <f t="shared" si="41"/>
        <v>7858</v>
      </c>
      <c r="V432" s="2">
        <v>217990</v>
      </c>
      <c r="W432" s="4">
        <f t="shared" si="40"/>
        <v>-0.11804211202348731</v>
      </c>
    </row>
    <row r="433" spans="1:23" x14ac:dyDescent="0.25">
      <c r="A433" s="2">
        <v>6</v>
      </c>
      <c r="B433" s="2" t="s">
        <v>454</v>
      </c>
      <c r="C433" s="2" t="s">
        <v>658</v>
      </c>
      <c r="D433" s="2" t="s">
        <v>64</v>
      </c>
      <c r="E433" s="2" t="s">
        <v>23</v>
      </c>
      <c r="F433" s="2" t="s">
        <v>36</v>
      </c>
      <c r="G433" s="2" t="s">
        <v>74</v>
      </c>
      <c r="H433" s="2" t="s">
        <v>296</v>
      </c>
      <c r="I433" s="2">
        <v>17</v>
      </c>
      <c r="J433" s="2" t="s">
        <v>178</v>
      </c>
      <c r="L433" s="2" t="s">
        <v>28</v>
      </c>
      <c r="M433" s="2">
        <v>316997</v>
      </c>
      <c r="N433" s="3" t="str">
        <f t="shared" si="42"/>
        <v>63_315-320</v>
      </c>
      <c r="O433" s="3" t="str">
        <f t="shared" si="43"/>
        <v>31_310-320</v>
      </c>
      <c r="P433" s="3" t="str">
        <f t="shared" si="44"/>
        <v>08_80&gt;</v>
      </c>
      <c r="Q433" s="2" t="s">
        <v>738</v>
      </c>
      <c r="R433" s="2" t="s">
        <v>29</v>
      </c>
      <c r="S433" s="2">
        <f t="shared" si="45"/>
        <v>1901982</v>
      </c>
      <c r="T433" s="2">
        <f t="shared" si="41"/>
        <v>25913</v>
      </c>
      <c r="W433" s="4"/>
    </row>
    <row r="434" spans="1:23" x14ac:dyDescent="0.25">
      <c r="A434" s="2">
        <v>22</v>
      </c>
      <c r="B434" s="2" t="s">
        <v>454</v>
      </c>
      <c r="C434" s="2" t="s">
        <v>479</v>
      </c>
      <c r="D434" s="2" t="s">
        <v>159</v>
      </c>
      <c r="E434" s="2" t="s">
        <v>23</v>
      </c>
      <c r="F434" s="2" t="s">
        <v>36</v>
      </c>
      <c r="G434" s="2" t="s">
        <v>74</v>
      </c>
      <c r="H434" s="2" t="s">
        <v>480</v>
      </c>
      <c r="I434" s="2">
        <v>17</v>
      </c>
      <c r="J434" s="2" t="s">
        <v>32</v>
      </c>
      <c r="L434" s="2" t="s">
        <v>28</v>
      </c>
      <c r="M434" s="2">
        <v>248332</v>
      </c>
      <c r="N434" s="3" t="str">
        <f t="shared" si="42"/>
        <v>49_245-250</v>
      </c>
      <c r="O434" s="3" t="str">
        <f t="shared" si="43"/>
        <v>24_240-250</v>
      </c>
      <c r="P434" s="3" t="str">
        <f t="shared" si="44"/>
        <v>08_80&gt;</v>
      </c>
      <c r="Q434" s="2" t="s">
        <v>738</v>
      </c>
      <c r="R434" s="2" t="s">
        <v>29</v>
      </c>
      <c r="S434" s="2">
        <f t="shared" si="45"/>
        <v>5463304</v>
      </c>
      <c r="T434" s="2">
        <f t="shared" si="41"/>
        <v>74432</v>
      </c>
      <c r="V434" s="2">
        <v>253400</v>
      </c>
      <c r="W434" s="4"/>
    </row>
    <row r="435" spans="1:23" x14ac:dyDescent="0.25">
      <c r="A435" s="2">
        <v>1</v>
      </c>
      <c r="B435" s="2" t="s">
        <v>454</v>
      </c>
      <c r="C435" s="2" t="s">
        <v>481</v>
      </c>
      <c r="D435" s="2" t="s">
        <v>56</v>
      </c>
      <c r="E435" s="2" t="s">
        <v>23</v>
      </c>
      <c r="F435" s="2" t="s">
        <v>36</v>
      </c>
      <c r="G435" s="2" t="s">
        <v>89</v>
      </c>
      <c r="H435" s="2" t="s">
        <v>51</v>
      </c>
      <c r="I435" s="2">
        <v>14</v>
      </c>
      <c r="J435" s="2" t="s">
        <v>32</v>
      </c>
      <c r="L435" s="2" t="s">
        <v>28</v>
      </c>
      <c r="M435" s="2">
        <v>91334</v>
      </c>
      <c r="N435" s="3" t="str">
        <f t="shared" si="42"/>
        <v>18_90-95</v>
      </c>
      <c r="O435" s="3" t="str">
        <f t="shared" si="43"/>
        <v>9_90-100</v>
      </c>
      <c r="P435" s="3" t="str">
        <f t="shared" si="44"/>
        <v>08_80&gt;</v>
      </c>
      <c r="Q435" s="2" t="s">
        <v>738</v>
      </c>
      <c r="R435" s="2" t="s">
        <v>29</v>
      </c>
      <c r="S435" s="2">
        <f t="shared" si="45"/>
        <v>91334</v>
      </c>
      <c r="T435" s="2">
        <f t="shared" si="41"/>
        <v>1244</v>
      </c>
      <c r="V435" s="2">
        <v>123993</v>
      </c>
      <c r="W435" s="4">
        <f t="shared" si="40"/>
        <v>-0.26339390126862</v>
      </c>
    </row>
    <row r="436" spans="1:23" x14ac:dyDescent="0.25">
      <c r="A436" s="2">
        <v>35</v>
      </c>
      <c r="B436" s="2" t="s">
        <v>454</v>
      </c>
      <c r="C436" s="2" t="s">
        <v>482</v>
      </c>
      <c r="D436" s="2" t="s">
        <v>56</v>
      </c>
      <c r="E436" s="2" t="s">
        <v>23</v>
      </c>
      <c r="F436" s="2" t="s">
        <v>36</v>
      </c>
      <c r="G436" s="2" t="s">
        <v>89</v>
      </c>
      <c r="H436" s="2" t="s">
        <v>65</v>
      </c>
      <c r="I436" s="2">
        <v>14</v>
      </c>
      <c r="J436" s="2" t="s">
        <v>32</v>
      </c>
      <c r="L436" s="2" t="s">
        <v>28</v>
      </c>
      <c r="M436" s="2">
        <v>102006</v>
      </c>
      <c r="N436" s="3" t="str">
        <f t="shared" si="42"/>
        <v>20_100-105</v>
      </c>
      <c r="O436" s="3" t="str">
        <f t="shared" si="43"/>
        <v>10_100-110</v>
      </c>
      <c r="P436" s="3" t="str">
        <f t="shared" si="44"/>
        <v>08_80&gt;</v>
      </c>
      <c r="Q436" s="2" t="s">
        <v>738</v>
      </c>
      <c r="R436" s="2" t="s">
        <v>29</v>
      </c>
      <c r="S436" s="2">
        <f t="shared" si="45"/>
        <v>3570210</v>
      </c>
      <c r="T436" s="2">
        <f t="shared" si="41"/>
        <v>48640</v>
      </c>
      <c r="V436" s="2">
        <v>97660</v>
      </c>
      <c r="W436" s="4">
        <f t="shared" si="40"/>
        <v>4.4501331148883883E-2</v>
      </c>
    </row>
    <row r="437" spans="1:23" x14ac:dyDescent="0.25">
      <c r="A437" s="2">
        <v>140</v>
      </c>
      <c r="B437" s="2" t="s">
        <v>454</v>
      </c>
      <c r="C437" s="2" t="s">
        <v>659</v>
      </c>
      <c r="D437" s="2" t="s">
        <v>56</v>
      </c>
      <c r="E437" s="2" t="s">
        <v>23</v>
      </c>
      <c r="F437" s="2" t="s">
        <v>36</v>
      </c>
      <c r="G437" s="2" t="s">
        <v>57</v>
      </c>
      <c r="H437" s="2" t="s">
        <v>26</v>
      </c>
      <c r="I437" s="2">
        <v>14</v>
      </c>
      <c r="J437" s="2" t="s">
        <v>32</v>
      </c>
      <c r="L437" s="2" t="s">
        <v>28</v>
      </c>
      <c r="M437" s="2">
        <v>100995</v>
      </c>
      <c r="N437" s="3" t="str">
        <f t="shared" si="42"/>
        <v>20_100-105</v>
      </c>
      <c r="O437" s="3" t="str">
        <f t="shared" si="43"/>
        <v>10_100-110</v>
      </c>
      <c r="P437" s="3" t="str">
        <f t="shared" si="44"/>
        <v>08_80&gt;</v>
      </c>
      <c r="Q437" s="2" t="s">
        <v>738</v>
      </c>
      <c r="R437" s="2" t="s">
        <v>29</v>
      </c>
      <c r="S437" s="2">
        <f t="shared" si="45"/>
        <v>14139300</v>
      </c>
      <c r="T437" s="2">
        <f t="shared" si="41"/>
        <v>192634</v>
      </c>
      <c r="W437" s="4"/>
    </row>
    <row r="438" spans="1:23" x14ac:dyDescent="0.25">
      <c r="A438" s="2">
        <v>40</v>
      </c>
      <c r="B438" s="2" t="s">
        <v>454</v>
      </c>
      <c r="C438" s="2" t="s">
        <v>483</v>
      </c>
      <c r="D438" s="2" t="s">
        <v>56</v>
      </c>
      <c r="E438" s="2" t="s">
        <v>23</v>
      </c>
      <c r="F438" s="2" t="s">
        <v>36</v>
      </c>
      <c r="G438" s="2" t="s">
        <v>57</v>
      </c>
      <c r="H438" s="2" t="s">
        <v>65</v>
      </c>
      <c r="I438" s="2">
        <v>14</v>
      </c>
      <c r="J438" s="2" t="s">
        <v>32</v>
      </c>
      <c r="L438" s="2" t="s">
        <v>28</v>
      </c>
      <c r="M438" s="2">
        <v>124747</v>
      </c>
      <c r="N438" s="3" t="str">
        <f t="shared" si="42"/>
        <v>24_120-125</v>
      </c>
      <c r="O438" s="3" t="str">
        <f t="shared" si="43"/>
        <v>12_120-130</v>
      </c>
      <c r="P438" s="3" t="str">
        <f t="shared" si="44"/>
        <v>08_80&gt;</v>
      </c>
      <c r="Q438" s="2" t="s">
        <v>738</v>
      </c>
      <c r="R438" s="2" t="s">
        <v>29</v>
      </c>
      <c r="S438" s="2">
        <f t="shared" si="45"/>
        <v>4989880</v>
      </c>
      <c r="T438" s="2">
        <f t="shared" si="41"/>
        <v>67982</v>
      </c>
      <c r="V438" s="2">
        <v>129014</v>
      </c>
      <c r="W438" s="4">
        <f t="shared" si="40"/>
        <v>-3.3073929961089495E-2</v>
      </c>
    </row>
    <row r="439" spans="1:23" x14ac:dyDescent="0.25">
      <c r="A439" s="2">
        <v>17</v>
      </c>
      <c r="B439" s="2" t="s">
        <v>454</v>
      </c>
      <c r="C439" s="2" t="s">
        <v>484</v>
      </c>
      <c r="D439" s="2" t="s">
        <v>64</v>
      </c>
      <c r="E439" s="2" t="s">
        <v>23</v>
      </c>
      <c r="F439" s="2" t="s">
        <v>36</v>
      </c>
      <c r="G439" s="2" t="s">
        <v>89</v>
      </c>
      <c r="H439" s="2" t="s">
        <v>65</v>
      </c>
      <c r="I439" s="2">
        <v>15</v>
      </c>
      <c r="J439" s="2" t="s">
        <v>32</v>
      </c>
      <c r="L439" s="2" t="s">
        <v>28</v>
      </c>
      <c r="M439" s="2">
        <v>104883</v>
      </c>
      <c r="N439" s="3" t="str">
        <f t="shared" si="42"/>
        <v>20_100-105</v>
      </c>
      <c r="O439" s="3" t="str">
        <f t="shared" si="43"/>
        <v>10_100-110</v>
      </c>
      <c r="P439" s="3" t="str">
        <f t="shared" si="44"/>
        <v>08_80&gt;</v>
      </c>
      <c r="Q439" s="2" t="s">
        <v>738</v>
      </c>
      <c r="R439" s="2" t="s">
        <v>29</v>
      </c>
      <c r="S439" s="2">
        <f t="shared" si="45"/>
        <v>1783011</v>
      </c>
      <c r="T439" s="2">
        <f t="shared" si="41"/>
        <v>24292</v>
      </c>
      <c r="V439" s="2">
        <v>106243</v>
      </c>
      <c r="W439" s="4">
        <f t="shared" si="40"/>
        <v>-1.2800843349679509E-2</v>
      </c>
    </row>
    <row r="440" spans="1:23" x14ac:dyDescent="0.25">
      <c r="A440" s="2">
        <v>78</v>
      </c>
      <c r="B440" s="2" t="s">
        <v>454</v>
      </c>
      <c r="C440" s="2" t="s">
        <v>485</v>
      </c>
      <c r="D440" s="2" t="s">
        <v>64</v>
      </c>
      <c r="E440" s="2" t="s">
        <v>23</v>
      </c>
      <c r="F440" s="2" t="s">
        <v>36</v>
      </c>
      <c r="G440" s="2" t="s">
        <v>57</v>
      </c>
      <c r="H440" s="2" t="s">
        <v>65</v>
      </c>
      <c r="I440" s="2">
        <v>15</v>
      </c>
      <c r="J440" s="2" t="s">
        <v>32</v>
      </c>
      <c r="L440" s="2" t="s">
        <v>28</v>
      </c>
      <c r="M440" s="2">
        <v>126864</v>
      </c>
      <c r="N440" s="3" t="str">
        <f t="shared" si="42"/>
        <v>25_125-130</v>
      </c>
      <c r="O440" s="3" t="str">
        <f t="shared" si="43"/>
        <v>12_120-130</v>
      </c>
      <c r="P440" s="3" t="str">
        <f t="shared" si="44"/>
        <v>08_80&gt;</v>
      </c>
      <c r="Q440" s="2" t="s">
        <v>738</v>
      </c>
      <c r="R440" s="2" t="s">
        <v>29</v>
      </c>
      <c r="S440" s="2">
        <f t="shared" si="45"/>
        <v>9895392</v>
      </c>
      <c r="T440" s="2">
        <f t="shared" si="41"/>
        <v>134815</v>
      </c>
      <c r="V440" s="2">
        <v>136500</v>
      </c>
      <c r="W440" s="4">
        <f t="shared" si="40"/>
        <v>-7.0593406593406599E-2</v>
      </c>
    </row>
    <row r="441" spans="1:23" x14ac:dyDescent="0.25">
      <c r="A441" s="2">
        <v>21</v>
      </c>
      <c r="B441" s="2" t="s">
        <v>454</v>
      </c>
      <c r="C441" s="2" t="s">
        <v>486</v>
      </c>
      <c r="D441" s="2" t="s">
        <v>64</v>
      </c>
      <c r="E441" s="2" t="s">
        <v>23</v>
      </c>
      <c r="F441" s="2" t="s">
        <v>36</v>
      </c>
      <c r="G441" s="2" t="s">
        <v>57</v>
      </c>
      <c r="H441" s="2" t="s">
        <v>136</v>
      </c>
      <c r="I441" s="2">
        <v>15</v>
      </c>
      <c r="J441" s="2" t="s">
        <v>32</v>
      </c>
      <c r="L441" s="2" t="s">
        <v>28</v>
      </c>
      <c r="M441" s="2">
        <v>115405</v>
      </c>
      <c r="N441" s="3" t="str">
        <f t="shared" si="42"/>
        <v>23_115-120</v>
      </c>
      <c r="O441" s="3" t="str">
        <f t="shared" si="43"/>
        <v>11_110-120</v>
      </c>
      <c r="P441" s="3" t="str">
        <f t="shared" si="44"/>
        <v>08_80&gt;</v>
      </c>
      <c r="Q441" s="2" t="s">
        <v>738</v>
      </c>
      <c r="R441" s="2" t="s">
        <v>29</v>
      </c>
      <c r="S441" s="2">
        <f t="shared" si="45"/>
        <v>2423505</v>
      </c>
      <c r="T441" s="2">
        <f t="shared" si="41"/>
        <v>33018</v>
      </c>
      <c r="V441" s="2">
        <v>123316</v>
      </c>
      <c r="W441" s="4">
        <f t="shared" si="40"/>
        <v>-6.4152259236433223E-2</v>
      </c>
    </row>
    <row r="442" spans="1:23" x14ac:dyDescent="0.25">
      <c r="A442" s="2">
        <v>14</v>
      </c>
      <c r="B442" s="2" t="s">
        <v>454</v>
      </c>
      <c r="C442" s="2" t="s">
        <v>487</v>
      </c>
      <c r="D442" s="2" t="s">
        <v>64</v>
      </c>
      <c r="E442" s="2" t="s">
        <v>23</v>
      </c>
      <c r="F442" s="2" t="s">
        <v>36</v>
      </c>
      <c r="G442" s="2" t="s">
        <v>57</v>
      </c>
      <c r="H442" s="2" t="s">
        <v>65</v>
      </c>
      <c r="I442" s="2">
        <v>14</v>
      </c>
      <c r="J442" s="2" t="s">
        <v>32</v>
      </c>
      <c r="K442" s="2" t="s">
        <v>97</v>
      </c>
      <c r="L442" s="2" t="s">
        <v>28</v>
      </c>
      <c r="M442" s="2">
        <v>130760</v>
      </c>
      <c r="N442" s="3" t="str">
        <f t="shared" si="42"/>
        <v>26_130-135</v>
      </c>
      <c r="O442" s="3" t="str">
        <f t="shared" si="43"/>
        <v>13_130-140</v>
      </c>
      <c r="P442" s="3" t="str">
        <f t="shared" si="44"/>
        <v>08_80&gt;</v>
      </c>
      <c r="Q442" s="2" t="s">
        <v>738</v>
      </c>
      <c r="R442" s="2" t="s">
        <v>29</v>
      </c>
      <c r="S442" s="2">
        <f t="shared" si="45"/>
        <v>1830640</v>
      </c>
      <c r="T442" s="2">
        <f t="shared" si="41"/>
        <v>24941</v>
      </c>
      <c r="V442" s="2">
        <v>135016</v>
      </c>
      <c r="W442" s="4">
        <f t="shared" si="40"/>
        <v>-3.1522189962671088E-2</v>
      </c>
    </row>
    <row r="443" spans="1:23" x14ac:dyDescent="0.25">
      <c r="A443" s="2">
        <v>17</v>
      </c>
      <c r="B443" s="2" t="s">
        <v>454</v>
      </c>
      <c r="C443" s="2" t="s">
        <v>488</v>
      </c>
      <c r="D443" s="2" t="s">
        <v>64</v>
      </c>
      <c r="E443" s="2" t="s">
        <v>23</v>
      </c>
      <c r="F443" s="2" t="s">
        <v>36</v>
      </c>
      <c r="G443" s="2" t="s">
        <v>57</v>
      </c>
      <c r="H443" s="2" t="s">
        <v>65</v>
      </c>
      <c r="I443" s="2">
        <v>15</v>
      </c>
      <c r="J443" s="2" t="s">
        <v>32</v>
      </c>
      <c r="K443" s="2" t="s">
        <v>97</v>
      </c>
      <c r="L443" s="2" t="s">
        <v>28</v>
      </c>
      <c r="M443" s="2">
        <v>134287</v>
      </c>
      <c r="N443" s="3" t="str">
        <f t="shared" si="42"/>
        <v>26_130-135</v>
      </c>
      <c r="O443" s="3" t="str">
        <f t="shared" si="43"/>
        <v>13_130-140</v>
      </c>
      <c r="P443" s="3" t="str">
        <f t="shared" si="44"/>
        <v>08_80&gt;</v>
      </c>
      <c r="Q443" s="2" t="s">
        <v>738</v>
      </c>
      <c r="R443" s="2" t="s">
        <v>29</v>
      </c>
      <c r="S443" s="2">
        <f t="shared" si="45"/>
        <v>2282879</v>
      </c>
      <c r="T443" s="2">
        <f t="shared" si="41"/>
        <v>31102</v>
      </c>
      <c r="V443" s="2">
        <v>134696</v>
      </c>
      <c r="W443" s="4">
        <f t="shared" si="40"/>
        <v>-3.0364673041515708E-3</v>
      </c>
    </row>
    <row r="444" spans="1:23" x14ac:dyDescent="0.25">
      <c r="A444" s="2">
        <v>133</v>
      </c>
      <c r="B444" s="2" t="s">
        <v>489</v>
      </c>
      <c r="C444" s="2" t="s">
        <v>490</v>
      </c>
      <c r="D444" s="2" t="s">
        <v>56</v>
      </c>
      <c r="E444" s="2" t="s">
        <v>23</v>
      </c>
      <c r="F444" s="2" t="s">
        <v>24</v>
      </c>
      <c r="G444" s="2" t="s">
        <v>31</v>
      </c>
      <c r="H444" s="2" t="s">
        <v>26</v>
      </c>
      <c r="I444" s="2">
        <v>13</v>
      </c>
      <c r="J444" s="2" t="s">
        <v>491</v>
      </c>
      <c r="L444" s="2" t="s">
        <v>28</v>
      </c>
      <c r="M444" s="2">
        <v>64252</v>
      </c>
      <c r="N444" s="3" t="str">
        <f t="shared" si="42"/>
        <v>12_60-65</v>
      </c>
      <c r="O444" s="3" t="str">
        <f t="shared" si="43"/>
        <v>6_60-70</v>
      </c>
      <c r="P444" s="3" t="str">
        <f t="shared" si="44"/>
        <v>06_60-70</v>
      </c>
      <c r="Q444" s="2" t="s">
        <v>738</v>
      </c>
      <c r="R444" s="2" t="s">
        <v>29</v>
      </c>
      <c r="S444" s="2">
        <f t="shared" si="45"/>
        <v>8545516</v>
      </c>
      <c r="T444" s="2">
        <f t="shared" si="41"/>
        <v>116424</v>
      </c>
      <c r="V444" s="2">
        <v>64529</v>
      </c>
      <c r="W444" s="4">
        <f t="shared" si="40"/>
        <v>-4.292643617598289E-3</v>
      </c>
    </row>
    <row r="445" spans="1:23" x14ac:dyDescent="0.25">
      <c r="A445" s="2">
        <v>2</v>
      </c>
      <c r="B445" s="2" t="s">
        <v>489</v>
      </c>
      <c r="C445" s="2" t="s">
        <v>494</v>
      </c>
      <c r="D445" s="2" t="s">
        <v>56</v>
      </c>
      <c r="E445" s="2" t="s">
        <v>23</v>
      </c>
      <c r="F445" s="2" t="s">
        <v>36</v>
      </c>
      <c r="G445" s="2" t="s">
        <v>89</v>
      </c>
      <c r="H445" s="2" t="s">
        <v>103</v>
      </c>
      <c r="I445" s="2">
        <v>14</v>
      </c>
      <c r="J445" s="2" t="s">
        <v>32</v>
      </c>
      <c r="L445" s="2" t="s">
        <v>28</v>
      </c>
      <c r="M445" s="2">
        <v>65174</v>
      </c>
      <c r="N445" s="3" t="str">
        <f t="shared" si="42"/>
        <v>13_65-70</v>
      </c>
      <c r="O445" s="3" t="str">
        <f t="shared" si="43"/>
        <v>6_60-70</v>
      </c>
      <c r="P445" s="3" t="str">
        <f t="shared" si="44"/>
        <v>06_60-70</v>
      </c>
      <c r="Q445" s="2" t="s">
        <v>738</v>
      </c>
      <c r="R445" s="2" t="s">
        <v>29</v>
      </c>
      <c r="S445" s="2">
        <f t="shared" si="45"/>
        <v>130348</v>
      </c>
      <c r="T445" s="2">
        <f t="shared" si="41"/>
        <v>1776</v>
      </c>
      <c r="V445" s="2">
        <v>63208</v>
      </c>
      <c r="W445" s="4">
        <f t="shared" si="40"/>
        <v>3.1103657764839893E-2</v>
      </c>
    </row>
    <row r="446" spans="1:23" x14ac:dyDescent="0.25">
      <c r="A446" s="2">
        <v>285</v>
      </c>
      <c r="B446" s="2" t="s">
        <v>489</v>
      </c>
      <c r="C446" s="2" t="s">
        <v>495</v>
      </c>
      <c r="D446" s="2" t="s">
        <v>22</v>
      </c>
      <c r="E446" s="2" t="s">
        <v>23</v>
      </c>
      <c r="F446" s="2" t="s">
        <v>24</v>
      </c>
      <c r="G446" s="2" t="s">
        <v>31</v>
      </c>
      <c r="H446" s="2" t="s">
        <v>26</v>
      </c>
      <c r="I446" s="2">
        <v>15</v>
      </c>
      <c r="J446" s="2" t="s">
        <v>32</v>
      </c>
      <c r="L446" s="2" t="s">
        <v>28</v>
      </c>
      <c r="M446" s="2">
        <v>55420</v>
      </c>
      <c r="N446" s="3" t="str">
        <f t="shared" si="42"/>
        <v>11_55-60</v>
      </c>
      <c r="O446" s="3" t="str">
        <f t="shared" si="43"/>
        <v>5_50-60</v>
      </c>
      <c r="P446" s="3" t="str">
        <f t="shared" si="44"/>
        <v>05_50-60</v>
      </c>
      <c r="Q446" s="2" t="s">
        <v>738</v>
      </c>
      <c r="R446" s="2" t="s">
        <v>29</v>
      </c>
      <c r="S446" s="2">
        <f t="shared" si="45"/>
        <v>15794700</v>
      </c>
      <c r="T446" s="2">
        <f t="shared" si="41"/>
        <v>215187</v>
      </c>
      <c r="V446" s="2">
        <v>56379</v>
      </c>
      <c r="W446" s="4">
        <f t="shared" si="40"/>
        <v>-1.7009879565086292E-2</v>
      </c>
    </row>
    <row r="447" spans="1:23" x14ac:dyDescent="0.25">
      <c r="A447" s="2">
        <v>382</v>
      </c>
      <c r="B447" s="2" t="s">
        <v>489</v>
      </c>
      <c r="C447" s="2" t="s">
        <v>496</v>
      </c>
      <c r="D447" s="2" t="s">
        <v>22</v>
      </c>
      <c r="E447" s="2" t="s">
        <v>23</v>
      </c>
      <c r="F447" s="2" t="s">
        <v>24</v>
      </c>
      <c r="G447" s="2" t="s">
        <v>59</v>
      </c>
      <c r="H447" s="2" t="s">
        <v>26</v>
      </c>
      <c r="I447" s="2">
        <v>15</v>
      </c>
      <c r="J447" s="2" t="s">
        <v>32</v>
      </c>
      <c r="L447" s="2" t="s">
        <v>28</v>
      </c>
      <c r="M447" s="2">
        <v>58242</v>
      </c>
      <c r="N447" s="3" t="str">
        <f t="shared" si="42"/>
        <v>11_55-60</v>
      </c>
      <c r="O447" s="3" t="str">
        <f t="shared" si="43"/>
        <v>5_50-60</v>
      </c>
      <c r="P447" s="3" t="str">
        <f t="shared" si="44"/>
        <v>05_50-60</v>
      </c>
      <c r="Q447" s="2" t="s">
        <v>738</v>
      </c>
      <c r="R447" s="2" t="s">
        <v>29</v>
      </c>
      <c r="S447" s="2">
        <f t="shared" si="45"/>
        <v>22248444</v>
      </c>
      <c r="T447" s="2">
        <f t="shared" si="41"/>
        <v>303112</v>
      </c>
      <c r="V447" s="2">
        <v>53404</v>
      </c>
      <c r="W447" s="4">
        <f t="shared" si="40"/>
        <v>9.0592464983896337E-2</v>
      </c>
    </row>
    <row r="448" spans="1:23" x14ac:dyDescent="0.25">
      <c r="A448" s="2">
        <v>16</v>
      </c>
      <c r="B448" s="2" t="s">
        <v>489</v>
      </c>
      <c r="C448" s="2" t="s">
        <v>660</v>
      </c>
      <c r="D448" s="2" t="s">
        <v>56</v>
      </c>
      <c r="E448" s="2" t="s">
        <v>23</v>
      </c>
      <c r="F448" s="2" t="s">
        <v>36</v>
      </c>
      <c r="G448" s="2" t="s">
        <v>89</v>
      </c>
      <c r="H448" s="2" t="s">
        <v>26</v>
      </c>
      <c r="I448" s="2">
        <v>13</v>
      </c>
      <c r="J448" s="2" t="s">
        <v>427</v>
      </c>
      <c r="K448" s="2" t="s">
        <v>97</v>
      </c>
      <c r="L448" s="2" t="s">
        <v>28</v>
      </c>
      <c r="M448" s="2">
        <v>99742</v>
      </c>
      <c r="N448" s="3" t="str">
        <f t="shared" si="42"/>
        <v>19_95-100</v>
      </c>
      <c r="O448" s="3" t="str">
        <f t="shared" si="43"/>
        <v>9_90-100</v>
      </c>
      <c r="P448" s="3" t="str">
        <f t="shared" si="44"/>
        <v>08_80&gt;</v>
      </c>
      <c r="Q448" s="2" t="s">
        <v>738</v>
      </c>
      <c r="R448" s="2" t="s">
        <v>29</v>
      </c>
      <c r="S448" s="2">
        <f t="shared" si="45"/>
        <v>1595872</v>
      </c>
      <c r="T448" s="2">
        <f t="shared" si="41"/>
        <v>21742</v>
      </c>
      <c r="W448" s="4"/>
    </row>
    <row r="449" spans="1:23" x14ac:dyDescent="0.25">
      <c r="A449" s="2">
        <v>92</v>
      </c>
      <c r="B449" s="2" t="s">
        <v>489</v>
      </c>
      <c r="C449" s="2" t="s">
        <v>497</v>
      </c>
      <c r="D449" s="2" t="s">
        <v>56</v>
      </c>
      <c r="E449" s="2" t="s">
        <v>23</v>
      </c>
      <c r="F449" s="2" t="s">
        <v>36</v>
      </c>
      <c r="G449" s="2" t="s">
        <v>89</v>
      </c>
      <c r="H449" s="2" t="s">
        <v>498</v>
      </c>
      <c r="I449" s="2">
        <v>14</v>
      </c>
      <c r="J449" s="2" t="s">
        <v>499</v>
      </c>
      <c r="L449" s="2" t="s">
        <v>28</v>
      </c>
      <c r="M449" s="2">
        <v>112679</v>
      </c>
      <c r="N449" s="3" t="str">
        <f t="shared" si="42"/>
        <v>22_110-115</v>
      </c>
      <c r="O449" s="3" t="str">
        <f t="shared" si="43"/>
        <v>11_110-120</v>
      </c>
      <c r="P449" s="3" t="str">
        <f t="shared" si="44"/>
        <v>08_80&gt;</v>
      </c>
      <c r="Q449" s="2" t="s">
        <v>738</v>
      </c>
      <c r="R449" s="2" t="s">
        <v>29</v>
      </c>
      <c r="S449" s="2">
        <f t="shared" si="45"/>
        <v>10366468</v>
      </c>
      <c r="T449" s="2">
        <f t="shared" si="41"/>
        <v>141233</v>
      </c>
      <c r="V449" s="2">
        <v>117943</v>
      </c>
      <c r="W449" s="4">
        <f t="shared" ref="W449:W456" si="46">(M449-V449)/V449</f>
        <v>-4.46317288859873E-2</v>
      </c>
    </row>
    <row r="450" spans="1:23" x14ac:dyDescent="0.25">
      <c r="A450" s="2">
        <v>1</v>
      </c>
      <c r="B450" s="2" t="s">
        <v>500</v>
      </c>
      <c r="C450" s="2" t="s">
        <v>661</v>
      </c>
      <c r="D450" s="2" t="s">
        <v>64</v>
      </c>
      <c r="E450" s="2" t="s">
        <v>23</v>
      </c>
      <c r="F450" s="2" t="s">
        <v>36</v>
      </c>
      <c r="G450" s="2" t="s">
        <v>74</v>
      </c>
      <c r="H450" s="2" t="s">
        <v>136</v>
      </c>
      <c r="I450" s="2">
        <v>16</v>
      </c>
      <c r="J450" s="2" t="s">
        <v>32</v>
      </c>
      <c r="L450" s="2" t="s">
        <v>28</v>
      </c>
      <c r="M450" s="2">
        <v>142993</v>
      </c>
      <c r="N450" s="3" t="str">
        <f t="shared" si="42"/>
        <v>28_140-145</v>
      </c>
      <c r="O450" s="3" t="str">
        <f t="shared" si="43"/>
        <v>14_140-150</v>
      </c>
      <c r="P450" s="3" t="str">
        <f t="shared" si="44"/>
        <v>08_80&gt;</v>
      </c>
      <c r="Q450" s="2" t="s">
        <v>738</v>
      </c>
      <c r="R450" s="2" t="s">
        <v>29</v>
      </c>
      <c r="S450" s="2">
        <f t="shared" si="45"/>
        <v>142993</v>
      </c>
      <c r="T450" s="2">
        <f t="shared" si="41"/>
        <v>1948</v>
      </c>
      <c r="W450" s="4"/>
    </row>
    <row r="451" spans="1:23" x14ac:dyDescent="0.25">
      <c r="A451" s="2">
        <v>35</v>
      </c>
      <c r="B451" s="2" t="s">
        <v>500</v>
      </c>
      <c r="C451" s="2" t="s">
        <v>662</v>
      </c>
      <c r="D451" s="2" t="s">
        <v>56</v>
      </c>
      <c r="E451" s="2" t="s">
        <v>23</v>
      </c>
      <c r="F451" s="2" t="s">
        <v>24</v>
      </c>
      <c r="G451" s="2" t="s">
        <v>59</v>
      </c>
      <c r="H451" s="2" t="s">
        <v>26</v>
      </c>
      <c r="I451" s="2">
        <v>14</v>
      </c>
      <c r="J451" s="2" t="s">
        <v>32</v>
      </c>
      <c r="L451" s="2" t="s">
        <v>28</v>
      </c>
      <c r="M451" s="2">
        <v>59995</v>
      </c>
      <c r="N451" s="3" t="str">
        <f t="shared" si="42"/>
        <v>11_55-60</v>
      </c>
      <c r="O451" s="3" t="str">
        <f t="shared" si="43"/>
        <v>5_50-60</v>
      </c>
      <c r="P451" s="3" t="str">
        <f t="shared" si="44"/>
        <v>05_50-60</v>
      </c>
      <c r="Q451" s="2" t="s">
        <v>738</v>
      </c>
      <c r="R451" s="2" t="s">
        <v>29</v>
      </c>
      <c r="S451" s="2">
        <f t="shared" si="45"/>
        <v>2099825</v>
      </c>
      <c r="T451" s="2">
        <f t="shared" ref="T451:T457" si="47">ROUND(S451/73.4,0)</f>
        <v>28608</v>
      </c>
      <c r="W451" s="4"/>
    </row>
    <row r="452" spans="1:23" x14ac:dyDescent="0.25">
      <c r="A452" s="2">
        <v>384</v>
      </c>
      <c r="B452" s="2" t="s">
        <v>500</v>
      </c>
      <c r="C452" s="2" t="s">
        <v>501</v>
      </c>
      <c r="D452" s="2" t="s">
        <v>56</v>
      </c>
      <c r="E452" s="2" t="s">
        <v>23</v>
      </c>
      <c r="F452" s="2" t="s">
        <v>24</v>
      </c>
      <c r="G452" s="2" t="s">
        <v>31</v>
      </c>
      <c r="H452" s="2" t="s">
        <v>26</v>
      </c>
      <c r="I452" s="2">
        <v>14</v>
      </c>
      <c r="J452" s="2" t="s">
        <v>32</v>
      </c>
      <c r="L452" s="2" t="s">
        <v>28</v>
      </c>
      <c r="M452" s="2">
        <v>50719</v>
      </c>
      <c r="N452" s="3" t="str">
        <f t="shared" si="42"/>
        <v>10_50-55</v>
      </c>
      <c r="O452" s="3" t="str">
        <f t="shared" si="43"/>
        <v>5_50-60</v>
      </c>
      <c r="P452" s="3" t="str">
        <f t="shared" si="44"/>
        <v>05_50-60</v>
      </c>
      <c r="Q452" s="2" t="s">
        <v>738</v>
      </c>
      <c r="R452" s="2" t="s">
        <v>29</v>
      </c>
      <c r="S452" s="2">
        <f t="shared" si="45"/>
        <v>19476096</v>
      </c>
      <c r="T452" s="2">
        <f t="shared" si="47"/>
        <v>265342</v>
      </c>
      <c r="V452" s="2">
        <v>53225</v>
      </c>
      <c r="W452" s="4">
        <f t="shared" si="46"/>
        <v>-4.7083137623297321E-2</v>
      </c>
    </row>
    <row r="453" spans="1:23" x14ac:dyDescent="0.25">
      <c r="A453" s="2">
        <v>10</v>
      </c>
      <c r="B453" s="2" t="s">
        <v>500</v>
      </c>
      <c r="C453" s="2" t="s">
        <v>502</v>
      </c>
      <c r="D453" s="2" t="s">
        <v>64</v>
      </c>
      <c r="E453" s="2" t="s">
        <v>23</v>
      </c>
      <c r="F453" s="2" t="s">
        <v>24</v>
      </c>
      <c r="G453" s="2" t="s">
        <v>31</v>
      </c>
      <c r="H453" s="2" t="s">
        <v>26</v>
      </c>
      <c r="I453" s="2">
        <v>15</v>
      </c>
      <c r="J453" s="2" t="s">
        <v>32</v>
      </c>
      <c r="L453" s="2" t="s">
        <v>28</v>
      </c>
      <c r="M453" s="2">
        <v>53663</v>
      </c>
      <c r="N453" s="3" t="str">
        <f t="shared" si="42"/>
        <v>10_50-55</v>
      </c>
      <c r="O453" s="3" t="str">
        <f t="shared" si="43"/>
        <v>5_50-60</v>
      </c>
      <c r="P453" s="3" t="str">
        <f t="shared" si="44"/>
        <v>05_50-60</v>
      </c>
      <c r="Q453" s="2" t="s">
        <v>738</v>
      </c>
      <c r="R453" s="2" t="s">
        <v>29</v>
      </c>
      <c r="S453" s="2">
        <f t="shared" si="45"/>
        <v>536630</v>
      </c>
      <c r="T453" s="2">
        <f t="shared" si="47"/>
        <v>7311</v>
      </c>
      <c r="V453" s="2">
        <v>54702</v>
      </c>
      <c r="W453" s="4">
        <f t="shared" si="46"/>
        <v>-1.8993821066871412E-2</v>
      </c>
    </row>
    <row r="454" spans="1:23" x14ac:dyDescent="0.25">
      <c r="A454" s="2">
        <v>2</v>
      </c>
      <c r="B454" s="2" t="s">
        <v>500</v>
      </c>
      <c r="C454" s="2" t="s">
        <v>503</v>
      </c>
      <c r="D454" s="2" t="s">
        <v>64</v>
      </c>
      <c r="E454" s="2" t="s">
        <v>23</v>
      </c>
      <c r="F454" s="2" t="s">
        <v>24</v>
      </c>
      <c r="G454" s="2" t="s">
        <v>59</v>
      </c>
      <c r="H454" s="2" t="s">
        <v>26</v>
      </c>
      <c r="I454" s="2">
        <v>15</v>
      </c>
      <c r="J454" s="2" t="s">
        <v>32</v>
      </c>
      <c r="L454" s="2" t="s">
        <v>28</v>
      </c>
      <c r="M454" s="2">
        <v>59775</v>
      </c>
      <c r="N454" s="3" t="str">
        <f t="shared" si="42"/>
        <v>11_55-60</v>
      </c>
      <c r="O454" s="3" t="str">
        <f t="shared" si="43"/>
        <v>5_50-60</v>
      </c>
      <c r="P454" s="3" t="str">
        <f t="shared" si="44"/>
        <v>05_50-60</v>
      </c>
      <c r="Q454" s="2" t="s">
        <v>738</v>
      </c>
      <c r="R454" s="2" t="s">
        <v>29</v>
      </c>
      <c r="S454" s="2">
        <f t="shared" si="45"/>
        <v>119550</v>
      </c>
      <c r="T454" s="2">
        <f t="shared" si="47"/>
        <v>1629</v>
      </c>
      <c r="V454" s="2">
        <v>60995</v>
      </c>
      <c r="W454" s="4"/>
    </row>
    <row r="455" spans="1:23" x14ac:dyDescent="0.25">
      <c r="A455" s="2">
        <v>282</v>
      </c>
      <c r="B455" s="2" t="s">
        <v>500</v>
      </c>
      <c r="C455" s="2" t="s">
        <v>504</v>
      </c>
      <c r="D455" s="2" t="s">
        <v>22</v>
      </c>
      <c r="E455" s="2" t="s">
        <v>23</v>
      </c>
      <c r="F455" s="2" t="s">
        <v>24</v>
      </c>
      <c r="G455" s="2" t="s">
        <v>31</v>
      </c>
      <c r="H455" s="2" t="s">
        <v>26</v>
      </c>
      <c r="I455" s="2">
        <v>16</v>
      </c>
      <c r="J455" s="2" t="s">
        <v>32</v>
      </c>
      <c r="L455" s="2" t="s">
        <v>28</v>
      </c>
      <c r="M455" s="2">
        <v>59596</v>
      </c>
      <c r="N455" s="3" t="str">
        <f t="shared" si="42"/>
        <v>11_55-60</v>
      </c>
      <c r="O455" s="3" t="str">
        <f t="shared" si="43"/>
        <v>5_50-60</v>
      </c>
      <c r="P455" s="3" t="str">
        <f t="shared" si="44"/>
        <v>05_50-60</v>
      </c>
      <c r="Q455" s="2" t="s">
        <v>738</v>
      </c>
      <c r="R455" s="2" t="s">
        <v>29</v>
      </c>
      <c r="S455" s="2">
        <f t="shared" si="45"/>
        <v>16806072</v>
      </c>
      <c r="T455" s="2">
        <f t="shared" si="47"/>
        <v>228966</v>
      </c>
      <c r="V455" s="2">
        <v>59529</v>
      </c>
      <c r="W455" s="4">
        <f t="shared" si="46"/>
        <v>1.1255018562381361E-3</v>
      </c>
    </row>
    <row r="456" spans="1:23" x14ac:dyDescent="0.25">
      <c r="A456" s="2">
        <v>2</v>
      </c>
      <c r="B456" s="2" t="s">
        <v>500</v>
      </c>
      <c r="C456" s="2" t="s">
        <v>505</v>
      </c>
      <c r="D456" s="2" t="s">
        <v>34</v>
      </c>
      <c r="E456" s="2" t="s">
        <v>23</v>
      </c>
      <c r="F456" s="2" t="s">
        <v>36</v>
      </c>
      <c r="G456" s="2" t="s">
        <v>74</v>
      </c>
      <c r="H456" s="2" t="s">
        <v>62</v>
      </c>
      <c r="I456" s="2">
        <v>16</v>
      </c>
      <c r="J456" s="2" t="s">
        <v>32</v>
      </c>
      <c r="L456" s="2" t="s">
        <v>28</v>
      </c>
      <c r="M456" s="2">
        <v>92492</v>
      </c>
      <c r="N456" s="3" t="str">
        <f t="shared" si="42"/>
        <v>18_90-95</v>
      </c>
      <c r="O456" s="3" t="str">
        <f t="shared" si="43"/>
        <v>9_90-100</v>
      </c>
      <c r="P456" s="3" t="str">
        <f t="shared" si="44"/>
        <v>08_80&gt;</v>
      </c>
      <c r="Q456" s="2" t="s">
        <v>738</v>
      </c>
      <c r="R456" s="2" t="s">
        <v>29</v>
      </c>
      <c r="S456" s="2">
        <f t="shared" si="45"/>
        <v>184984</v>
      </c>
      <c r="T456" s="2">
        <f t="shared" si="47"/>
        <v>2520</v>
      </c>
      <c r="V456" s="2">
        <v>92140</v>
      </c>
      <c r="W456" s="4">
        <f t="shared" si="46"/>
        <v>3.8202734968526154E-3</v>
      </c>
    </row>
    <row r="457" spans="1:23" x14ac:dyDescent="0.25">
      <c r="A457" s="2">
        <v>204</v>
      </c>
      <c r="B457" s="2" t="s">
        <v>500</v>
      </c>
      <c r="C457" s="2" t="s">
        <v>663</v>
      </c>
      <c r="D457" s="2" t="s">
        <v>22</v>
      </c>
      <c r="E457" s="2" t="s">
        <v>23</v>
      </c>
      <c r="F457" s="2" t="s">
        <v>24</v>
      </c>
      <c r="G457" s="2" t="s">
        <v>59</v>
      </c>
      <c r="H457" s="2" t="s">
        <v>26</v>
      </c>
      <c r="I457" s="2">
        <v>16</v>
      </c>
      <c r="J457" s="2" t="s">
        <v>32</v>
      </c>
      <c r="L457" s="2" t="s">
        <v>28</v>
      </c>
      <c r="M457" s="2">
        <v>69993</v>
      </c>
      <c r="N457" s="3" t="str">
        <f t="shared" si="42"/>
        <v>13_65-70</v>
      </c>
      <c r="O457" s="3" t="str">
        <f t="shared" si="43"/>
        <v>6_60-70</v>
      </c>
      <c r="P457" s="3" t="str">
        <f t="shared" si="44"/>
        <v>06_60-70</v>
      </c>
      <c r="Q457" s="2" t="s">
        <v>738</v>
      </c>
      <c r="R457" s="2" t="s">
        <v>29</v>
      </c>
      <c r="S457" s="2">
        <f t="shared" si="45"/>
        <v>14278572</v>
      </c>
      <c r="T457" s="2">
        <f t="shared" si="47"/>
        <v>194531</v>
      </c>
      <c r="W457" s="4"/>
    </row>
    <row r="458" spans="1:23" x14ac:dyDescent="0.25">
      <c r="A458" s="2">
        <v>508</v>
      </c>
      <c r="B458" s="2" t="s">
        <v>20</v>
      </c>
      <c r="C458" s="2" t="s">
        <v>664</v>
      </c>
      <c r="D458" s="2" t="s">
        <v>56</v>
      </c>
      <c r="E458" s="2" t="s">
        <v>23</v>
      </c>
      <c r="F458" s="2" t="s">
        <v>24</v>
      </c>
      <c r="G458" s="2" t="s">
        <v>31</v>
      </c>
      <c r="H458" s="2" t="s">
        <v>26</v>
      </c>
      <c r="I458" s="2">
        <v>14</v>
      </c>
      <c r="J458" s="2" t="s">
        <v>32</v>
      </c>
      <c r="L458" s="2" t="s">
        <v>28</v>
      </c>
      <c r="M458" s="2">
        <v>29990</v>
      </c>
      <c r="N458" s="3" t="str">
        <f t="shared" si="42"/>
        <v>5_25-30</v>
      </c>
      <c r="O458" s="3" t="str">
        <f t="shared" si="43"/>
        <v>2_20-30</v>
      </c>
      <c r="P458" s="3" t="str">
        <f t="shared" si="44"/>
        <v>02_20-30</v>
      </c>
      <c r="Q458" s="2" t="s">
        <v>739</v>
      </c>
      <c r="R458" s="2" t="s">
        <v>29</v>
      </c>
      <c r="S458" s="2">
        <f t="shared" si="45"/>
        <v>15234920</v>
      </c>
      <c r="T458" s="2">
        <f>ROUND(S458/74.3,0)</f>
        <v>205046</v>
      </c>
    </row>
    <row r="459" spans="1:23" x14ac:dyDescent="0.25">
      <c r="A459" s="2">
        <v>2945</v>
      </c>
      <c r="B459" s="2" t="s">
        <v>20</v>
      </c>
      <c r="C459" s="2" t="s">
        <v>21</v>
      </c>
      <c r="D459" s="2" t="s">
        <v>22</v>
      </c>
      <c r="E459" s="2" t="s">
        <v>23</v>
      </c>
      <c r="F459" s="2" t="s">
        <v>24</v>
      </c>
      <c r="G459" s="2" t="s">
        <v>25</v>
      </c>
      <c r="H459" s="2" t="s">
        <v>26</v>
      </c>
      <c r="I459" s="2">
        <v>15</v>
      </c>
      <c r="J459" s="2" t="s">
        <v>27</v>
      </c>
      <c r="L459" s="2" t="s">
        <v>28</v>
      </c>
      <c r="M459" s="2">
        <v>28074</v>
      </c>
      <c r="N459" s="3" t="str">
        <f t="shared" si="42"/>
        <v>5_25-30</v>
      </c>
      <c r="O459" s="3" t="str">
        <f t="shared" si="43"/>
        <v>2_20-30</v>
      </c>
      <c r="P459" s="3" t="str">
        <f t="shared" si="44"/>
        <v>02_20-30</v>
      </c>
      <c r="Q459" s="2" t="s">
        <v>739</v>
      </c>
      <c r="R459" s="2" t="s">
        <v>29</v>
      </c>
      <c r="S459" s="2">
        <f t="shared" si="45"/>
        <v>82677930</v>
      </c>
      <c r="T459" s="2">
        <f t="shared" ref="T459:T522" si="48">ROUND(S459/74.3,0)</f>
        <v>1112758</v>
      </c>
    </row>
    <row r="460" spans="1:23" x14ac:dyDescent="0.25">
      <c r="A460" s="2">
        <v>1517</v>
      </c>
      <c r="B460" s="2" t="s">
        <v>20</v>
      </c>
      <c r="C460" s="2" t="s">
        <v>30</v>
      </c>
      <c r="D460" s="2" t="s">
        <v>22</v>
      </c>
      <c r="E460" s="2" t="s">
        <v>23</v>
      </c>
      <c r="F460" s="2" t="s">
        <v>24</v>
      </c>
      <c r="G460" s="2" t="s">
        <v>31</v>
      </c>
      <c r="H460" s="2" t="s">
        <v>26</v>
      </c>
      <c r="I460" s="2">
        <v>15</v>
      </c>
      <c r="J460" s="2" t="s">
        <v>32</v>
      </c>
      <c r="L460" s="2" t="s">
        <v>28</v>
      </c>
      <c r="M460" s="2">
        <v>40199</v>
      </c>
      <c r="N460" s="3" t="str">
        <f t="shared" si="42"/>
        <v>8_40-45</v>
      </c>
      <c r="O460" s="3" t="str">
        <f t="shared" si="43"/>
        <v>4_40-50</v>
      </c>
      <c r="P460" s="3" t="str">
        <f t="shared" si="44"/>
        <v>04_40-50</v>
      </c>
      <c r="Q460" s="2" t="s">
        <v>739</v>
      </c>
      <c r="R460" s="2" t="s">
        <v>29</v>
      </c>
      <c r="S460" s="2">
        <f t="shared" si="45"/>
        <v>60981883</v>
      </c>
      <c r="T460" s="2">
        <f t="shared" si="48"/>
        <v>820752</v>
      </c>
    </row>
    <row r="461" spans="1:23" x14ac:dyDescent="0.25">
      <c r="A461" s="2">
        <v>560</v>
      </c>
      <c r="B461" s="2" t="s">
        <v>20</v>
      </c>
      <c r="C461" s="2" t="s">
        <v>33</v>
      </c>
      <c r="D461" s="2" t="s">
        <v>34</v>
      </c>
      <c r="E461" s="2" t="s">
        <v>23</v>
      </c>
      <c r="F461" s="2" t="s">
        <v>24</v>
      </c>
      <c r="G461" s="2" t="s">
        <v>31</v>
      </c>
      <c r="H461" s="2">
        <v>540</v>
      </c>
      <c r="I461" s="2">
        <v>15</v>
      </c>
      <c r="J461" s="2" t="s">
        <v>32</v>
      </c>
      <c r="L461" s="2" t="s">
        <v>28</v>
      </c>
      <c r="M461" s="2">
        <v>44383</v>
      </c>
      <c r="N461" s="3" t="str">
        <f t="shared" si="42"/>
        <v>8_40-45</v>
      </c>
      <c r="O461" s="3" t="str">
        <f t="shared" si="43"/>
        <v>4_40-50</v>
      </c>
      <c r="P461" s="3" t="str">
        <f t="shared" si="44"/>
        <v>04_40-50</v>
      </c>
      <c r="Q461" s="2" t="s">
        <v>739</v>
      </c>
      <c r="R461" s="2" t="s">
        <v>29</v>
      </c>
      <c r="S461" s="2">
        <f t="shared" si="45"/>
        <v>24854480</v>
      </c>
      <c r="T461" s="2">
        <f t="shared" si="48"/>
        <v>334515</v>
      </c>
    </row>
    <row r="462" spans="1:23" x14ac:dyDescent="0.25">
      <c r="A462" s="2">
        <v>527</v>
      </c>
      <c r="B462" s="2" t="s">
        <v>20</v>
      </c>
      <c r="C462" s="2" t="s">
        <v>35</v>
      </c>
      <c r="D462" s="2" t="s">
        <v>22</v>
      </c>
      <c r="E462" s="2" t="s">
        <v>23</v>
      </c>
      <c r="F462" s="2" t="s">
        <v>36</v>
      </c>
      <c r="G462" s="2" t="s">
        <v>37</v>
      </c>
      <c r="H462" s="2" t="s">
        <v>26</v>
      </c>
      <c r="I462" s="2">
        <v>15</v>
      </c>
      <c r="J462" s="2" t="s">
        <v>27</v>
      </c>
      <c r="L462" s="2" t="s">
        <v>38</v>
      </c>
      <c r="M462" s="2">
        <v>32278</v>
      </c>
      <c r="N462" s="3" t="str">
        <f t="shared" si="42"/>
        <v>6_30-35</v>
      </c>
      <c r="O462" s="3" t="str">
        <f t="shared" si="43"/>
        <v>3_30-40</v>
      </c>
      <c r="P462" s="3" t="str">
        <f t="shared" si="44"/>
        <v>03_30-40</v>
      </c>
      <c r="Q462" s="2" t="s">
        <v>739</v>
      </c>
      <c r="R462" s="2" t="s">
        <v>29</v>
      </c>
      <c r="S462" s="2">
        <f t="shared" si="45"/>
        <v>17010506</v>
      </c>
      <c r="T462" s="2">
        <f t="shared" si="48"/>
        <v>228944</v>
      </c>
    </row>
    <row r="463" spans="1:23" x14ac:dyDescent="0.25">
      <c r="A463" s="2">
        <v>305</v>
      </c>
      <c r="B463" s="2" t="s">
        <v>20</v>
      </c>
      <c r="C463" s="2" t="s">
        <v>665</v>
      </c>
      <c r="D463" s="2" t="s">
        <v>22</v>
      </c>
      <c r="E463" s="2" t="s">
        <v>23</v>
      </c>
      <c r="F463" s="2" t="s">
        <v>36</v>
      </c>
      <c r="G463" s="2" t="s">
        <v>666</v>
      </c>
      <c r="H463" s="2" t="s">
        <v>26</v>
      </c>
      <c r="I463" s="2">
        <v>15</v>
      </c>
      <c r="J463" s="2" t="s">
        <v>32</v>
      </c>
      <c r="L463" s="2" t="s">
        <v>38</v>
      </c>
      <c r="M463" s="2">
        <v>34993</v>
      </c>
      <c r="N463" s="3" t="str">
        <f t="shared" si="42"/>
        <v>6_30-35</v>
      </c>
      <c r="O463" s="3" t="str">
        <f t="shared" si="43"/>
        <v>3_30-40</v>
      </c>
      <c r="P463" s="3" t="str">
        <f t="shared" si="44"/>
        <v>03_30-40</v>
      </c>
      <c r="Q463" s="2" t="s">
        <v>739</v>
      </c>
      <c r="R463" s="2" t="s">
        <v>29</v>
      </c>
      <c r="S463" s="2">
        <f t="shared" si="45"/>
        <v>10672865</v>
      </c>
      <c r="T463" s="2">
        <f t="shared" si="48"/>
        <v>143646</v>
      </c>
    </row>
    <row r="464" spans="1:23" x14ac:dyDescent="0.25">
      <c r="A464" s="2">
        <v>21</v>
      </c>
      <c r="B464" s="2" t="s">
        <v>20</v>
      </c>
      <c r="C464" s="2" t="s">
        <v>39</v>
      </c>
      <c r="D464" s="2" t="s">
        <v>22</v>
      </c>
      <c r="E464" s="2" t="s">
        <v>23</v>
      </c>
      <c r="F464" s="2" t="s">
        <v>24</v>
      </c>
      <c r="G464" s="2" t="s">
        <v>31</v>
      </c>
      <c r="H464" s="2" t="s">
        <v>26</v>
      </c>
      <c r="I464" s="2">
        <v>15</v>
      </c>
      <c r="J464" s="2" t="s">
        <v>40</v>
      </c>
      <c r="L464" s="2" t="s">
        <v>28</v>
      </c>
      <c r="M464" s="2">
        <v>47887</v>
      </c>
      <c r="N464" s="3" t="str">
        <f t="shared" si="42"/>
        <v>9_45-50</v>
      </c>
      <c r="O464" s="3" t="str">
        <f t="shared" si="43"/>
        <v>4_40-50</v>
      </c>
      <c r="P464" s="3" t="str">
        <f t="shared" si="44"/>
        <v>04_40-50</v>
      </c>
      <c r="Q464" s="2" t="s">
        <v>739</v>
      </c>
      <c r="R464" s="2" t="s">
        <v>29</v>
      </c>
      <c r="S464" s="2">
        <f t="shared" si="45"/>
        <v>1005627</v>
      </c>
      <c r="T464" s="2">
        <f t="shared" si="48"/>
        <v>13535</v>
      </c>
    </row>
    <row r="465" spans="1:20" x14ac:dyDescent="0.25">
      <c r="A465" s="2">
        <v>4</v>
      </c>
      <c r="B465" s="2" t="s">
        <v>20</v>
      </c>
      <c r="C465" s="2" t="s">
        <v>41</v>
      </c>
      <c r="D465" s="2" t="s">
        <v>34</v>
      </c>
      <c r="E465" s="2" t="s">
        <v>23</v>
      </c>
      <c r="F465" s="2" t="s">
        <v>24</v>
      </c>
      <c r="G465" s="2" t="s">
        <v>31</v>
      </c>
      <c r="H465" s="2" t="s">
        <v>42</v>
      </c>
      <c r="I465" s="2">
        <v>15</v>
      </c>
      <c r="J465" s="2" t="s">
        <v>43</v>
      </c>
      <c r="L465" s="2" t="s">
        <v>28</v>
      </c>
      <c r="M465" s="2">
        <v>47113</v>
      </c>
      <c r="N465" s="3" t="str">
        <f t="shared" ref="N465:N528" si="49">CONCATENATE(ROUNDDOWN(M465/5000,0),"_",ROUNDDOWN(M465/5000,0)*5,"-",ROUNDUP((M465+1)/5000,0)*5)</f>
        <v>9_45-50</v>
      </c>
      <c r="O465" s="3" t="str">
        <f t="shared" ref="O465:O528" si="50">CONCATENATE(ROUNDDOWN(M465/10000,0),"_",ROUNDDOWN(M465/10000,0)*10,"-",ROUNDUP((M465+1)/10000,0)*10)</f>
        <v>4_40-50</v>
      </c>
      <c r="P465" s="3" t="str">
        <f t="shared" ref="P465:P528" si="51">IF(M465&lt;20000,"01_&lt;20",IF(M465&lt;80000,CONCATENATE(IF((ROUNDDOWN(M465/10000,0)+1)&lt;10,0,),ROUNDDOWN(M465/10000,0),"_",ROUNDDOWN(M465/10000,0)*10,"-",ROUNDUP((M465+1)/10000,0)*10),"08_80&gt;"))</f>
        <v>04_40-50</v>
      </c>
      <c r="Q465" s="2" t="s">
        <v>739</v>
      </c>
      <c r="R465" s="2" t="s">
        <v>29</v>
      </c>
      <c r="S465" s="2">
        <f t="shared" ref="S465:S528" si="52">M465*A465</f>
        <v>188452</v>
      </c>
      <c r="T465" s="2">
        <f t="shared" si="48"/>
        <v>2536</v>
      </c>
    </row>
    <row r="466" spans="1:20" x14ac:dyDescent="0.25">
      <c r="A466" s="2">
        <v>6</v>
      </c>
      <c r="B466" s="2" t="s">
        <v>20</v>
      </c>
      <c r="C466" s="2" t="s">
        <v>44</v>
      </c>
      <c r="D466" s="2" t="s">
        <v>22</v>
      </c>
      <c r="E466" s="2" t="s">
        <v>23</v>
      </c>
      <c r="F466" s="2" t="s">
        <v>36</v>
      </c>
      <c r="G466" s="2" t="s">
        <v>45</v>
      </c>
      <c r="H466" s="2" t="s">
        <v>26</v>
      </c>
      <c r="I466" s="2">
        <v>15</v>
      </c>
      <c r="J466" s="2" t="s">
        <v>32</v>
      </c>
      <c r="L466" s="2" t="s">
        <v>28</v>
      </c>
      <c r="M466" s="2">
        <v>37913</v>
      </c>
      <c r="N466" s="3" t="str">
        <f t="shared" si="49"/>
        <v>7_35-40</v>
      </c>
      <c r="O466" s="3" t="str">
        <f t="shared" si="50"/>
        <v>3_30-40</v>
      </c>
      <c r="P466" s="3" t="str">
        <f t="shared" si="51"/>
        <v>03_30-40</v>
      </c>
      <c r="Q466" s="2" t="s">
        <v>739</v>
      </c>
      <c r="R466" s="2" t="s">
        <v>29</v>
      </c>
      <c r="S466" s="2">
        <f t="shared" si="52"/>
        <v>227478</v>
      </c>
      <c r="T466" s="2">
        <f t="shared" si="48"/>
        <v>3062</v>
      </c>
    </row>
    <row r="467" spans="1:20" x14ac:dyDescent="0.25">
      <c r="A467" s="2">
        <v>25</v>
      </c>
      <c r="B467" s="2" t="s">
        <v>20</v>
      </c>
      <c r="C467" s="2" t="s">
        <v>48</v>
      </c>
      <c r="D467" s="2" t="s">
        <v>22</v>
      </c>
      <c r="E467" s="2" t="s">
        <v>23</v>
      </c>
      <c r="F467" s="2" t="s">
        <v>36</v>
      </c>
      <c r="G467" s="2" t="s">
        <v>49</v>
      </c>
      <c r="H467" s="2" t="s">
        <v>26</v>
      </c>
      <c r="I467" s="2">
        <v>15</v>
      </c>
      <c r="J467" s="2" t="s">
        <v>32</v>
      </c>
      <c r="L467" s="2" t="s">
        <v>28</v>
      </c>
      <c r="M467" s="2">
        <v>42852</v>
      </c>
      <c r="N467" s="3" t="str">
        <f t="shared" si="49"/>
        <v>8_40-45</v>
      </c>
      <c r="O467" s="3" t="str">
        <f t="shared" si="50"/>
        <v>4_40-50</v>
      </c>
      <c r="P467" s="3" t="str">
        <f t="shared" si="51"/>
        <v>04_40-50</v>
      </c>
      <c r="Q467" s="2" t="s">
        <v>739</v>
      </c>
      <c r="R467" s="2" t="s">
        <v>29</v>
      </c>
      <c r="S467" s="2">
        <f t="shared" si="52"/>
        <v>1071300</v>
      </c>
      <c r="T467" s="2">
        <f t="shared" si="48"/>
        <v>14419</v>
      </c>
    </row>
    <row r="468" spans="1:20" x14ac:dyDescent="0.25">
      <c r="A468" s="2">
        <v>217</v>
      </c>
      <c r="B468" s="2" t="s">
        <v>20</v>
      </c>
      <c r="C468" s="2" t="s">
        <v>50</v>
      </c>
      <c r="D468" s="2" t="s">
        <v>34</v>
      </c>
      <c r="E468" s="2" t="s">
        <v>23</v>
      </c>
      <c r="F468" s="2" t="s">
        <v>36</v>
      </c>
      <c r="G468" s="2" t="s">
        <v>49</v>
      </c>
      <c r="H468" s="2" t="s">
        <v>51</v>
      </c>
      <c r="I468" s="2">
        <v>15</v>
      </c>
      <c r="J468" s="2" t="s">
        <v>32</v>
      </c>
      <c r="L468" s="2" t="s">
        <v>28</v>
      </c>
      <c r="M468" s="2">
        <v>46632</v>
      </c>
      <c r="N468" s="3" t="str">
        <f t="shared" si="49"/>
        <v>9_45-50</v>
      </c>
      <c r="O468" s="3" t="str">
        <f t="shared" si="50"/>
        <v>4_40-50</v>
      </c>
      <c r="P468" s="3" t="str">
        <f t="shared" si="51"/>
        <v>04_40-50</v>
      </c>
      <c r="Q468" s="2" t="s">
        <v>739</v>
      </c>
      <c r="R468" s="2" t="s">
        <v>29</v>
      </c>
      <c r="S468" s="2">
        <f t="shared" si="52"/>
        <v>10119144</v>
      </c>
      <c r="T468" s="2">
        <f t="shared" si="48"/>
        <v>136193</v>
      </c>
    </row>
    <row r="469" spans="1:20" x14ac:dyDescent="0.25">
      <c r="A469" s="2">
        <v>994</v>
      </c>
      <c r="B469" s="2" t="s">
        <v>20</v>
      </c>
      <c r="C469" s="2" t="s">
        <v>52</v>
      </c>
      <c r="D469" s="2" t="s">
        <v>22</v>
      </c>
      <c r="E469" s="2" t="s">
        <v>23</v>
      </c>
      <c r="F469" s="2" t="s">
        <v>36</v>
      </c>
      <c r="G469" s="2" t="s">
        <v>37</v>
      </c>
      <c r="H469" s="2" t="s">
        <v>26</v>
      </c>
      <c r="I469" s="2">
        <v>17</v>
      </c>
      <c r="J469" s="2" t="s">
        <v>53</v>
      </c>
      <c r="L469" s="2" t="s">
        <v>38</v>
      </c>
      <c r="M469" s="2">
        <v>36574</v>
      </c>
      <c r="N469" s="3" t="str">
        <f t="shared" si="49"/>
        <v>7_35-40</v>
      </c>
      <c r="O469" s="3" t="str">
        <f t="shared" si="50"/>
        <v>3_30-40</v>
      </c>
      <c r="P469" s="3" t="str">
        <f t="shared" si="51"/>
        <v>03_30-40</v>
      </c>
      <c r="Q469" s="2" t="s">
        <v>739</v>
      </c>
      <c r="R469" s="2" t="s">
        <v>29</v>
      </c>
      <c r="S469" s="2">
        <f t="shared" si="52"/>
        <v>36354556</v>
      </c>
      <c r="T469" s="2">
        <f t="shared" si="48"/>
        <v>489294</v>
      </c>
    </row>
    <row r="470" spans="1:20" x14ac:dyDescent="0.25">
      <c r="A470" s="2">
        <v>29</v>
      </c>
      <c r="B470" s="2" t="s">
        <v>20</v>
      </c>
      <c r="C470" s="2" t="s">
        <v>54</v>
      </c>
      <c r="D470" s="2" t="s">
        <v>34</v>
      </c>
      <c r="E470" s="2" t="s">
        <v>23</v>
      </c>
      <c r="F470" s="2" t="s">
        <v>36</v>
      </c>
      <c r="G470" s="2" t="s">
        <v>46</v>
      </c>
      <c r="H470" s="2" t="s">
        <v>47</v>
      </c>
      <c r="I470" s="2">
        <v>17</v>
      </c>
      <c r="J470" s="2" t="s">
        <v>32</v>
      </c>
      <c r="L470" s="2" t="s">
        <v>28</v>
      </c>
      <c r="M470" s="2">
        <v>63967</v>
      </c>
      <c r="N470" s="3" t="str">
        <f t="shared" si="49"/>
        <v>12_60-65</v>
      </c>
      <c r="O470" s="3" t="str">
        <f t="shared" si="50"/>
        <v>6_60-70</v>
      </c>
      <c r="P470" s="3" t="str">
        <f t="shared" si="51"/>
        <v>06_60-70</v>
      </c>
      <c r="Q470" s="2" t="s">
        <v>739</v>
      </c>
      <c r="R470" s="2" t="s">
        <v>29</v>
      </c>
      <c r="S470" s="2">
        <f t="shared" si="52"/>
        <v>1855043</v>
      </c>
      <c r="T470" s="2">
        <f t="shared" si="48"/>
        <v>24967</v>
      </c>
    </row>
    <row r="471" spans="1:20" x14ac:dyDescent="0.25">
      <c r="A471" s="2">
        <v>679</v>
      </c>
      <c r="B471" s="2" t="s">
        <v>20</v>
      </c>
      <c r="C471" s="2" t="s">
        <v>667</v>
      </c>
      <c r="D471" s="2" t="s">
        <v>56</v>
      </c>
      <c r="E471" s="2" t="s">
        <v>23</v>
      </c>
      <c r="F471" s="2" t="s">
        <v>36</v>
      </c>
      <c r="G471" s="2" t="s">
        <v>49</v>
      </c>
      <c r="H471" s="2" t="s">
        <v>26</v>
      </c>
      <c r="I471" s="2">
        <v>14</v>
      </c>
      <c r="J471" s="2" t="s">
        <v>32</v>
      </c>
      <c r="L471" s="2" t="s">
        <v>28</v>
      </c>
      <c r="M471" s="2">
        <v>46123</v>
      </c>
      <c r="N471" s="3" t="str">
        <f t="shared" si="49"/>
        <v>9_45-50</v>
      </c>
      <c r="O471" s="3" t="str">
        <f t="shared" si="50"/>
        <v>4_40-50</v>
      </c>
      <c r="P471" s="3" t="str">
        <f t="shared" si="51"/>
        <v>04_40-50</v>
      </c>
      <c r="Q471" s="2" t="s">
        <v>739</v>
      </c>
      <c r="R471" s="2" t="s">
        <v>29</v>
      </c>
      <c r="S471" s="2">
        <f t="shared" si="52"/>
        <v>31317517</v>
      </c>
      <c r="T471" s="2">
        <f t="shared" si="48"/>
        <v>421501</v>
      </c>
    </row>
    <row r="472" spans="1:20" x14ac:dyDescent="0.25">
      <c r="A472" s="2">
        <v>927</v>
      </c>
      <c r="B472" s="2" t="s">
        <v>20</v>
      </c>
      <c r="C472" s="2" t="s">
        <v>58</v>
      </c>
      <c r="D472" s="2" t="s">
        <v>22</v>
      </c>
      <c r="E472" s="2" t="s">
        <v>23</v>
      </c>
      <c r="F472" s="2" t="s">
        <v>24</v>
      </c>
      <c r="G472" s="2" t="s">
        <v>59</v>
      </c>
      <c r="H472" s="2" t="s">
        <v>26</v>
      </c>
      <c r="I472" s="2">
        <v>15</v>
      </c>
      <c r="J472" s="2" t="s">
        <v>32</v>
      </c>
      <c r="L472" s="2" t="s">
        <v>28</v>
      </c>
      <c r="M472" s="2">
        <v>58130</v>
      </c>
      <c r="N472" s="3" t="str">
        <f t="shared" si="49"/>
        <v>11_55-60</v>
      </c>
      <c r="O472" s="3" t="str">
        <f t="shared" si="50"/>
        <v>5_50-60</v>
      </c>
      <c r="P472" s="3" t="str">
        <f t="shared" si="51"/>
        <v>05_50-60</v>
      </c>
      <c r="Q472" s="2" t="s">
        <v>739</v>
      </c>
      <c r="R472" s="2" t="s">
        <v>29</v>
      </c>
      <c r="S472" s="2">
        <f t="shared" si="52"/>
        <v>53886510</v>
      </c>
      <c r="T472" s="2">
        <f t="shared" si="48"/>
        <v>725256</v>
      </c>
    </row>
    <row r="473" spans="1:20" x14ac:dyDescent="0.25">
      <c r="A473" s="2">
        <v>223</v>
      </c>
      <c r="B473" s="2" t="s">
        <v>20</v>
      </c>
      <c r="C473" s="2" t="s">
        <v>668</v>
      </c>
      <c r="D473" s="2" t="s">
        <v>34</v>
      </c>
      <c r="E473" s="2" t="s">
        <v>23</v>
      </c>
      <c r="F473" s="2" t="s">
        <v>24</v>
      </c>
      <c r="G473" s="2" t="s">
        <v>59</v>
      </c>
      <c r="H473" s="2" t="s">
        <v>669</v>
      </c>
      <c r="I473" s="2">
        <v>15</v>
      </c>
      <c r="J473" s="2" t="s">
        <v>32</v>
      </c>
      <c r="L473" s="2" t="s">
        <v>28</v>
      </c>
      <c r="M473" s="2">
        <v>55910</v>
      </c>
      <c r="N473" s="3" t="str">
        <f t="shared" si="49"/>
        <v>11_55-60</v>
      </c>
      <c r="O473" s="3" t="str">
        <f t="shared" si="50"/>
        <v>5_50-60</v>
      </c>
      <c r="P473" s="3" t="str">
        <f t="shared" si="51"/>
        <v>05_50-60</v>
      </c>
      <c r="Q473" s="2" t="s">
        <v>739</v>
      </c>
      <c r="R473" s="2" t="s">
        <v>29</v>
      </c>
      <c r="S473" s="2">
        <f t="shared" si="52"/>
        <v>12467930</v>
      </c>
      <c r="T473" s="2">
        <f t="shared" si="48"/>
        <v>167805</v>
      </c>
    </row>
    <row r="474" spans="1:20" x14ac:dyDescent="0.25">
      <c r="A474" s="2">
        <v>318</v>
      </c>
      <c r="B474" s="2" t="s">
        <v>20</v>
      </c>
      <c r="C474" s="2" t="s">
        <v>60</v>
      </c>
      <c r="D474" s="2" t="s">
        <v>22</v>
      </c>
      <c r="E474" s="2" t="s">
        <v>23</v>
      </c>
      <c r="F474" s="2" t="s">
        <v>36</v>
      </c>
      <c r="G474" s="2" t="s">
        <v>49</v>
      </c>
      <c r="H474" s="2" t="s">
        <v>26</v>
      </c>
      <c r="I474" s="2">
        <v>15</v>
      </c>
      <c r="J474" s="2" t="s">
        <v>32</v>
      </c>
      <c r="L474" s="2" t="s">
        <v>28</v>
      </c>
      <c r="M474" s="2">
        <v>48500</v>
      </c>
      <c r="N474" s="3" t="str">
        <f t="shared" si="49"/>
        <v>9_45-50</v>
      </c>
      <c r="O474" s="3" t="str">
        <f t="shared" si="50"/>
        <v>4_40-50</v>
      </c>
      <c r="P474" s="3" t="str">
        <f t="shared" si="51"/>
        <v>04_40-50</v>
      </c>
      <c r="Q474" s="2" t="s">
        <v>739</v>
      </c>
      <c r="R474" s="2" t="s">
        <v>29</v>
      </c>
      <c r="S474" s="2">
        <f t="shared" si="52"/>
        <v>15423000</v>
      </c>
      <c r="T474" s="2">
        <f t="shared" si="48"/>
        <v>207577</v>
      </c>
    </row>
    <row r="475" spans="1:20" x14ac:dyDescent="0.25">
      <c r="A475" s="2">
        <v>37</v>
      </c>
      <c r="B475" s="2" t="s">
        <v>20</v>
      </c>
      <c r="C475" s="2" t="s">
        <v>61</v>
      </c>
      <c r="D475" s="2" t="s">
        <v>34</v>
      </c>
      <c r="E475" s="2" t="s">
        <v>23</v>
      </c>
      <c r="F475" s="2" t="s">
        <v>36</v>
      </c>
      <c r="G475" s="2" t="s">
        <v>49</v>
      </c>
      <c r="H475" s="2" t="s">
        <v>62</v>
      </c>
      <c r="I475" s="2">
        <v>15</v>
      </c>
      <c r="J475" s="2" t="s">
        <v>32</v>
      </c>
      <c r="L475" s="2" t="s">
        <v>28</v>
      </c>
      <c r="M475" s="2">
        <v>51995</v>
      </c>
      <c r="N475" s="3" t="str">
        <f t="shared" si="49"/>
        <v>10_50-55</v>
      </c>
      <c r="O475" s="3" t="str">
        <f t="shared" si="50"/>
        <v>5_50-60</v>
      </c>
      <c r="P475" s="3" t="str">
        <f t="shared" si="51"/>
        <v>05_50-60</v>
      </c>
      <c r="Q475" s="2" t="s">
        <v>739</v>
      </c>
      <c r="R475" s="2" t="s">
        <v>29</v>
      </c>
      <c r="S475" s="2">
        <f t="shared" si="52"/>
        <v>1923815</v>
      </c>
      <c r="T475" s="2">
        <f t="shared" si="48"/>
        <v>25893</v>
      </c>
    </row>
    <row r="476" spans="1:20" x14ac:dyDescent="0.25">
      <c r="A476" s="2">
        <v>35</v>
      </c>
      <c r="B476" s="2" t="s">
        <v>20</v>
      </c>
      <c r="C476" s="2" t="s">
        <v>63</v>
      </c>
      <c r="D476" s="2" t="s">
        <v>64</v>
      </c>
      <c r="E476" s="2" t="s">
        <v>23</v>
      </c>
      <c r="F476" s="2" t="s">
        <v>24</v>
      </c>
      <c r="G476" s="2" t="s">
        <v>31</v>
      </c>
      <c r="H476" s="2" t="s">
        <v>65</v>
      </c>
      <c r="I476" s="2">
        <v>15</v>
      </c>
      <c r="J476" s="2" t="s">
        <v>32</v>
      </c>
      <c r="L476" s="2" t="s">
        <v>28</v>
      </c>
      <c r="M476" s="2">
        <v>62849</v>
      </c>
      <c r="N476" s="3" t="str">
        <f t="shared" si="49"/>
        <v>12_60-65</v>
      </c>
      <c r="O476" s="3" t="str">
        <f t="shared" si="50"/>
        <v>6_60-70</v>
      </c>
      <c r="P476" s="3" t="str">
        <f t="shared" si="51"/>
        <v>06_60-70</v>
      </c>
      <c r="Q476" s="2" t="s">
        <v>739</v>
      </c>
      <c r="R476" s="2" t="s">
        <v>29</v>
      </c>
      <c r="S476" s="2">
        <f t="shared" si="52"/>
        <v>2199715</v>
      </c>
      <c r="T476" s="2">
        <f t="shared" si="48"/>
        <v>29606</v>
      </c>
    </row>
    <row r="477" spans="1:20" x14ac:dyDescent="0.25">
      <c r="A477" s="2">
        <v>117</v>
      </c>
      <c r="B477" s="2" t="s">
        <v>20</v>
      </c>
      <c r="C477" s="2" t="s">
        <v>506</v>
      </c>
      <c r="D477" s="2" t="s">
        <v>64</v>
      </c>
      <c r="E477" s="2" t="s">
        <v>23</v>
      </c>
      <c r="F477" s="2" t="s">
        <v>36</v>
      </c>
      <c r="G477" s="2" t="s">
        <v>71</v>
      </c>
      <c r="H477" s="2" t="s">
        <v>65</v>
      </c>
      <c r="I477" s="2">
        <v>15</v>
      </c>
      <c r="J477" s="2" t="s">
        <v>32</v>
      </c>
      <c r="L477" s="2" t="s">
        <v>28</v>
      </c>
      <c r="M477" s="2">
        <v>71223</v>
      </c>
      <c r="N477" s="3" t="str">
        <f t="shared" si="49"/>
        <v>14_70-75</v>
      </c>
      <c r="O477" s="3" t="str">
        <f t="shared" si="50"/>
        <v>7_70-80</v>
      </c>
      <c r="P477" s="3" t="str">
        <f t="shared" si="51"/>
        <v>07_70-80</v>
      </c>
      <c r="Q477" s="2" t="s">
        <v>739</v>
      </c>
      <c r="R477" s="2" t="s">
        <v>29</v>
      </c>
      <c r="S477" s="2">
        <f t="shared" si="52"/>
        <v>8333091</v>
      </c>
      <c r="T477" s="2">
        <f t="shared" si="48"/>
        <v>112155</v>
      </c>
    </row>
    <row r="478" spans="1:20" x14ac:dyDescent="0.25">
      <c r="A478" s="2">
        <v>1363</v>
      </c>
      <c r="B478" s="2" t="s">
        <v>20</v>
      </c>
      <c r="C478" s="2" t="s">
        <v>69</v>
      </c>
      <c r="D478" s="2" t="s">
        <v>64</v>
      </c>
      <c r="E478" s="2" t="s">
        <v>23</v>
      </c>
      <c r="F478" s="2" t="s">
        <v>24</v>
      </c>
      <c r="G478" s="2" t="s">
        <v>59</v>
      </c>
      <c r="H478" s="2" t="s">
        <v>65</v>
      </c>
      <c r="I478" s="2">
        <v>15</v>
      </c>
      <c r="J478" s="2" t="s">
        <v>32</v>
      </c>
      <c r="L478" s="2" t="s">
        <v>28</v>
      </c>
      <c r="M478" s="2">
        <v>75523</v>
      </c>
      <c r="N478" s="3" t="str">
        <f t="shared" si="49"/>
        <v>15_75-80</v>
      </c>
      <c r="O478" s="3" t="str">
        <f t="shared" si="50"/>
        <v>7_70-80</v>
      </c>
      <c r="P478" s="3" t="str">
        <f t="shared" si="51"/>
        <v>07_70-80</v>
      </c>
      <c r="Q478" s="2" t="s">
        <v>739</v>
      </c>
      <c r="R478" s="2" t="s">
        <v>29</v>
      </c>
      <c r="S478" s="2">
        <f t="shared" si="52"/>
        <v>102937849</v>
      </c>
      <c r="T478" s="2">
        <f t="shared" si="48"/>
        <v>1385435</v>
      </c>
    </row>
    <row r="479" spans="1:20" x14ac:dyDescent="0.25">
      <c r="A479" s="2">
        <v>535</v>
      </c>
      <c r="B479" s="2" t="s">
        <v>20</v>
      </c>
      <c r="C479" s="2" t="s">
        <v>70</v>
      </c>
      <c r="D479" s="2" t="s">
        <v>64</v>
      </c>
      <c r="E479" s="2" t="s">
        <v>23</v>
      </c>
      <c r="F479" s="2" t="s">
        <v>36</v>
      </c>
      <c r="G479" s="2" t="s">
        <v>71</v>
      </c>
      <c r="H479" s="2" t="s">
        <v>72</v>
      </c>
      <c r="I479" s="2">
        <v>15</v>
      </c>
      <c r="J479" s="2" t="s">
        <v>32</v>
      </c>
      <c r="L479" s="2" t="s">
        <v>28</v>
      </c>
      <c r="M479" s="2">
        <v>79564</v>
      </c>
      <c r="N479" s="3" t="str">
        <f t="shared" si="49"/>
        <v>15_75-80</v>
      </c>
      <c r="O479" s="3" t="str">
        <f t="shared" si="50"/>
        <v>7_70-80</v>
      </c>
      <c r="P479" s="3" t="str">
        <f t="shared" si="51"/>
        <v>07_70-80</v>
      </c>
      <c r="Q479" s="2" t="s">
        <v>739</v>
      </c>
      <c r="R479" s="2" t="s">
        <v>29</v>
      </c>
      <c r="S479" s="2">
        <f t="shared" si="52"/>
        <v>42566740</v>
      </c>
      <c r="T479" s="2">
        <f t="shared" si="48"/>
        <v>572904</v>
      </c>
    </row>
    <row r="480" spans="1:20" x14ac:dyDescent="0.25">
      <c r="A480" s="2">
        <v>340</v>
      </c>
      <c r="B480" s="2" t="s">
        <v>20</v>
      </c>
      <c r="C480" s="2" t="s">
        <v>73</v>
      </c>
      <c r="D480" s="2" t="s">
        <v>64</v>
      </c>
      <c r="E480" s="2" t="s">
        <v>23</v>
      </c>
      <c r="F480" s="2" t="s">
        <v>36</v>
      </c>
      <c r="G480" s="2" t="s">
        <v>74</v>
      </c>
      <c r="H480" s="2" t="s">
        <v>75</v>
      </c>
      <c r="I480" s="2">
        <v>15</v>
      </c>
      <c r="J480" s="2" t="s">
        <v>32</v>
      </c>
      <c r="L480" s="2" t="s">
        <v>28</v>
      </c>
      <c r="M480" s="2">
        <v>86115</v>
      </c>
      <c r="N480" s="3" t="str">
        <f t="shared" si="49"/>
        <v>17_85-90</v>
      </c>
      <c r="O480" s="3" t="str">
        <f t="shared" si="50"/>
        <v>8_80-90</v>
      </c>
      <c r="P480" s="3" t="str">
        <f t="shared" si="51"/>
        <v>08_80&gt;</v>
      </c>
      <c r="Q480" s="2" t="s">
        <v>739</v>
      </c>
      <c r="R480" s="2" t="s">
        <v>29</v>
      </c>
      <c r="S480" s="2">
        <f t="shared" si="52"/>
        <v>29279100</v>
      </c>
      <c r="T480" s="2">
        <f t="shared" si="48"/>
        <v>394066</v>
      </c>
    </row>
    <row r="481" spans="1:20" x14ac:dyDescent="0.25">
      <c r="A481" s="2">
        <v>4</v>
      </c>
      <c r="B481" s="2" t="s">
        <v>20</v>
      </c>
      <c r="C481" s="2" t="s">
        <v>76</v>
      </c>
      <c r="D481" s="2" t="s">
        <v>64</v>
      </c>
      <c r="E481" s="2" t="s">
        <v>23</v>
      </c>
      <c r="F481" s="2" t="s">
        <v>36</v>
      </c>
      <c r="G481" s="2" t="s">
        <v>71</v>
      </c>
      <c r="H481" s="2" t="s">
        <v>77</v>
      </c>
      <c r="I481" s="2">
        <v>17</v>
      </c>
      <c r="J481" s="2" t="s">
        <v>32</v>
      </c>
      <c r="L481" s="2" t="s">
        <v>28</v>
      </c>
      <c r="M481" s="2">
        <v>78955</v>
      </c>
      <c r="N481" s="3" t="str">
        <f t="shared" si="49"/>
        <v>15_75-80</v>
      </c>
      <c r="O481" s="3" t="str">
        <f t="shared" si="50"/>
        <v>7_70-80</v>
      </c>
      <c r="P481" s="3" t="str">
        <f t="shared" si="51"/>
        <v>07_70-80</v>
      </c>
      <c r="Q481" s="2" t="s">
        <v>739</v>
      </c>
      <c r="R481" s="2" t="s">
        <v>29</v>
      </c>
      <c r="S481" s="2">
        <f t="shared" si="52"/>
        <v>315820</v>
      </c>
      <c r="T481" s="2">
        <f t="shared" si="48"/>
        <v>4251</v>
      </c>
    </row>
    <row r="482" spans="1:20" x14ac:dyDescent="0.25">
      <c r="A482" s="2">
        <v>16</v>
      </c>
      <c r="B482" s="2" t="s">
        <v>20</v>
      </c>
      <c r="C482" s="2" t="s">
        <v>78</v>
      </c>
      <c r="D482" s="2" t="s">
        <v>64</v>
      </c>
      <c r="E482" s="2" t="s">
        <v>23</v>
      </c>
      <c r="F482" s="2" t="s">
        <v>36</v>
      </c>
      <c r="G482" s="2" t="s">
        <v>74</v>
      </c>
      <c r="H482" s="2" t="s">
        <v>75</v>
      </c>
      <c r="I482" s="2">
        <v>17</v>
      </c>
      <c r="J482" s="2" t="s">
        <v>32</v>
      </c>
      <c r="L482" s="2" t="s">
        <v>28</v>
      </c>
      <c r="M482" s="2">
        <v>81585</v>
      </c>
      <c r="N482" s="3" t="str">
        <f t="shared" si="49"/>
        <v>16_80-85</v>
      </c>
      <c r="O482" s="3" t="str">
        <f t="shared" si="50"/>
        <v>8_80-90</v>
      </c>
      <c r="P482" s="3" t="str">
        <f t="shared" si="51"/>
        <v>08_80&gt;</v>
      </c>
      <c r="Q482" s="2" t="s">
        <v>739</v>
      </c>
      <c r="R482" s="2" t="s">
        <v>29</v>
      </c>
      <c r="S482" s="2">
        <f t="shared" si="52"/>
        <v>1305360</v>
      </c>
      <c r="T482" s="2">
        <f t="shared" si="48"/>
        <v>17569</v>
      </c>
    </row>
    <row r="483" spans="1:20" x14ac:dyDescent="0.25">
      <c r="A483" s="2">
        <v>2</v>
      </c>
      <c r="B483" s="2" t="s">
        <v>20</v>
      </c>
      <c r="C483" s="2" t="s">
        <v>670</v>
      </c>
      <c r="D483" s="2" t="s">
        <v>159</v>
      </c>
      <c r="E483" s="2" t="s">
        <v>107</v>
      </c>
      <c r="F483" s="2" t="s">
        <v>36</v>
      </c>
      <c r="G483" s="2" t="s">
        <v>74</v>
      </c>
      <c r="H483" s="2" t="s">
        <v>671</v>
      </c>
      <c r="I483" s="2">
        <v>15</v>
      </c>
      <c r="J483" s="2" t="s">
        <v>160</v>
      </c>
      <c r="L483" s="2" t="s">
        <v>28</v>
      </c>
      <c r="M483" s="2">
        <v>320995</v>
      </c>
      <c r="N483" s="3" t="str">
        <f t="shared" si="49"/>
        <v>64_320-325</v>
      </c>
      <c r="O483" s="3" t="str">
        <f t="shared" si="50"/>
        <v>32_320-330</v>
      </c>
      <c r="P483" s="3" t="str">
        <f t="shared" si="51"/>
        <v>08_80&gt;</v>
      </c>
      <c r="Q483" s="2" t="s">
        <v>739</v>
      </c>
      <c r="R483" s="2" t="s">
        <v>29</v>
      </c>
      <c r="S483" s="2">
        <f t="shared" si="52"/>
        <v>641990</v>
      </c>
      <c r="T483" s="2">
        <f t="shared" si="48"/>
        <v>8641</v>
      </c>
    </row>
    <row r="484" spans="1:20" x14ac:dyDescent="0.25">
      <c r="A484" s="2">
        <v>3917</v>
      </c>
      <c r="B484" s="2" t="s">
        <v>20</v>
      </c>
      <c r="C484" s="2" t="s">
        <v>82</v>
      </c>
      <c r="D484" s="2" t="s">
        <v>22</v>
      </c>
      <c r="E484" s="2" t="s">
        <v>23</v>
      </c>
      <c r="F484" s="2" t="s">
        <v>36</v>
      </c>
      <c r="G484" s="2" t="s">
        <v>37</v>
      </c>
      <c r="H484" s="2" t="s">
        <v>26</v>
      </c>
      <c r="I484" s="2">
        <v>15</v>
      </c>
      <c r="J484" s="2" t="s">
        <v>81</v>
      </c>
      <c r="L484" s="2" t="s">
        <v>38</v>
      </c>
      <c r="M484" s="2">
        <v>34689</v>
      </c>
      <c r="N484" s="3" t="str">
        <f t="shared" si="49"/>
        <v>6_30-35</v>
      </c>
      <c r="O484" s="3" t="str">
        <f t="shared" si="50"/>
        <v>3_30-40</v>
      </c>
      <c r="P484" s="3" t="str">
        <f t="shared" si="51"/>
        <v>03_30-40</v>
      </c>
      <c r="Q484" s="2" t="s">
        <v>739</v>
      </c>
      <c r="R484" s="2" t="s">
        <v>29</v>
      </c>
      <c r="S484" s="2">
        <f t="shared" si="52"/>
        <v>135876813</v>
      </c>
      <c r="T484" s="2">
        <f t="shared" si="48"/>
        <v>1828759</v>
      </c>
    </row>
    <row r="485" spans="1:20" x14ac:dyDescent="0.25">
      <c r="A485" s="2">
        <v>2</v>
      </c>
      <c r="B485" s="2" t="s">
        <v>20</v>
      </c>
      <c r="C485" s="2" t="s">
        <v>83</v>
      </c>
      <c r="D485" s="2" t="s">
        <v>22</v>
      </c>
      <c r="E485" s="2" t="s">
        <v>23</v>
      </c>
      <c r="F485" s="2" t="s">
        <v>36</v>
      </c>
      <c r="G485" s="2" t="s">
        <v>45</v>
      </c>
      <c r="H485" s="2" t="s">
        <v>26</v>
      </c>
      <c r="I485" s="2">
        <v>15</v>
      </c>
      <c r="J485" s="2" t="s">
        <v>84</v>
      </c>
      <c r="L485" s="2" t="s">
        <v>28</v>
      </c>
      <c r="M485" s="2">
        <v>45532</v>
      </c>
      <c r="N485" s="3" t="str">
        <f t="shared" si="49"/>
        <v>9_45-50</v>
      </c>
      <c r="O485" s="3" t="str">
        <f t="shared" si="50"/>
        <v>4_40-50</v>
      </c>
      <c r="P485" s="3" t="str">
        <f t="shared" si="51"/>
        <v>04_40-50</v>
      </c>
      <c r="Q485" s="2" t="s">
        <v>739</v>
      </c>
      <c r="R485" s="2" t="s">
        <v>29</v>
      </c>
      <c r="S485" s="2">
        <f t="shared" si="52"/>
        <v>91064</v>
      </c>
      <c r="T485" s="2">
        <f t="shared" si="48"/>
        <v>1226</v>
      </c>
    </row>
    <row r="486" spans="1:20" x14ac:dyDescent="0.25">
      <c r="A486" s="2">
        <v>1951</v>
      </c>
      <c r="B486" s="2" t="s">
        <v>20</v>
      </c>
      <c r="C486" s="2" t="s">
        <v>85</v>
      </c>
      <c r="D486" s="2" t="s">
        <v>22</v>
      </c>
      <c r="E486" s="2" t="s">
        <v>23</v>
      </c>
      <c r="F486" s="2" t="s">
        <v>36</v>
      </c>
      <c r="G486" s="2" t="s">
        <v>49</v>
      </c>
      <c r="H486" s="2" t="s">
        <v>26</v>
      </c>
      <c r="I486" s="2">
        <v>15</v>
      </c>
      <c r="J486" s="2" t="s">
        <v>32</v>
      </c>
      <c r="L486" s="2" t="s">
        <v>28</v>
      </c>
      <c r="M486" s="2">
        <v>50568</v>
      </c>
      <c r="N486" s="3" t="str">
        <f t="shared" si="49"/>
        <v>10_50-55</v>
      </c>
      <c r="O486" s="3" t="str">
        <f t="shared" si="50"/>
        <v>5_50-60</v>
      </c>
      <c r="P486" s="3" t="str">
        <f t="shared" si="51"/>
        <v>05_50-60</v>
      </c>
      <c r="Q486" s="2" t="s">
        <v>739</v>
      </c>
      <c r="R486" s="2" t="s">
        <v>29</v>
      </c>
      <c r="S486" s="2">
        <f t="shared" si="52"/>
        <v>98658168</v>
      </c>
      <c r="T486" s="2">
        <f t="shared" si="48"/>
        <v>1327835</v>
      </c>
    </row>
    <row r="487" spans="1:20" x14ac:dyDescent="0.25">
      <c r="A487" s="2">
        <v>2</v>
      </c>
      <c r="B487" s="2" t="s">
        <v>20</v>
      </c>
      <c r="C487" s="2" t="s">
        <v>672</v>
      </c>
      <c r="D487" s="2" t="s">
        <v>22</v>
      </c>
      <c r="E487" s="2" t="s">
        <v>23</v>
      </c>
      <c r="F487" s="2" t="s">
        <v>36</v>
      </c>
      <c r="G487" s="2" t="s">
        <v>45</v>
      </c>
      <c r="H487" s="2" t="s">
        <v>26</v>
      </c>
      <c r="I487" s="2">
        <v>15</v>
      </c>
      <c r="J487" s="2" t="s">
        <v>81</v>
      </c>
      <c r="L487" s="2" t="s">
        <v>28</v>
      </c>
      <c r="M487" s="2">
        <v>37995</v>
      </c>
      <c r="N487" s="3" t="str">
        <f t="shared" si="49"/>
        <v>7_35-40</v>
      </c>
      <c r="O487" s="3" t="str">
        <f t="shared" si="50"/>
        <v>3_30-40</v>
      </c>
      <c r="P487" s="3" t="str">
        <f t="shared" si="51"/>
        <v>03_30-40</v>
      </c>
      <c r="Q487" s="2" t="s">
        <v>739</v>
      </c>
      <c r="R487" s="2" t="s">
        <v>29</v>
      </c>
      <c r="S487" s="2">
        <f t="shared" si="52"/>
        <v>75990</v>
      </c>
      <c r="T487" s="2">
        <f t="shared" si="48"/>
        <v>1023</v>
      </c>
    </row>
    <row r="488" spans="1:20" x14ac:dyDescent="0.25">
      <c r="A488" s="2">
        <v>6771</v>
      </c>
      <c r="B488" s="2" t="s">
        <v>20</v>
      </c>
      <c r="C488" s="2" t="s">
        <v>86</v>
      </c>
      <c r="D488" s="2" t="s">
        <v>22</v>
      </c>
      <c r="E488" s="2" t="s">
        <v>23</v>
      </c>
      <c r="F488" s="2" t="s">
        <v>24</v>
      </c>
      <c r="G488" s="2" t="s">
        <v>31</v>
      </c>
      <c r="H488" s="2" t="s">
        <v>26</v>
      </c>
      <c r="I488" s="2">
        <v>15</v>
      </c>
      <c r="J488" s="2" t="s">
        <v>32</v>
      </c>
      <c r="L488" s="2" t="s">
        <v>28</v>
      </c>
      <c r="M488" s="2">
        <v>46194</v>
      </c>
      <c r="N488" s="3" t="str">
        <f t="shared" si="49"/>
        <v>9_45-50</v>
      </c>
      <c r="O488" s="3" t="str">
        <f t="shared" si="50"/>
        <v>4_40-50</v>
      </c>
      <c r="P488" s="3" t="str">
        <f t="shared" si="51"/>
        <v>04_40-50</v>
      </c>
      <c r="Q488" s="2" t="s">
        <v>739</v>
      </c>
      <c r="R488" s="2" t="s">
        <v>29</v>
      </c>
      <c r="S488" s="2">
        <f t="shared" si="52"/>
        <v>312779574</v>
      </c>
      <c r="T488" s="2">
        <f t="shared" si="48"/>
        <v>4209685</v>
      </c>
    </row>
    <row r="489" spans="1:20" x14ac:dyDescent="0.25">
      <c r="A489" s="2">
        <v>910</v>
      </c>
      <c r="B489" s="2" t="s">
        <v>20</v>
      </c>
      <c r="C489" s="2" t="s">
        <v>87</v>
      </c>
      <c r="D489" s="2" t="s">
        <v>34</v>
      </c>
      <c r="E489" s="2" t="s">
        <v>23</v>
      </c>
      <c r="F489" s="2" t="s">
        <v>24</v>
      </c>
      <c r="G489" s="2" t="s">
        <v>31</v>
      </c>
      <c r="H489" s="2">
        <v>625</v>
      </c>
      <c r="I489" s="2">
        <v>15</v>
      </c>
      <c r="J489" s="2" t="s">
        <v>32</v>
      </c>
      <c r="L489" s="2" t="s">
        <v>28</v>
      </c>
      <c r="M489" s="2">
        <v>48635</v>
      </c>
      <c r="N489" s="3" t="str">
        <f t="shared" si="49"/>
        <v>9_45-50</v>
      </c>
      <c r="O489" s="3" t="str">
        <f t="shared" si="50"/>
        <v>4_40-50</v>
      </c>
      <c r="P489" s="3" t="str">
        <f t="shared" si="51"/>
        <v>04_40-50</v>
      </c>
      <c r="Q489" s="2" t="s">
        <v>739</v>
      </c>
      <c r="R489" s="2" t="s">
        <v>29</v>
      </c>
      <c r="S489" s="2">
        <f t="shared" si="52"/>
        <v>44257850</v>
      </c>
      <c r="T489" s="2">
        <f t="shared" si="48"/>
        <v>595664</v>
      </c>
    </row>
    <row r="490" spans="1:20" x14ac:dyDescent="0.25">
      <c r="A490" s="2">
        <v>10</v>
      </c>
      <c r="B490" s="2" t="s">
        <v>20</v>
      </c>
      <c r="C490" s="2" t="s">
        <v>88</v>
      </c>
      <c r="D490" s="2" t="s">
        <v>22</v>
      </c>
      <c r="E490" s="2" t="s">
        <v>23</v>
      </c>
      <c r="F490" s="2" t="s">
        <v>36</v>
      </c>
      <c r="G490" s="2" t="s">
        <v>89</v>
      </c>
      <c r="H490" s="2" t="s">
        <v>26</v>
      </c>
      <c r="I490" s="2">
        <v>15</v>
      </c>
      <c r="J490" s="2" t="s">
        <v>32</v>
      </c>
      <c r="L490" s="2" t="s">
        <v>28</v>
      </c>
      <c r="M490" s="2">
        <v>45647</v>
      </c>
      <c r="N490" s="3" t="str">
        <f t="shared" si="49"/>
        <v>9_45-50</v>
      </c>
      <c r="O490" s="3" t="str">
        <f t="shared" si="50"/>
        <v>4_40-50</v>
      </c>
      <c r="P490" s="3" t="str">
        <f t="shared" si="51"/>
        <v>04_40-50</v>
      </c>
      <c r="Q490" s="2" t="s">
        <v>739</v>
      </c>
      <c r="R490" s="2" t="s">
        <v>29</v>
      </c>
      <c r="S490" s="2">
        <f t="shared" si="52"/>
        <v>456470</v>
      </c>
      <c r="T490" s="2">
        <f t="shared" si="48"/>
        <v>6144</v>
      </c>
    </row>
    <row r="491" spans="1:20" x14ac:dyDescent="0.25">
      <c r="A491" s="2">
        <v>881</v>
      </c>
      <c r="B491" s="2" t="s">
        <v>20</v>
      </c>
      <c r="C491" s="2" t="s">
        <v>90</v>
      </c>
      <c r="D491" s="2" t="s">
        <v>34</v>
      </c>
      <c r="E491" s="2" t="s">
        <v>23</v>
      </c>
      <c r="F491" s="2" t="s">
        <v>36</v>
      </c>
      <c r="G491" s="2" t="s">
        <v>49</v>
      </c>
      <c r="H491" s="2" t="s">
        <v>51</v>
      </c>
      <c r="I491" s="2">
        <v>15</v>
      </c>
      <c r="J491" s="2" t="s">
        <v>32</v>
      </c>
      <c r="L491" s="2" t="s">
        <v>28</v>
      </c>
      <c r="M491" s="2">
        <v>57967</v>
      </c>
      <c r="N491" s="3" t="str">
        <f t="shared" si="49"/>
        <v>11_55-60</v>
      </c>
      <c r="O491" s="3" t="str">
        <f t="shared" si="50"/>
        <v>5_50-60</v>
      </c>
      <c r="P491" s="3" t="str">
        <f t="shared" si="51"/>
        <v>05_50-60</v>
      </c>
      <c r="Q491" s="2" t="s">
        <v>739</v>
      </c>
      <c r="R491" s="2" t="s">
        <v>29</v>
      </c>
      <c r="S491" s="2">
        <f t="shared" si="52"/>
        <v>51068927</v>
      </c>
      <c r="T491" s="2">
        <f t="shared" si="48"/>
        <v>687334</v>
      </c>
    </row>
    <row r="492" spans="1:20" x14ac:dyDescent="0.25">
      <c r="A492" s="2">
        <v>6</v>
      </c>
      <c r="B492" s="2" t="s">
        <v>20</v>
      </c>
      <c r="C492" s="2" t="s">
        <v>91</v>
      </c>
      <c r="D492" s="2" t="s">
        <v>64</v>
      </c>
      <c r="E492" s="2" t="s">
        <v>23</v>
      </c>
      <c r="F492" s="2" t="s">
        <v>36</v>
      </c>
      <c r="G492" s="2" t="s">
        <v>71</v>
      </c>
      <c r="H492" s="2" t="s">
        <v>92</v>
      </c>
      <c r="I492" s="2">
        <v>15</v>
      </c>
      <c r="J492" s="2" t="s">
        <v>32</v>
      </c>
      <c r="L492" s="2" t="s">
        <v>28</v>
      </c>
      <c r="M492" s="2">
        <v>96531</v>
      </c>
      <c r="N492" s="3" t="str">
        <f t="shared" si="49"/>
        <v>19_95-100</v>
      </c>
      <c r="O492" s="3" t="str">
        <f t="shared" si="50"/>
        <v>9_90-100</v>
      </c>
      <c r="P492" s="3" t="str">
        <f t="shared" si="51"/>
        <v>08_80&gt;</v>
      </c>
      <c r="Q492" s="2" t="s">
        <v>739</v>
      </c>
      <c r="R492" s="2" t="s">
        <v>29</v>
      </c>
      <c r="S492" s="2">
        <f t="shared" si="52"/>
        <v>579186</v>
      </c>
      <c r="T492" s="2">
        <f t="shared" si="48"/>
        <v>7795</v>
      </c>
    </row>
    <row r="493" spans="1:20" x14ac:dyDescent="0.25">
      <c r="A493" s="2">
        <v>53</v>
      </c>
      <c r="B493" s="2" t="s">
        <v>20</v>
      </c>
      <c r="C493" s="2" t="s">
        <v>93</v>
      </c>
      <c r="D493" s="2" t="s">
        <v>64</v>
      </c>
      <c r="E493" s="2" t="s">
        <v>23</v>
      </c>
      <c r="F493" s="2" t="s">
        <v>36</v>
      </c>
      <c r="G493" s="2" t="s">
        <v>74</v>
      </c>
      <c r="H493" s="2" t="s">
        <v>94</v>
      </c>
      <c r="I493" s="2">
        <v>15</v>
      </c>
      <c r="J493" s="2" t="s">
        <v>32</v>
      </c>
      <c r="L493" s="2" t="s">
        <v>28</v>
      </c>
      <c r="M493" s="2">
        <v>107981</v>
      </c>
      <c r="N493" s="3" t="str">
        <f t="shared" si="49"/>
        <v>21_105-110</v>
      </c>
      <c r="O493" s="3" t="str">
        <f t="shared" si="50"/>
        <v>10_100-110</v>
      </c>
      <c r="P493" s="3" t="str">
        <f t="shared" si="51"/>
        <v>08_80&gt;</v>
      </c>
      <c r="Q493" s="2" t="s">
        <v>739</v>
      </c>
      <c r="R493" s="2" t="s">
        <v>29</v>
      </c>
      <c r="S493" s="2">
        <f t="shared" si="52"/>
        <v>5722993</v>
      </c>
      <c r="T493" s="2">
        <f t="shared" si="48"/>
        <v>77025</v>
      </c>
    </row>
    <row r="494" spans="1:20" x14ac:dyDescent="0.25">
      <c r="A494" s="2">
        <v>247</v>
      </c>
      <c r="B494" s="2" t="s">
        <v>20</v>
      </c>
      <c r="C494" s="2" t="s">
        <v>95</v>
      </c>
      <c r="D494" s="2" t="s">
        <v>64</v>
      </c>
      <c r="E494" s="2" t="s">
        <v>23</v>
      </c>
      <c r="F494" s="2" t="s">
        <v>36</v>
      </c>
      <c r="G494" s="2" t="s">
        <v>71</v>
      </c>
      <c r="H494" s="2" t="s">
        <v>96</v>
      </c>
      <c r="I494" s="2">
        <v>17</v>
      </c>
      <c r="J494" s="2" t="s">
        <v>32</v>
      </c>
      <c r="L494" s="2" t="s">
        <v>28</v>
      </c>
      <c r="M494" s="2">
        <v>84000</v>
      </c>
      <c r="N494" s="3" t="str">
        <f t="shared" si="49"/>
        <v>16_80-85</v>
      </c>
      <c r="O494" s="3" t="str">
        <f t="shared" si="50"/>
        <v>8_80-90</v>
      </c>
      <c r="P494" s="3" t="str">
        <f t="shared" si="51"/>
        <v>08_80&gt;</v>
      </c>
      <c r="Q494" s="2" t="s">
        <v>739</v>
      </c>
      <c r="R494" s="2" t="s">
        <v>29</v>
      </c>
      <c r="S494" s="2">
        <f t="shared" si="52"/>
        <v>20748000</v>
      </c>
      <c r="T494" s="2">
        <f t="shared" si="48"/>
        <v>279246</v>
      </c>
    </row>
    <row r="495" spans="1:20" x14ac:dyDescent="0.25">
      <c r="A495" s="2">
        <v>4</v>
      </c>
      <c r="B495" s="2" t="s">
        <v>20</v>
      </c>
      <c r="C495" s="2" t="s">
        <v>673</v>
      </c>
      <c r="D495" s="2" t="s">
        <v>64</v>
      </c>
      <c r="E495" s="2" t="s">
        <v>23</v>
      </c>
      <c r="F495" s="2" t="s">
        <v>36</v>
      </c>
      <c r="G495" s="2" t="s">
        <v>74</v>
      </c>
      <c r="H495" s="2" t="s">
        <v>292</v>
      </c>
      <c r="I495" s="2">
        <v>15</v>
      </c>
      <c r="J495" s="2" t="s">
        <v>32</v>
      </c>
      <c r="L495" s="2" t="s">
        <v>28</v>
      </c>
      <c r="M495" s="2">
        <v>126502</v>
      </c>
      <c r="N495" s="3" t="str">
        <f t="shared" si="49"/>
        <v>25_125-130</v>
      </c>
      <c r="O495" s="3" t="str">
        <f t="shared" si="50"/>
        <v>12_120-130</v>
      </c>
      <c r="P495" s="3" t="str">
        <f t="shared" si="51"/>
        <v>08_80&gt;</v>
      </c>
      <c r="Q495" s="2" t="s">
        <v>739</v>
      </c>
      <c r="R495" s="2" t="s">
        <v>29</v>
      </c>
      <c r="S495" s="2">
        <f t="shared" si="52"/>
        <v>506008</v>
      </c>
      <c r="T495" s="2">
        <f t="shared" si="48"/>
        <v>6810</v>
      </c>
    </row>
    <row r="496" spans="1:20" x14ac:dyDescent="0.25">
      <c r="A496" s="2">
        <v>834</v>
      </c>
      <c r="B496" s="2" t="s">
        <v>20</v>
      </c>
      <c r="C496" s="2" t="s">
        <v>674</v>
      </c>
      <c r="D496" s="2" t="s">
        <v>106</v>
      </c>
      <c r="E496" s="2" t="s">
        <v>23</v>
      </c>
      <c r="F496" s="2" t="s">
        <v>36</v>
      </c>
      <c r="G496" s="2" t="s">
        <v>37</v>
      </c>
      <c r="H496" s="2" t="s">
        <v>26</v>
      </c>
      <c r="I496" s="2">
        <v>11</v>
      </c>
      <c r="J496" s="2" t="s">
        <v>32</v>
      </c>
      <c r="K496" s="2" t="s">
        <v>97</v>
      </c>
      <c r="L496" s="2" t="s">
        <v>38</v>
      </c>
      <c r="M496" s="2">
        <v>32660</v>
      </c>
      <c r="N496" s="3" t="str">
        <f t="shared" si="49"/>
        <v>6_30-35</v>
      </c>
      <c r="O496" s="3" t="str">
        <f t="shared" si="50"/>
        <v>3_30-40</v>
      </c>
      <c r="P496" s="3" t="str">
        <f t="shared" si="51"/>
        <v>03_30-40</v>
      </c>
      <c r="Q496" s="2" t="s">
        <v>739</v>
      </c>
      <c r="R496" s="2" t="s">
        <v>29</v>
      </c>
      <c r="S496" s="2">
        <f t="shared" si="52"/>
        <v>27238440</v>
      </c>
      <c r="T496" s="2">
        <f t="shared" si="48"/>
        <v>366601</v>
      </c>
    </row>
    <row r="497" spans="1:20" x14ac:dyDescent="0.25">
      <c r="A497" s="2">
        <v>4</v>
      </c>
      <c r="B497" s="2" t="s">
        <v>20</v>
      </c>
      <c r="C497" s="2" t="s">
        <v>675</v>
      </c>
      <c r="D497" s="2" t="s">
        <v>56</v>
      </c>
      <c r="E497" s="2" t="s">
        <v>23</v>
      </c>
      <c r="F497" s="2" t="s">
        <v>36</v>
      </c>
      <c r="G497" s="2" t="s">
        <v>49</v>
      </c>
      <c r="H497" s="2" t="s">
        <v>26</v>
      </c>
      <c r="I497" s="2">
        <v>13</v>
      </c>
      <c r="J497" s="2" t="s">
        <v>676</v>
      </c>
      <c r="K497" s="2" t="s">
        <v>97</v>
      </c>
      <c r="L497" s="2" t="s">
        <v>28</v>
      </c>
      <c r="M497" s="2">
        <v>140512</v>
      </c>
      <c r="N497" s="3" t="str">
        <f t="shared" si="49"/>
        <v>28_140-145</v>
      </c>
      <c r="O497" s="3" t="str">
        <f t="shared" si="50"/>
        <v>14_140-150</v>
      </c>
      <c r="P497" s="3" t="str">
        <f t="shared" si="51"/>
        <v>08_80&gt;</v>
      </c>
      <c r="Q497" s="2" t="s">
        <v>739</v>
      </c>
      <c r="R497" s="2" t="s">
        <v>29</v>
      </c>
      <c r="S497" s="2">
        <f t="shared" si="52"/>
        <v>562048</v>
      </c>
      <c r="T497" s="2">
        <f t="shared" si="48"/>
        <v>7565</v>
      </c>
    </row>
    <row r="498" spans="1:20" x14ac:dyDescent="0.25">
      <c r="A498" s="2">
        <v>1332</v>
      </c>
      <c r="B498" s="2" t="s">
        <v>20</v>
      </c>
      <c r="C498" s="2" t="s">
        <v>98</v>
      </c>
      <c r="D498" s="2" t="s">
        <v>56</v>
      </c>
      <c r="E498" s="2" t="s">
        <v>23</v>
      </c>
      <c r="F498" s="2" t="s">
        <v>36</v>
      </c>
      <c r="G498" s="2" t="s">
        <v>37</v>
      </c>
      <c r="H498" s="2" t="s">
        <v>26</v>
      </c>
      <c r="I498" s="2">
        <v>14</v>
      </c>
      <c r="J498" s="2" t="s">
        <v>32</v>
      </c>
      <c r="L498" s="2" t="s">
        <v>38</v>
      </c>
      <c r="M498" s="2">
        <v>35990</v>
      </c>
      <c r="N498" s="3" t="str">
        <f t="shared" si="49"/>
        <v>7_35-40</v>
      </c>
      <c r="O498" s="3" t="str">
        <f t="shared" si="50"/>
        <v>3_30-40</v>
      </c>
      <c r="P498" s="3" t="str">
        <f t="shared" si="51"/>
        <v>03_30-40</v>
      </c>
      <c r="Q498" s="2" t="s">
        <v>739</v>
      </c>
      <c r="R498" s="2" t="s">
        <v>29</v>
      </c>
      <c r="S498" s="2">
        <f t="shared" si="52"/>
        <v>47938680</v>
      </c>
      <c r="T498" s="2">
        <f t="shared" si="48"/>
        <v>645204</v>
      </c>
    </row>
    <row r="499" spans="1:20" x14ac:dyDescent="0.25">
      <c r="A499" s="2">
        <v>2</v>
      </c>
      <c r="B499" s="2" t="s">
        <v>20</v>
      </c>
      <c r="C499" s="2" t="s">
        <v>677</v>
      </c>
      <c r="D499" s="2" t="s">
        <v>56</v>
      </c>
      <c r="E499" s="2" t="s">
        <v>23</v>
      </c>
      <c r="F499" s="2" t="s">
        <v>36</v>
      </c>
      <c r="G499" s="2" t="s">
        <v>49</v>
      </c>
      <c r="H499" s="2" t="s">
        <v>26</v>
      </c>
      <c r="I499" s="2">
        <v>13</v>
      </c>
      <c r="J499" s="2" t="s">
        <v>676</v>
      </c>
      <c r="L499" s="2" t="s">
        <v>28</v>
      </c>
      <c r="M499" s="2">
        <v>69428</v>
      </c>
      <c r="N499" s="3" t="str">
        <f t="shared" si="49"/>
        <v>13_65-70</v>
      </c>
      <c r="O499" s="3" t="str">
        <f t="shared" si="50"/>
        <v>6_60-70</v>
      </c>
      <c r="P499" s="3" t="str">
        <f t="shared" si="51"/>
        <v>06_60-70</v>
      </c>
      <c r="Q499" s="2" t="s">
        <v>739</v>
      </c>
      <c r="R499" s="2" t="s">
        <v>29</v>
      </c>
      <c r="S499" s="2">
        <f t="shared" si="52"/>
        <v>138856</v>
      </c>
      <c r="T499" s="2">
        <f t="shared" si="48"/>
        <v>1869</v>
      </c>
    </row>
    <row r="500" spans="1:20" x14ac:dyDescent="0.25">
      <c r="A500" s="2">
        <v>4</v>
      </c>
      <c r="B500" s="2" t="s">
        <v>20</v>
      </c>
      <c r="C500" s="2" t="s">
        <v>678</v>
      </c>
      <c r="D500" s="2" t="s">
        <v>56</v>
      </c>
      <c r="E500" s="2" t="s">
        <v>23</v>
      </c>
      <c r="F500" s="2" t="s">
        <v>36</v>
      </c>
      <c r="G500" s="2" t="s">
        <v>49</v>
      </c>
      <c r="H500" s="2" t="s">
        <v>62</v>
      </c>
      <c r="I500" s="2">
        <v>13</v>
      </c>
      <c r="J500" s="2" t="s">
        <v>676</v>
      </c>
      <c r="L500" s="2" t="s">
        <v>28</v>
      </c>
      <c r="M500" s="2">
        <v>82166</v>
      </c>
      <c r="N500" s="3" t="str">
        <f t="shared" si="49"/>
        <v>16_80-85</v>
      </c>
      <c r="O500" s="3" t="str">
        <f t="shared" si="50"/>
        <v>8_80-90</v>
      </c>
      <c r="P500" s="3" t="str">
        <f t="shared" si="51"/>
        <v>08_80&gt;</v>
      </c>
      <c r="Q500" s="2" t="s">
        <v>739</v>
      </c>
      <c r="R500" s="2" t="s">
        <v>29</v>
      </c>
      <c r="S500" s="2">
        <f t="shared" si="52"/>
        <v>328664</v>
      </c>
      <c r="T500" s="2">
        <f t="shared" si="48"/>
        <v>4423</v>
      </c>
    </row>
    <row r="501" spans="1:20" x14ac:dyDescent="0.25">
      <c r="A501" s="2">
        <v>55</v>
      </c>
      <c r="B501" s="2" t="s">
        <v>20</v>
      </c>
      <c r="C501" s="2" t="s">
        <v>679</v>
      </c>
      <c r="D501" s="2" t="s">
        <v>56</v>
      </c>
      <c r="E501" s="2" t="s">
        <v>23</v>
      </c>
      <c r="F501" s="2" t="s">
        <v>36</v>
      </c>
      <c r="G501" s="2" t="s">
        <v>57</v>
      </c>
      <c r="H501" s="2" t="s">
        <v>26</v>
      </c>
      <c r="I501" s="2">
        <v>13</v>
      </c>
      <c r="J501" s="2" t="s">
        <v>676</v>
      </c>
      <c r="L501" s="2" t="s">
        <v>28</v>
      </c>
      <c r="M501" s="2">
        <v>74290</v>
      </c>
      <c r="N501" s="3" t="str">
        <f t="shared" si="49"/>
        <v>14_70-75</v>
      </c>
      <c r="O501" s="3" t="str">
        <f t="shared" si="50"/>
        <v>7_70-80</v>
      </c>
      <c r="P501" s="3" t="str">
        <f t="shared" si="51"/>
        <v>07_70-80</v>
      </c>
      <c r="Q501" s="2" t="s">
        <v>739</v>
      </c>
      <c r="R501" s="2" t="s">
        <v>29</v>
      </c>
      <c r="S501" s="2">
        <f t="shared" si="52"/>
        <v>4085950</v>
      </c>
      <c r="T501" s="2">
        <f t="shared" si="48"/>
        <v>54993</v>
      </c>
    </row>
    <row r="502" spans="1:20" x14ac:dyDescent="0.25">
      <c r="A502" s="2">
        <v>35</v>
      </c>
      <c r="B502" s="2" t="s">
        <v>20</v>
      </c>
      <c r="C502" s="2" t="s">
        <v>99</v>
      </c>
      <c r="D502" s="2" t="s">
        <v>56</v>
      </c>
      <c r="E502" s="2" t="s">
        <v>23</v>
      </c>
      <c r="F502" s="2" t="s">
        <v>24</v>
      </c>
      <c r="G502" s="2" t="s">
        <v>59</v>
      </c>
      <c r="H502" s="2" t="s">
        <v>26</v>
      </c>
      <c r="I502" s="2">
        <v>14</v>
      </c>
      <c r="J502" s="2" t="s">
        <v>32</v>
      </c>
      <c r="L502" s="2" t="s">
        <v>28</v>
      </c>
      <c r="M502" s="2">
        <v>61771</v>
      </c>
      <c r="N502" s="3" t="str">
        <f t="shared" si="49"/>
        <v>12_60-65</v>
      </c>
      <c r="O502" s="3" t="str">
        <f t="shared" si="50"/>
        <v>6_60-70</v>
      </c>
      <c r="P502" s="3" t="str">
        <f t="shared" si="51"/>
        <v>06_60-70</v>
      </c>
      <c r="Q502" s="2" t="s">
        <v>739</v>
      </c>
      <c r="R502" s="2" t="s">
        <v>29</v>
      </c>
      <c r="S502" s="2">
        <f t="shared" si="52"/>
        <v>2161985</v>
      </c>
      <c r="T502" s="2">
        <f t="shared" si="48"/>
        <v>29098</v>
      </c>
    </row>
    <row r="503" spans="1:20" x14ac:dyDescent="0.25">
      <c r="A503" s="2">
        <v>16</v>
      </c>
      <c r="B503" s="2" t="s">
        <v>20</v>
      </c>
      <c r="C503" s="2" t="s">
        <v>513</v>
      </c>
      <c r="D503" s="2" t="s">
        <v>56</v>
      </c>
      <c r="E503" s="2" t="s">
        <v>23</v>
      </c>
      <c r="F503" s="2" t="s">
        <v>36</v>
      </c>
      <c r="G503" s="2" t="s">
        <v>57</v>
      </c>
      <c r="H503" s="2" t="s">
        <v>514</v>
      </c>
      <c r="I503" s="2">
        <v>14</v>
      </c>
      <c r="J503" s="2" t="s">
        <v>32</v>
      </c>
      <c r="L503" s="2" t="s">
        <v>28</v>
      </c>
      <c r="M503" s="2">
        <v>89855</v>
      </c>
      <c r="N503" s="3" t="str">
        <f t="shared" si="49"/>
        <v>17_85-90</v>
      </c>
      <c r="O503" s="3" t="str">
        <f t="shared" si="50"/>
        <v>8_80-90</v>
      </c>
      <c r="P503" s="3" t="str">
        <f t="shared" si="51"/>
        <v>08_80&gt;</v>
      </c>
      <c r="Q503" s="2" t="s">
        <v>739</v>
      </c>
      <c r="R503" s="2" t="s">
        <v>29</v>
      </c>
      <c r="S503" s="2">
        <f t="shared" si="52"/>
        <v>1437680</v>
      </c>
      <c r="T503" s="2">
        <f t="shared" si="48"/>
        <v>19350</v>
      </c>
    </row>
    <row r="504" spans="1:20" x14ac:dyDescent="0.25">
      <c r="A504" s="2">
        <v>2</v>
      </c>
      <c r="B504" s="2" t="s">
        <v>20</v>
      </c>
      <c r="C504" s="2" t="s">
        <v>680</v>
      </c>
      <c r="D504" s="2" t="s">
        <v>56</v>
      </c>
      <c r="E504" s="2" t="s">
        <v>23</v>
      </c>
      <c r="F504" s="2" t="s">
        <v>36</v>
      </c>
      <c r="G504" s="2" t="s">
        <v>46</v>
      </c>
      <c r="H504" s="2" t="s">
        <v>347</v>
      </c>
      <c r="I504" s="2">
        <v>14</v>
      </c>
      <c r="J504" s="2" t="s">
        <v>32</v>
      </c>
      <c r="L504" s="2" t="s">
        <v>28</v>
      </c>
      <c r="M504" s="2">
        <v>74022</v>
      </c>
      <c r="N504" s="3" t="str">
        <f t="shared" si="49"/>
        <v>14_70-75</v>
      </c>
      <c r="O504" s="3" t="str">
        <f t="shared" si="50"/>
        <v>7_70-80</v>
      </c>
      <c r="P504" s="3" t="str">
        <f t="shared" si="51"/>
        <v>07_70-80</v>
      </c>
      <c r="Q504" s="2" t="s">
        <v>739</v>
      </c>
      <c r="R504" s="2" t="s">
        <v>29</v>
      </c>
      <c r="S504" s="2">
        <f t="shared" si="52"/>
        <v>148044</v>
      </c>
      <c r="T504" s="2">
        <f t="shared" si="48"/>
        <v>1993</v>
      </c>
    </row>
    <row r="505" spans="1:20" x14ac:dyDescent="0.25">
      <c r="A505" s="2">
        <v>2</v>
      </c>
      <c r="B505" s="2" t="s">
        <v>20</v>
      </c>
      <c r="C505" s="2" t="s">
        <v>100</v>
      </c>
      <c r="D505" s="2" t="s">
        <v>56</v>
      </c>
      <c r="E505" s="2" t="s">
        <v>23</v>
      </c>
      <c r="F505" s="2" t="s">
        <v>36</v>
      </c>
      <c r="G505" s="2" t="s">
        <v>49</v>
      </c>
      <c r="H505" s="2" t="s">
        <v>101</v>
      </c>
      <c r="I505" s="2">
        <v>14</v>
      </c>
      <c r="J505" s="2" t="s">
        <v>32</v>
      </c>
      <c r="L505" s="2" t="s">
        <v>28</v>
      </c>
      <c r="M505" s="2">
        <v>69814</v>
      </c>
      <c r="N505" s="3" t="str">
        <f t="shared" si="49"/>
        <v>13_65-70</v>
      </c>
      <c r="O505" s="3" t="str">
        <f t="shared" si="50"/>
        <v>6_60-70</v>
      </c>
      <c r="P505" s="3" t="str">
        <f t="shared" si="51"/>
        <v>06_60-70</v>
      </c>
      <c r="Q505" s="2" t="s">
        <v>739</v>
      </c>
      <c r="R505" s="2" t="s">
        <v>29</v>
      </c>
      <c r="S505" s="2">
        <f t="shared" si="52"/>
        <v>139628</v>
      </c>
      <c r="T505" s="2">
        <f t="shared" si="48"/>
        <v>1879</v>
      </c>
    </row>
    <row r="506" spans="1:20" x14ac:dyDescent="0.25">
      <c r="A506" s="2">
        <v>4</v>
      </c>
      <c r="B506" s="2" t="s">
        <v>20</v>
      </c>
      <c r="C506" s="2" t="s">
        <v>102</v>
      </c>
      <c r="D506" s="2" t="s">
        <v>56</v>
      </c>
      <c r="E506" s="2" t="s">
        <v>23</v>
      </c>
      <c r="F506" s="2" t="s">
        <v>36</v>
      </c>
      <c r="G506" s="2" t="s">
        <v>49</v>
      </c>
      <c r="H506" s="2" t="s">
        <v>103</v>
      </c>
      <c r="I506" s="2">
        <v>14</v>
      </c>
      <c r="J506" s="2" t="s">
        <v>32</v>
      </c>
      <c r="L506" s="2" t="s">
        <v>28</v>
      </c>
      <c r="M506" s="2">
        <v>80031</v>
      </c>
      <c r="N506" s="3" t="str">
        <f t="shared" si="49"/>
        <v>16_80-85</v>
      </c>
      <c r="O506" s="3" t="str">
        <f t="shared" si="50"/>
        <v>8_80-90</v>
      </c>
      <c r="P506" s="3" t="str">
        <f t="shared" si="51"/>
        <v>08_80&gt;</v>
      </c>
      <c r="Q506" s="2" t="s">
        <v>739</v>
      </c>
      <c r="R506" s="2" t="s">
        <v>29</v>
      </c>
      <c r="S506" s="2">
        <f t="shared" si="52"/>
        <v>320124</v>
      </c>
      <c r="T506" s="2">
        <f t="shared" si="48"/>
        <v>4309</v>
      </c>
    </row>
    <row r="507" spans="1:20" x14ac:dyDescent="0.25">
      <c r="A507" s="2">
        <v>16</v>
      </c>
      <c r="B507" s="2" t="s">
        <v>20</v>
      </c>
      <c r="C507" s="2" t="s">
        <v>104</v>
      </c>
      <c r="D507" s="2" t="s">
        <v>56</v>
      </c>
      <c r="E507" s="2" t="s">
        <v>23</v>
      </c>
      <c r="F507" s="2" t="s">
        <v>36</v>
      </c>
      <c r="G507" s="2" t="s">
        <v>57</v>
      </c>
      <c r="H507" s="2" t="s">
        <v>26</v>
      </c>
      <c r="I507" s="2">
        <v>14</v>
      </c>
      <c r="J507" s="2" t="s">
        <v>32</v>
      </c>
      <c r="L507" s="2" t="s">
        <v>28</v>
      </c>
      <c r="M507" s="2">
        <v>79800</v>
      </c>
      <c r="N507" s="3" t="str">
        <f t="shared" si="49"/>
        <v>15_75-80</v>
      </c>
      <c r="O507" s="3" t="str">
        <f t="shared" si="50"/>
        <v>7_70-80</v>
      </c>
      <c r="P507" s="3" t="str">
        <f t="shared" si="51"/>
        <v>07_70-80</v>
      </c>
      <c r="Q507" s="2" t="s">
        <v>739</v>
      </c>
      <c r="R507" s="2" t="s">
        <v>29</v>
      </c>
      <c r="S507" s="2">
        <f t="shared" si="52"/>
        <v>1276800</v>
      </c>
      <c r="T507" s="2">
        <f t="shared" si="48"/>
        <v>17184</v>
      </c>
    </row>
    <row r="508" spans="1:20" x14ac:dyDescent="0.25">
      <c r="A508" s="2">
        <v>5</v>
      </c>
      <c r="B508" s="2" t="s">
        <v>20</v>
      </c>
      <c r="C508" s="2" t="s">
        <v>681</v>
      </c>
      <c r="D508" s="2" t="s">
        <v>56</v>
      </c>
      <c r="E508" s="2" t="s">
        <v>23</v>
      </c>
      <c r="F508" s="2" t="s">
        <v>36</v>
      </c>
      <c r="G508" s="2" t="s">
        <v>49</v>
      </c>
      <c r="H508" s="2" t="s">
        <v>103</v>
      </c>
      <c r="I508" s="2">
        <v>14</v>
      </c>
      <c r="J508" s="2" t="s">
        <v>32</v>
      </c>
      <c r="L508" s="2" t="s">
        <v>28</v>
      </c>
      <c r="M508" s="2">
        <v>109580</v>
      </c>
      <c r="N508" s="3" t="str">
        <f t="shared" si="49"/>
        <v>21_105-110</v>
      </c>
      <c r="O508" s="3" t="str">
        <f t="shared" si="50"/>
        <v>10_100-110</v>
      </c>
      <c r="P508" s="3" t="str">
        <f t="shared" si="51"/>
        <v>08_80&gt;</v>
      </c>
      <c r="Q508" s="2" t="s">
        <v>739</v>
      </c>
      <c r="R508" s="2" t="s">
        <v>29</v>
      </c>
      <c r="S508" s="2">
        <f t="shared" si="52"/>
        <v>547900</v>
      </c>
      <c r="T508" s="2">
        <f t="shared" si="48"/>
        <v>7374</v>
      </c>
    </row>
    <row r="509" spans="1:20" x14ac:dyDescent="0.25">
      <c r="A509" s="2">
        <v>8</v>
      </c>
      <c r="B509" s="2" t="s">
        <v>20</v>
      </c>
      <c r="C509" s="2" t="s">
        <v>682</v>
      </c>
      <c r="D509" s="2" t="s">
        <v>56</v>
      </c>
      <c r="E509" s="2" t="s">
        <v>23</v>
      </c>
      <c r="F509" s="2" t="s">
        <v>36</v>
      </c>
      <c r="G509" s="2" t="s">
        <v>57</v>
      </c>
      <c r="H509" s="2" t="s">
        <v>62</v>
      </c>
      <c r="I509" s="2">
        <v>14</v>
      </c>
      <c r="J509" s="2" t="s">
        <v>32</v>
      </c>
      <c r="L509" s="2" t="s">
        <v>28</v>
      </c>
      <c r="M509" s="2">
        <v>121036</v>
      </c>
      <c r="N509" s="3" t="str">
        <f t="shared" si="49"/>
        <v>24_120-125</v>
      </c>
      <c r="O509" s="3" t="str">
        <f t="shared" si="50"/>
        <v>12_120-130</v>
      </c>
      <c r="P509" s="3" t="str">
        <f t="shared" si="51"/>
        <v>08_80&gt;</v>
      </c>
      <c r="Q509" s="2" t="s">
        <v>739</v>
      </c>
      <c r="R509" s="2" t="s">
        <v>29</v>
      </c>
      <c r="S509" s="2">
        <f t="shared" si="52"/>
        <v>968288</v>
      </c>
      <c r="T509" s="2">
        <f t="shared" si="48"/>
        <v>13032</v>
      </c>
    </row>
    <row r="510" spans="1:20" x14ac:dyDescent="0.25">
      <c r="A510" s="2">
        <v>76</v>
      </c>
      <c r="B510" s="2" t="s">
        <v>20</v>
      </c>
      <c r="C510" s="2" t="s">
        <v>515</v>
      </c>
      <c r="D510" s="2" t="s">
        <v>56</v>
      </c>
      <c r="E510" s="2" t="s">
        <v>23</v>
      </c>
      <c r="F510" s="2" t="s">
        <v>36</v>
      </c>
      <c r="G510" s="2" t="s">
        <v>57</v>
      </c>
      <c r="H510" s="2" t="s">
        <v>26</v>
      </c>
      <c r="I510" s="2">
        <v>14</v>
      </c>
      <c r="J510" s="2" t="s">
        <v>32</v>
      </c>
      <c r="L510" s="2" t="s">
        <v>28</v>
      </c>
      <c r="M510" s="2">
        <v>102504</v>
      </c>
      <c r="N510" s="3" t="str">
        <f t="shared" si="49"/>
        <v>20_100-105</v>
      </c>
      <c r="O510" s="3" t="str">
        <f t="shared" si="50"/>
        <v>10_100-110</v>
      </c>
      <c r="P510" s="3" t="str">
        <f t="shared" si="51"/>
        <v>08_80&gt;</v>
      </c>
      <c r="Q510" s="2" t="s">
        <v>739</v>
      </c>
      <c r="R510" s="2" t="s">
        <v>29</v>
      </c>
      <c r="S510" s="2">
        <f t="shared" si="52"/>
        <v>7790304</v>
      </c>
      <c r="T510" s="2">
        <f t="shared" si="48"/>
        <v>104849</v>
      </c>
    </row>
    <row r="511" spans="1:20" x14ac:dyDescent="0.25">
      <c r="A511" s="2">
        <v>8</v>
      </c>
      <c r="B511" s="2" t="s">
        <v>20</v>
      </c>
      <c r="C511" s="2" t="s">
        <v>683</v>
      </c>
      <c r="D511" s="2" t="s">
        <v>56</v>
      </c>
      <c r="E511" s="2" t="s">
        <v>23</v>
      </c>
      <c r="F511" s="2" t="s">
        <v>36</v>
      </c>
      <c r="G511" s="2" t="s">
        <v>521</v>
      </c>
      <c r="H511" s="2" t="s">
        <v>26</v>
      </c>
      <c r="I511" s="2">
        <v>14</v>
      </c>
      <c r="J511" s="2" t="s">
        <v>32</v>
      </c>
      <c r="K511" s="2" t="s">
        <v>97</v>
      </c>
      <c r="L511" s="2" t="s">
        <v>115</v>
      </c>
      <c r="M511" s="2">
        <v>126573</v>
      </c>
      <c r="N511" s="3" t="str">
        <f t="shared" si="49"/>
        <v>25_125-130</v>
      </c>
      <c r="O511" s="3" t="str">
        <f t="shared" si="50"/>
        <v>12_120-130</v>
      </c>
      <c r="P511" s="3" t="str">
        <f t="shared" si="51"/>
        <v>08_80&gt;</v>
      </c>
      <c r="Q511" s="2" t="s">
        <v>739</v>
      </c>
      <c r="R511" s="2" t="s">
        <v>29</v>
      </c>
      <c r="S511" s="2">
        <f t="shared" si="52"/>
        <v>1012584</v>
      </c>
      <c r="T511" s="2">
        <f t="shared" si="48"/>
        <v>13628</v>
      </c>
    </row>
    <row r="512" spans="1:20" x14ac:dyDescent="0.25">
      <c r="A512" s="2">
        <v>12</v>
      </c>
      <c r="B512" s="2" t="s">
        <v>20</v>
      </c>
      <c r="C512" s="2" t="s">
        <v>109</v>
      </c>
      <c r="D512" s="2" t="s">
        <v>56</v>
      </c>
      <c r="E512" s="2" t="s">
        <v>107</v>
      </c>
      <c r="F512" s="2" t="s">
        <v>36</v>
      </c>
      <c r="G512" s="2" t="s">
        <v>89</v>
      </c>
      <c r="H512" s="2" t="s">
        <v>26</v>
      </c>
      <c r="I512" s="2">
        <v>14</v>
      </c>
      <c r="J512" s="2" t="s">
        <v>32</v>
      </c>
      <c r="L512" s="2" t="s">
        <v>28</v>
      </c>
      <c r="M512" s="2">
        <v>67445</v>
      </c>
      <c r="N512" s="3" t="str">
        <f t="shared" si="49"/>
        <v>13_65-70</v>
      </c>
      <c r="O512" s="3" t="str">
        <f t="shared" si="50"/>
        <v>6_60-70</v>
      </c>
      <c r="P512" s="3" t="str">
        <f t="shared" si="51"/>
        <v>06_60-70</v>
      </c>
      <c r="Q512" s="2" t="s">
        <v>739</v>
      </c>
      <c r="R512" s="2" t="s">
        <v>29</v>
      </c>
      <c r="S512" s="2">
        <f t="shared" si="52"/>
        <v>809340</v>
      </c>
      <c r="T512" s="2">
        <f t="shared" si="48"/>
        <v>10893</v>
      </c>
    </row>
    <row r="513" spans="1:20" x14ac:dyDescent="0.25">
      <c r="A513" s="2">
        <v>232</v>
      </c>
      <c r="B513" s="2" t="s">
        <v>20</v>
      </c>
      <c r="C513" s="2" t="s">
        <v>516</v>
      </c>
      <c r="D513" s="2" t="s">
        <v>22</v>
      </c>
      <c r="E513" s="2" t="s">
        <v>107</v>
      </c>
      <c r="F513" s="2" t="s">
        <v>36</v>
      </c>
      <c r="G513" s="2" t="s">
        <v>57</v>
      </c>
      <c r="H513" s="2" t="s">
        <v>26</v>
      </c>
      <c r="I513" s="2">
        <v>14</v>
      </c>
      <c r="J513" s="2" t="s">
        <v>32</v>
      </c>
      <c r="L513" s="2" t="s">
        <v>28</v>
      </c>
      <c r="M513" s="2">
        <v>71700</v>
      </c>
      <c r="N513" s="3" t="str">
        <f t="shared" si="49"/>
        <v>14_70-75</v>
      </c>
      <c r="O513" s="3" t="str">
        <f t="shared" si="50"/>
        <v>7_70-80</v>
      </c>
      <c r="P513" s="3" t="str">
        <f t="shared" si="51"/>
        <v>07_70-80</v>
      </c>
      <c r="Q513" s="2" t="s">
        <v>739</v>
      </c>
      <c r="R513" s="2" t="s">
        <v>29</v>
      </c>
      <c r="S513" s="2">
        <f t="shared" si="52"/>
        <v>16634400</v>
      </c>
      <c r="T513" s="2">
        <f t="shared" si="48"/>
        <v>223882</v>
      </c>
    </row>
    <row r="514" spans="1:20" x14ac:dyDescent="0.25">
      <c r="A514" s="2">
        <v>31</v>
      </c>
      <c r="B514" s="2" t="s">
        <v>20</v>
      </c>
      <c r="C514" s="2" t="s">
        <v>110</v>
      </c>
      <c r="D514" s="2" t="s">
        <v>22</v>
      </c>
      <c r="E514" s="2" t="s">
        <v>107</v>
      </c>
      <c r="F514" s="2" t="s">
        <v>36</v>
      </c>
      <c r="G514" s="2" t="s">
        <v>89</v>
      </c>
      <c r="H514" s="2" t="s">
        <v>26</v>
      </c>
      <c r="I514" s="2">
        <v>15</v>
      </c>
      <c r="J514" s="2" t="s">
        <v>32</v>
      </c>
      <c r="L514" s="2" t="s">
        <v>28</v>
      </c>
      <c r="M514" s="2">
        <v>73077</v>
      </c>
      <c r="N514" s="3" t="str">
        <f t="shared" si="49"/>
        <v>14_70-75</v>
      </c>
      <c r="O514" s="3" t="str">
        <f t="shared" si="50"/>
        <v>7_70-80</v>
      </c>
      <c r="P514" s="3" t="str">
        <f t="shared" si="51"/>
        <v>07_70-80</v>
      </c>
      <c r="Q514" s="2" t="s">
        <v>739</v>
      </c>
      <c r="R514" s="2" t="s">
        <v>29</v>
      </c>
      <c r="S514" s="2">
        <f t="shared" si="52"/>
        <v>2265387</v>
      </c>
      <c r="T514" s="2">
        <f t="shared" si="48"/>
        <v>30490</v>
      </c>
    </row>
    <row r="515" spans="1:20" x14ac:dyDescent="0.25">
      <c r="A515" s="2">
        <v>6</v>
      </c>
      <c r="B515" s="2" t="s">
        <v>20</v>
      </c>
      <c r="C515" s="2" t="s">
        <v>518</v>
      </c>
      <c r="D515" s="2" t="s">
        <v>22</v>
      </c>
      <c r="E515" s="2" t="s">
        <v>107</v>
      </c>
      <c r="F515" s="2" t="s">
        <v>36</v>
      </c>
      <c r="G515" s="2" t="s">
        <v>57</v>
      </c>
      <c r="H515" s="2" t="s">
        <v>26</v>
      </c>
      <c r="I515" s="2">
        <v>15</v>
      </c>
      <c r="J515" s="2" t="s">
        <v>32</v>
      </c>
      <c r="L515" s="2" t="s">
        <v>28</v>
      </c>
      <c r="M515" s="2">
        <v>76925</v>
      </c>
      <c r="N515" s="3" t="str">
        <f t="shared" si="49"/>
        <v>15_75-80</v>
      </c>
      <c r="O515" s="3" t="str">
        <f t="shared" si="50"/>
        <v>7_70-80</v>
      </c>
      <c r="P515" s="3" t="str">
        <f t="shared" si="51"/>
        <v>07_70-80</v>
      </c>
      <c r="Q515" s="2" t="s">
        <v>739</v>
      </c>
      <c r="R515" s="2" t="s">
        <v>29</v>
      </c>
      <c r="S515" s="2">
        <f t="shared" si="52"/>
        <v>461550</v>
      </c>
      <c r="T515" s="2">
        <f t="shared" si="48"/>
        <v>6212</v>
      </c>
    </row>
    <row r="516" spans="1:20" x14ac:dyDescent="0.25">
      <c r="A516" s="2">
        <v>2</v>
      </c>
      <c r="B516" s="2" t="s">
        <v>20</v>
      </c>
      <c r="C516" s="2" t="s">
        <v>684</v>
      </c>
      <c r="D516" s="2" t="s">
        <v>56</v>
      </c>
      <c r="E516" s="2" t="s">
        <v>107</v>
      </c>
      <c r="F516" s="2" t="s">
        <v>36</v>
      </c>
      <c r="G516" s="2" t="s">
        <v>57</v>
      </c>
      <c r="H516" s="2" t="s">
        <v>26</v>
      </c>
      <c r="I516" s="2">
        <v>14</v>
      </c>
      <c r="J516" s="2" t="s">
        <v>32</v>
      </c>
      <c r="L516" s="2" t="s">
        <v>28</v>
      </c>
      <c r="M516" s="2">
        <v>105268</v>
      </c>
      <c r="N516" s="3" t="str">
        <f t="shared" si="49"/>
        <v>21_105-110</v>
      </c>
      <c r="O516" s="3" t="str">
        <f t="shared" si="50"/>
        <v>10_100-110</v>
      </c>
      <c r="P516" s="3" t="str">
        <f t="shared" si="51"/>
        <v>08_80&gt;</v>
      </c>
      <c r="Q516" s="2" t="s">
        <v>739</v>
      </c>
      <c r="R516" s="2" t="s">
        <v>29</v>
      </c>
      <c r="S516" s="2">
        <f t="shared" si="52"/>
        <v>210536</v>
      </c>
      <c r="T516" s="2">
        <f t="shared" si="48"/>
        <v>2834</v>
      </c>
    </row>
    <row r="517" spans="1:20" x14ac:dyDescent="0.25">
      <c r="A517" s="2">
        <v>4</v>
      </c>
      <c r="B517" s="2" t="s">
        <v>20</v>
      </c>
      <c r="C517" s="2" t="s">
        <v>519</v>
      </c>
      <c r="D517" s="2" t="s">
        <v>56</v>
      </c>
      <c r="E517" s="2" t="s">
        <v>107</v>
      </c>
      <c r="F517" s="2" t="s">
        <v>36</v>
      </c>
      <c r="G517" s="2" t="s">
        <v>89</v>
      </c>
      <c r="H517" s="2" t="s">
        <v>26</v>
      </c>
      <c r="I517" s="2">
        <v>14</v>
      </c>
      <c r="J517" s="2" t="s">
        <v>32</v>
      </c>
      <c r="L517" s="2" t="s">
        <v>28</v>
      </c>
      <c r="M517" s="2">
        <v>123896</v>
      </c>
      <c r="N517" s="3" t="str">
        <f t="shared" si="49"/>
        <v>24_120-125</v>
      </c>
      <c r="O517" s="3" t="str">
        <f t="shared" si="50"/>
        <v>12_120-130</v>
      </c>
      <c r="P517" s="3" t="str">
        <f t="shared" si="51"/>
        <v>08_80&gt;</v>
      </c>
      <c r="Q517" s="2" t="s">
        <v>739</v>
      </c>
      <c r="R517" s="2" t="s">
        <v>29</v>
      </c>
      <c r="S517" s="2">
        <f t="shared" si="52"/>
        <v>495584</v>
      </c>
      <c r="T517" s="2">
        <f t="shared" si="48"/>
        <v>6670</v>
      </c>
    </row>
    <row r="518" spans="1:20" x14ac:dyDescent="0.25">
      <c r="A518" s="2">
        <v>2</v>
      </c>
      <c r="B518" s="2" t="s">
        <v>20</v>
      </c>
      <c r="C518" s="2" t="s">
        <v>685</v>
      </c>
      <c r="D518" s="2" t="s">
        <v>56</v>
      </c>
      <c r="E518" s="2" t="s">
        <v>107</v>
      </c>
      <c r="F518" s="2" t="s">
        <v>36</v>
      </c>
      <c r="G518" s="2" t="s">
        <v>89</v>
      </c>
      <c r="H518" s="2" t="s">
        <v>47</v>
      </c>
      <c r="I518" s="2">
        <v>14</v>
      </c>
      <c r="J518" s="2" t="s">
        <v>32</v>
      </c>
      <c r="K518" s="2" t="s">
        <v>97</v>
      </c>
      <c r="L518" s="2" t="s">
        <v>28</v>
      </c>
      <c r="M518" s="2">
        <v>138990</v>
      </c>
      <c r="N518" s="3" t="str">
        <f t="shared" si="49"/>
        <v>27_135-140</v>
      </c>
      <c r="O518" s="3" t="str">
        <f t="shared" si="50"/>
        <v>13_130-140</v>
      </c>
      <c r="P518" s="3" t="str">
        <f t="shared" si="51"/>
        <v>08_80&gt;</v>
      </c>
      <c r="Q518" s="2" t="s">
        <v>739</v>
      </c>
      <c r="R518" s="2" t="s">
        <v>29</v>
      </c>
      <c r="S518" s="2">
        <f t="shared" si="52"/>
        <v>277980</v>
      </c>
      <c r="T518" s="2">
        <f t="shared" si="48"/>
        <v>3741</v>
      </c>
    </row>
    <row r="519" spans="1:20" x14ac:dyDescent="0.25">
      <c r="A519" s="2">
        <v>82</v>
      </c>
      <c r="B519" s="2" t="s">
        <v>111</v>
      </c>
      <c r="C519" s="2" t="s">
        <v>522</v>
      </c>
      <c r="D519" s="2" t="s">
        <v>56</v>
      </c>
      <c r="E519" s="2" t="s">
        <v>23</v>
      </c>
      <c r="F519" s="2" t="s">
        <v>36</v>
      </c>
      <c r="G519" s="2" t="s">
        <v>49</v>
      </c>
      <c r="H519" s="2" t="s">
        <v>26</v>
      </c>
      <c r="I519" s="2">
        <v>13</v>
      </c>
      <c r="J519" s="2" t="s">
        <v>114</v>
      </c>
      <c r="L519" s="2" t="s">
        <v>28</v>
      </c>
      <c r="M519" s="2">
        <v>127542</v>
      </c>
      <c r="N519" s="3" t="str">
        <f t="shared" si="49"/>
        <v>25_125-130</v>
      </c>
      <c r="O519" s="3" t="str">
        <f t="shared" si="50"/>
        <v>12_120-130</v>
      </c>
      <c r="P519" s="3" t="str">
        <f t="shared" si="51"/>
        <v>08_80&gt;</v>
      </c>
      <c r="Q519" s="2" t="s">
        <v>739</v>
      </c>
      <c r="R519" s="2" t="s">
        <v>29</v>
      </c>
      <c r="S519" s="2">
        <f t="shared" si="52"/>
        <v>10458444</v>
      </c>
      <c r="T519" s="2">
        <f t="shared" si="48"/>
        <v>140760</v>
      </c>
    </row>
    <row r="520" spans="1:20" x14ac:dyDescent="0.25">
      <c r="A520" s="2">
        <v>107</v>
      </c>
      <c r="B520" s="2" t="s">
        <v>111</v>
      </c>
      <c r="C520" s="2" t="s">
        <v>112</v>
      </c>
      <c r="D520" s="2" t="s">
        <v>56</v>
      </c>
      <c r="E520" s="2" t="s">
        <v>23</v>
      </c>
      <c r="F520" s="2" t="s">
        <v>36</v>
      </c>
      <c r="G520" s="2" t="s">
        <v>113</v>
      </c>
      <c r="H520" s="2" t="s">
        <v>26</v>
      </c>
      <c r="I520" s="2">
        <v>13</v>
      </c>
      <c r="J520" s="2" t="s">
        <v>114</v>
      </c>
      <c r="L520" s="2" t="s">
        <v>115</v>
      </c>
      <c r="M520" s="2">
        <v>102323</v>
      </c>
      <c r="N520" s="3" t="str">
        <f t="shared" si="49"/>
        <v>20_100-105</v>
      </c>
      <c r="O520" s="3" t="str">
        <f t="shared" si="50"/>
        <v>10_100-110</v>
      </c>
      <c r="P520" s="3" t="str">
        <f t="shared" si="51"/>
        <v>08_80&gt;</v>
      </c>
      <c r="Q520" s="2" t="s">
        <v>739</v>
      </c>
      <c r="R520" s="2" t="s">
        <v>29</v>
      </c>
      <c r="S520" s="2">
        <f t="shared" si="52"/>
        <v>10948561</v>
      </c>
      <c r="T520" s="2">
        <f t="shared" si="48"/>
        <v>147356</v>
      </c>
    </row>
    <row r="521" spans="1:20" x14ac:dyDescent="0.25">
      <c r="A521" s="2">
        <v>7529</v>
      </c>
      <c r="B521" s="2" t="s">
        <v>111</v>
      </c>
      <c r="C521" s="2" t="s">
        <v>116</v>
      </c>
      <c r="D521" s="2" t="s">
        <v>56</v>
      </c>
      <c r="E521" s="2" t="s">
        <v>23</v>
      </c>
      <c r="F521" s="2" t="s">
        <v>111</v>
      </c>
      <c r="G521" s="2" t="s">
        <v>117</v>
      </c>
      <c r="H521" s="2" t="s">
        <v>26</v>
      </c>
      <c r="I521" s="2">
        <v>13</v>
      </c>
      <c r="J521" s="2" t="s">
        <v>118</v>
      </c>
      <c r="L521" s="2" t="s">
        <v>119</v>
      </c>
      <c r="M521" s="2">
        <v>144348</v>
      </c>
      <c r="N521" s="3" t="str">
        <f t="shared" si="49"/>
        <v>28_140-145</v>
      </c>
      <c r="O521" s="3" t="str">
        <f t="shared" si="50"/>
        <v>14_140-150</v>
      </c>
      <c r="P521" s="3" t="str">
        <f t="shared" si="51"/>
        <v>08_80&gt;</v>
      </c>
      <c r="Q521" s="2" t="s">
        <v>739</v>
      </c>
      <c r="R521" s="2" t="s">
        <v>29</v>
      </c>
      <c r="S521" s="2">
        <f t="shared" si="52"/>
        <v>1086796092</v>
      </c>
      <c r="T521" s="2">
        <f t="shared" si="48"/>
        <v>14627134</v>
      </c>
    </row>
    <row r="522" spans="1:20" x14ac:dyDescent="0.25">
      <c r="A522" s="2">
        <v>849</v>
      </c>
      <c r="B522" s="2" t="s">
        <v>111</v>
      </c>
      <c r="C522" s="2" t="s">
        <v>120</v>
      </c>
      <c r="D522" s="2" t="s">
        <v>56</v>
      </c>
      <c r="E522" s="2" t="s">
        <v>23</v>
      </c>
      <c r="F522" s="2" t="s">
        <v>36</v>
      </c>
      <c r="G522" s="2" t="s">
        <v>49</v>
      </c>
      <c r="H522" s="2" t="s">
        <v>26</v>
      </c>
      <c r="I522" s="2">
        <v>13</v>
      </c>
      <c r="J522" s="2" t="s">
        <v>118</v>
      </c>
      <c r="L522" s="2" t="s">
        <v>28</v>
      </c>
      <c r="M522" s="2">
        <v>210240</v>
      </c>
      <c r="N522" s="3" t="str">
        <f t="shared" si="49"/>
        <v>42_210-215</v>
      </c>
      <c r="O522" s="3" t="str">
        <f t="shared" si="50"/>
        <v>21_210-220</v>
      </c>
      <c r="P522" s="3" t="str">
        <f t="shared" si="51"/>
        <v>08_80&gt;</v>
      </c>
      <c r="Q522" s="2" t="s">
        <v>739</v>
      </c>
      <c r="R522" s="2" t="s">
        <v>29</v>
      </c>
      <c r="S522" s="2">
        <f t="shared" si="52"/>
        <v>178493760</v>
      </c>
      <c r="T522" s="2">
        <f t="shared" si="48"/>
        <v>2402339</v>
      </c>
    </row>
    <row r="523" spans="1:20" x14ac:dyDescent="0.25">
      <c r="A523" s="2">
        <v>2691</v>
      </c>
      <c r="B523" s="2" t="s">
        <v>111</v>
      </c>
      <c r="C523" s="2" t="s">
        <v>121</v>
      </c>
      <c r="D523" s="2" t="s">
        <v>56</v>
      </c>
      <c r="E523" s="2" t="s">
        <v>23</v>
      </c>
      <c r="F523" s="2" t="s">
        <v>111</v>
      </c>
      <c r="G523" s="2" t="s">
        <v>117</v>
      </c>
      <c r="H523" s="2" t="s">
        <v>26</v>
      </c>
      <c r="I523" s="2">
        <v>13</v>
      </c>
      <c r="J523" s="2" t="s">
        <v>118</v>
      </c>
      <c r="L523" s="2" t="s">
        <v>119</v>
      </c>
      <c r="M523" s="2">
        <v>165865</v>
      </c>
      <c r="N523" s="3" t="str">
        <f t="shared" si="49"/>
        <v>33_165-170</v>
      </c>
      <c r="O523" s="3" t="str">
        <f t="shared" si="50"/>
        <v>16_160-170</v>
      </c>
      <c r="P523" s="3" t="str">
        <f t="shared" si="51"/>
        <v>08_80&gt;</v>
      </c>
      <c r="Q523" s="2" t="s">
        <v>739</v>
      </c>
      <c r="R523" s="2" t="s">
        <v>29</v>
      </c>
      <c r="S523" s="2">
        <f t="shared" si="52"/>
        <v>446342715</v>
      </c>
      <c r="T523" s="2">
        <f t="shared" ref="T523:T586" si="53">ROUND(S523/74.3,0)</f>
        <v>6007304</v>
      </c>
    </row>
    <row r="524" spans="1:20" x14ac:dyDescent="0.25">
      <c r="A524" s="2">
        <v>3062</v>
      </c>
      <c r="B524" s="2" t="s">
        <v>111</v>
      </c>
      <c r="C524" s="2" t="s">
        <v>122</v>
      </c>
      <c r="D524" s="2" t="s">
        <v>64</v>
      </c>
      <c r="E524" s="2" t="s">
        <v>23</v>
      </c>
      <c r="F524" s="2" t="s">
        <v>36</v>
      </c>
      <c r="G524" s="2" t="s">
        <v>71</v>
      </c>
      <c r="H524" s="2" t="s">
        <v>123</v>
      </c>
      <c r="I524" s="2">
        <v>16</v>
      </c>
      <c r="J524" s="2" t="s">
        <v>124</v>
      </c>
      <c r="L524" s="2" t="s">
        <v>28</v>
      </c>
      <c r="M524" s="2">
        <v>367890</v>
      </c>
      <c r="N524" s="3" t="str">
        <f t="shared" si="49"/>
        <v>73_365-370</v>
      </c>
      <c r="O524" s="3" t="str">
        <f t="shared" si="50"/>
        <v>36_360-370</v>
      </c>
      <c r="P524" s="3" t="str">
        <f t="shared" si="51"/>
        <v>08_80&gt;</v>
      </c>
      <c r="Q524" s="2" t="s">
        <v>739</v>
      </c>
      <c r="R524" s="2" t="s">
        <v>29</v>
      </c>
      <c r="S524" s="2">
        <f t="shared" si="52"/>
        <v>1126479180</v>
      </c>
      <c r="T524" s="2">
        <f t="shared" si="53"/>
        <v>15161227</v>
      </c>
    </row>
    <row r="525" spans="1:20" x14ac:dyDescent="0.25">
      <c r="A525" s="2">
        <v>139</v>
      </c>
      <c r="B525" s="2" t="s">
        <v>125</v>
      </c>
      <c r="C525" s="2" t="s">
        <v>524</v>
      </c>
      <c r="D525" s="2" t="s">
        <v>56</v>
      </c>
      <c r="E525" s="2" t="s">
        <v>23</v>
      </c>
      <c r="F525" s="2" t="s">
        <v>36</v>
      </c>
      <c r="G525" s="2" t="s">
        <v>37</v>
      </c>
      <c r="H525" s="2" t="s">
        <v>26</v>
      </c>
      <c r="I525" s="2">
        <v>14</v>
      </c>
      <c r="J525" s="2" t="s">
        <v>32</v>
      </c>
      <c r="L525" s="2" t="s">
        <v>38</v>
      </c>
      <c r="M525" s="2">
        <v>32722</v>
      </c>
      <c r="N525" s="3" t="str">
        <f t="shared" si="49"/>
        <v>6_30-35</v>
      </c>
      <c r="O525" s="3" t="str">
        <f t="shared" si="50"/>
        <v>3_30-40</v>
      </c>
      <c r="P525" s="3" t="str">
        <f t="shared" si="51"/>
        <v>03_30-40</v>
      </c>
      <c r="Q525" s="2" t="s">
        <v>739</v>
      </c>
      <c r="R525" s="2" t="s">
        <v>29</v>
      </c>
      <c r="S525" s="2">
        <f t="shared" si="52"/>
        <v>4548358</v>
      </c>
      <c r="T525" s="2">
        <f t="shared" si="53"/>
        <v>61216</v>
      </c>
    </row>
    <row r="526" spans="1:20" x14ac:dyDescent="0.25">
      <c r="A526" s="2">
        <v>206</v>
      </c>
      <c r="B526" s="2" t="s">
        <v>125</v>
      </c>
      <c r="C526" s="2" t="s">
        <v>126</v>
      </c>
      <c r="D526" s="2" t="s">
        <v>64</v>
      </c>
      <c r="E526" s="2" t="s">
        <v>23</v>
      </c>
      <c r="F526" s="2" t="s">
        <v>24</v>
      </c>
      <c r="G526" s="2" t="s">
        <v>31</v>
      </c>
      <c r="H526" s="2" t="s">
        <v>68</v>
      </c>
      <c r="I526" s="2">
        <v>15</v>
      </c>
      <c r="J526" s="2" t="s">
        <v>32</v>
      </c>
      <c r="L526" s="2" t="s">
        <v>28</v>
      </c>
      <c r="M526" s="2">
        <v>64527</v>
      </c>
      <c r="N526" s="3" t="str">
        <f t="shared" si="49"/>
        <v>12_60-65</v>
      </c>
      <c r="O526" s="3" t="str">
        <f t="shared" si="50"/>
        <v>6_60-70</v>
      </c>
      <c r="P526" s="3" t="str">
        <f t="shared" si="51"/>
        <v>06_60-70</v>
      </c>
      <c r="Q526" s="2" t="s">
        <v>739</v>
      </c>
      <c r="R526" s="2" t="s">
        <v>29</v>
      </c>
      <c r="S526" s="2">
        <f t="shared" si="52"/>
        <v>13292562</v>
      </c>
      <c r="T526" s="2">
        <f t="shared" si="53"/>
        <v>178904</v>
      </c>
    </row>
    <row r="527" spans="1:20" x14ac:dyDescent="0.25">
      <c r="A527" s="2">
        <v>30</v>
      </c>
      <c r="B527" s="2" t="s">
        <v>125</v>
      </c>
      <c r="C527" s="2" t="s">
        <v>127</v>
      </c>
      <c r="D527" s="2" t="s">
        <v>64</v>
      </c>
      <c r="E527" s="2" t="s">
        <v>23</v>
      </c>
      <c r="F527" s="2" t="s">
        <v>24</v>
      </c>
      <c r="G527" s="2" t="s">
        <v>59</v>
      </c>
      <c r="H527" s="2" t="s">
        <v>128</v>
      </c>
      <c r="I527" s="2">
        <v>15</v>
      </c>
      <c r="J527" s="2" t="s">
        <v>32</v>
      </c>
      <c r="L527" s="2" t="s">
        <v>28</v>
      </c>
      <c r="M527" s="2">
        <v>83054</v>
      </c>
      <c r="N527" s="3" t="str">
        <f t="shared" si="49"/>
        <v>16_80-85</v>
      </c>
      <c r="O527" s="3" t="str">
        <f t="shared" si="50"/>
        <v>8_80-90</v>
      </c>
      <c r="P527" s="3" t="str">
        <f t="shared" si="51"/>
        <v>08_80&gt;</v>
      </c>
      <c r="Q527" s="2" t="s">
        <v>739</v>
      </c>
      <c r="R527" s="2" t="s">
        <v>29</v>
      </c>
      <c r="S527" s="2">
        <f t="shared" si="52"/>
        <v>2491620</v>
      </c>
      <c r="T527" s="2">
        <f t="shared" si="53"/>
        <v>33535</v>
      </c>
    </row>
    <row r="528" spans="1:20" x14ac:dyDescent="0.25">
      <c r="A528" s="2">
        <v>2612</v>
      </c>
      <c r="B528" s="2" t="s">
        <v>125</v>
      </c>
      <c r="C528" s="2" t="s">
        <v>129</v>
      </c>
      <c r="D528" s="2" t="s">
        <v>64</v>
      </c>
      <c r="E528" s="2" t="s">
        <v>23</v>
      </c>
      <c r="F528" s="2" t="s">
        <v>36</v>
      </c>
      <c r="G528" s="2" t="s">
        <v>74</v>
      </c>
      <c r="H528" s="2" t="s">
        <v>65</v>
      </c>
      <c r="I528" s="2">
        <v>15</v>
      </c>
      <c r="J528" s="2" t="s">
        <v>32</v>
      </c>
      <c r="L528" s="2" t="s">
        <v>28</v>
      </c>
      <c r="M528" s="2">
        <v>74716</v>
      </c>
      <c r="N528" s="3" t="str">
        <f t="shared" si="49"/>
        <v>14_70-75</v>
      </c>
      <c r="O528" s="3" t="str">
        <f t="shared" si="50"/>
        <v>7_70-80</v>
      </c>
      <c r="P528" s="3" t="str">
        <f t="shared" si="51"/>
        <v>07_70-80</v>
      </c>
      <c r="Q528" s="2" t="s">
        <v>739</v>
      </c>
      <c r="R528" s="2" t="s">
        <v>29</v>
      </c>
      <c r="S528" s="2">
        <f t="shared" si="52"/>
        <v>195158192</v>
      </c>
      <c r="T528" s="2">
        <f t="shared" si="53"/>
        <v>2626624</v>
      </c>
    </row>
    <row r="529" spans="1:20" x14ac:dyDescent="0.25">
      <c r="A529" s="2">
        <v>162</v>
      </c>
      <c r="B529" s="2" t="s">
        <v>125</v>
      </c>
      <c r="C529" s="2" t="s">
        <v>525</v>
      </c>
      <c r="D529" s="2" t="s">
        <v>64</v>
      </c>
      <c r="E529" s="2" t="s">
        <v>23</v>
      </c>
      <c r="F529" s="2" t="s">
        <v>36</v>
      </c>
      <c r="G529" s="2" t="s">
        <v>526</v>
      </c>
      <c r="H529" s="2" t="s">
        <v>527</v>
      </c>
      <c r="I529" s="2">
        <v>15</v>
      </c>
      <c r="J529" s="2" t="s">
        <v>32</v>
      </c>
      <c r="L529" s="2" t="s">
        <v>28</v>
      </c>
      <c r="M529" s="2">
        <v>129662</v>
      </c>
      <c r="N529" s="3" t="str">
        <f t="shared" ref="N529:N592" si="54">CONCATENATE(ROUNDDOWN(M529/5000,0),"_",ROUNDDOWN(M529/5000,0)*5,"-",ROUNDUP((M529+1)/5000,0)*5)</f>
        <v>25_125-130</v>
      </c>
      <c r="O529" s="3" t="str">
        <f t="shared" ref="O529:O592" si="55">CONCATENATE(ROUNDDOWN(M529/10000,0),"_",ROUNDDOWN(M529/10000,0)*10,"-",ROUNDUP((M529+1)/10000,0)*10)</f>
        <v>12_120-130</v>
      </c>
      <c r="P529" s="3" t="str">
        <f t="shared" ref="P529:P592" si="56">IF(M529&lt;20000,"01_&lt;20",IF(M529&lt;80000,CONCATENATE(IF((ROUNDDOWN(M529/10000,0)+1)&lt;10,0,),ROUNDDOWN(M529/10000,0),"_",ROUNDDOWN(M529/10000,0)*10,"-",ROUNDUP((M529+1)/10000,0)*10),"08_80&gt;"))</f>
        <v>08_80&gt;</v>
      </c>
      <c r="Q529" s="2" t="s">
        <v>739</v>
      </c>
      <c r="R529" s="2" t="s">
        <v>29</v>
      </c>
      <c r="S529" s="2">
        <f t="shared" ref="S529:S592" si="57">M529*A529</f>
        <v>21005244</v>
      </c>
      <c r="T529" s="2">
        <f t="shared" si="53"/>
        <v>282709</v>
      </c>
    </row>
    <row r="530" spans="1:20" x14ac:dyDescent="0.25">
      <c r="A530" s="2">
        <v>4</v>
      </c>
      <c r="B530" s="2" t="s">
        <v>125</v>
      </c>
      <c r="C530" s="2" t="s">
        <v>130</v>
      </c>
      <c r="D530" s="2" t="s">
        <v>64</v>
      </c>
      <c r="E530" s="2" t="s">
        <v>23</v>
      </c>
      <c r="F530" s="2" t="s">
        <v>24</v>
      </c>
      <c r="G530" s="2" t="s">
        <v>59</v>
      </c>
      <c r="H530" s="2" t="s">
        <v>131</v>
      </c>
      <c r="I530" s="2">
        <v>17</v>
      </c>
      <c r="J530" s="2" t="s">
        <v>32</v>
      </c>
      <c r="L530" s="2" t="s">
        <v>28</v>
      </c>
      <c r="M530" s="2">
        <v>91374</v>
      </c>
      <c r="N530" s="3" t="str">
        <f t="shared" si="54"/>
        <v>18_90-95</v>
      </c>
      <c r="O530" s="3" t="str">
        <f t="shared" si="55"/>
        <v>9_90-100</v>
      </c>
      <c r="P530" s="3" t="str">
        <f t="shared" si="56"/>
        <v>08_80&gt;</v>
      </c>
      <c r="Q530" s="2" t="s">
        <v>739</v>
      </c>
      <c r="R530" s="2" t="s">
        <v>29</v>
      </c>
      <c r="S530" s="2">
        <f t="shared" si="57"/>
        <v>365496</v>
      </c>
      <c r="T530" s="2">
        <f t="shared" si="53"/>
        <v>4919</v>
      </c>
    </row>
    <row r="531" spans="1:20" x14ac:dyDescent="0.25">
      <c r="A531" s="2">
        <v>466</v>
      </c>
      <c r="B531" s="2" t="s">
        <v>125</v>
      </c>
      <c r="C531" s="2" t="s">
        <v>528</v>
      </c>
      <c r="D531" s="2" t="s">
        <v>64</v>
      </c>
      <c r="E531" s="2" t="s">
        <v>23</v>
      </c>
      <c r="F531" s="2" t="s">
        <v>36</v>
      </c>
      <c r="G531" s="2" t="s">
        <v>74</v>
      </c>
      <c r="H531" s="2" t="s">
        <v>131</v>
      </c>
      <c r="I531" s="2">
        <v>17</v>
      </c>
      <c r="J531" s="2" t="s">
        <v>32</v>
      </c>
      <c r="L531" s="2" t="s">
        <v>28</v>
      </c>
      <c r="M531" s="2">
        <v>78801</v>
      </c>
      <c r="N531" s="3" t="str">
        <f t="shared" si="54"/>
        <v>15_75-80</v>
      </c>
      <c r="O531" s="3" t="str">
        <f t="shared" si="55"/>
        <v>7_70-80</v>
      </c>
      <c r="P531" s="3" t="str">
        <f t="shared" si="56"/>
        <v>07_70-80</v>
      </c>
      <c r="Q531" s="2" t="s">
        <v>739</v>
      </c>
      <c r="R531" s="2" t="s">
        <v>29</v>
      </c>
      <c r="S531" s="2">
        <f t="shared" si="57"/>
        <v>36721266</v>
      </c>
      <c r="T531" s="2">
        <f t="shared" si="53"/>
        <v>494230</v>
      </c>
    </row>
    <row r="532" spans="1:20" x14ac:dyDescent="0.25">
      <c r="A532" s="2">
        <v>97</v>
      </c>
      <c r="B532" s="2" t="s">
        <v>125</v>
      </c>
      <c r="C532" s="2" t="s">
        <v>132</v>
      </c>
      <c r="D532" s="2" t="s">
        <v>64</v>
      </c>
      <c r="E532" s="2" t="s">
        <v>23</v>
      </c>
      <c r="F532" s="2" t="s">
        <v>36</v>
      </c>
      <c r="G532" s="2" t="s">
        <v>74</v>
      </c>
      <c r="H532" s="2" t="s">
        <v>79</v>
      </c>
      <c r="I532" s="2">
        <v>15</v>
      </c>
      <c r="J532" s="2" t="s">
        <v>32</v>
      </c>
      <c r="L532" s="2" t="s">
        <v>28</v>
      </c>
      <c r="M532" s="2">
        <v>119385</v>
      </c>
      <c r="N532" s="3" t="str">
        <f t="shared" si="54"/>
        <v>23_115-120</v>
      </c>
      <c r="O532" s="3" t="str">
        <f t="shared" si="55"/>
        <v>11_110-120</v>
      </c>
      <c r="P532" s="3" t="str">
        <f t="shared" si="56"/>
        <v>08_80&gt;</v>
      </c>
      <c r="Q532" s="2" t="s">
        <v>739</v>
      </c>
      <c r="R532" s="2" t="s">
        <v>29</v>
      </c>
      <c r="S532" s="2">
        <f t="shared" si="57"/>
        <v>11580345</v>
      </c>
      <c r="T532" s="2">
        <f t="shared" si="53"/>
        <v>155859</v>
      </c>
    </row>
    <row r="533" spans="1:20" x14ac:dyDescent="0.25">
      <c r="A533" s="2">
        <v>46</v>
      </c>
      <c r="B533" s="2" t="s">
        <v>125</v>
      </c>
      <c r="C533" s="2" t="s">
        <v>133</v>
      </c>
      <c r="D533" s="2" t="s">
        <v>64</v>
      </c>
      <c r="E533" s="2" t="s">
        <v>23</v>
      </c>
      <c r="F533" s="2" t="s">
        <v>36</v>
      </c>
      <c r="G533" s="2" t="s">
        <v>74</v>
      </c>
      <c r="H533" s="2" t="s">
        <v>134</v>
      </c>
      <c r="I533" s="2">
        <v>15</v>
      </c>
      <c r="J533" s="2" t="s">
        <v>32</v>
      </c>
      <c r="L533" s="2" t="s">
        <v>28</v>
      </c>
      <c r="M533" s="2">
        <v>153761</v>
      </c>
      <c r="N533" s="3" t="str">
        <f t="shared" si="54"/>
        <v>30_150-155</v>
      </c>
      <c r="O533" s="3" t="str">
        <f t="shared" si="55"/>
        <v>15_150-160</v>
      </c>
      <c r="P533" s="3" t="str">
        <f t="shared" si="56"/>
        <v>08_80&gt;</v>
      </c>
      <c r="Q533" s="2" t="s">
        <v>739</v>
      </c>
      <c r="R533" s="2" t="s">
        <v>29</v>
      </c>
      <c r="S533" s="2">
        <f t="shared" si="57"/>
        <v>7073006</v>
      </c>
      <c r="T533" s="2">
        <f t="shared" si="53"/>
        <v>95195</v>
      </c>
    </row>
    <row r="534" spans="1:20" x14ac:dyDescent="0.25">
      <c r="A534" s="2">
        <v>106</v>
      </c>
      <c r="B534" s="2" t="s">
        <v>125</v>
      </c>
      <c r="C534" s="2" t="s">
        <v>135</v>
      </c>
      <c r="D534" s="2" t="s">
        <v>64</v>
      </c>
      <c r="E534" s="2" t="s">
        <v>23</v>
      </c>
      <c r="F534" s="2" t="s">
        <v>36</v>
      </c>
      <c r="G534" s="2" t="s">
        <v>74</v>
      </c>
      <c r="H534" s="2" t="s">
        <v>136</v>
      </c>
      <c r="I534" s="2">
        <v>17</v>
      </c>
      <c r="J534" s="2" t="s">
        <v>32</v>
      </c>
      <c r="L534" s="2" t="s">
        <v>28</v>
      </c>
      <c r="M534" s="2">
        <v>133588</v>
      </c>
      <c r="N534" s="3" t="str">
        <f t="shared" si="54"/>
        <v>26_130-135</v>
      </c>
      <c r="O534" s="3" t="str">
        <f t="shared" si="55"/>
        <v>13_130-140</v>
      </c>
      <c r="P534" s="3" t="str">
        <f t="shared" si="56"/>
        <v>08_80&gt;</v>
      </c>
      <c r="Q534" s="2" t="s">
        <v>739</v>
      </c>
      <c r="R534" s="2" t="s">
        <v>29</v>
      </c>
      <c r="S534" s="2">
        <f t="shared" si="57"/>
        <v>14160328</v>
      </c>
      <c r="T534" s="2">
        <f t="shared" si="53"/>
        <v>190583</v>
      </c>
    </row>
    <row r="535" spans="1:20" x14ac:dyDescent="0.25">
      <c r="A535" s="2">
        <v>197</v>
      </c>
      <c r="B535" s="2" t="s">
        <v>125</v>
      </c>
      <c r="C535" s="2" t="s">
        <v>533</v>
      </c>
      <c r="D535" s="2" t="s">
        <v>64</v>
      </c>
      <c r="E535" s="2" t="s">
        <v>23</v>
      </c>
      <c r="F535" s="2" t="s">
        <v>24</v>
      </c>
      <c r="G535" s="2" t="s">
        <v>530</v>
      </c>
      <c r="H535" s="2" t="s">
        <v>534</v>
      </c>
      <c r="I535" s="2">
        <v>17</v>
      </c>
      <c r="J535" s="2" t="s">
        <v>32</v>
      </c>
      <c r="L535" s="2" t="s">
        <v>28</v>
      </c>
      <c r="M535" s="2">
        <v>262490</v>
      </c>
      <c r="N535" s="3" t="str">
        <f t="shared" si="54"/>
        <v>52_260-265</v>
      </c>
      <c r="O535" s="3" t="str">
        <f t="shared" si="55"/>
        <v>26_260-270</v>
      </c>
      <c r="P535" s="3" t="str">
        <f t="shared" si="56"/>
        <v>08_80&gt;</v>
      </c>
      <c r="Q535" s="2" t="s">
        <v>739</v>
      </c>
      <c r="R535" s="2" t="s">
        <v>29</v>
      </c>
      <c r="S535" s="2">
        <f t="shared" si="57"/>
        <v>51710530</v>
      </c>
      <c r="T535" s="2">
        <f t="shared" si="53"/>
        <v>695969</v>
      </c>
    </row>
    <row r="536" spans="1:20" x14ac:dyDescent="0.25">
      <c r="A536" s="2">
        <v>185</v>
      </c>
      <c r="B536" s="2" t="s">
        <v>125</v>
      </c>
      <c r="C536" s="2" t="s">
        <v>139</v>
      </c>
      <c r="D536" s="2" t="s">
        <v>56</v>
      </c>
      <c r="E536" s="2" t="s">
        <v>23</v>
      </c>
      <c r="F536" s="2" t="s">
        <v>24</v>
      </c>
      <c r="G536" s="2" t="s">
        <v>59</v>
      </c>
      <c r="H536" s="2" t="s">
        <v>131</v>
      </c>
      <c r="I536" s="2">
        <v>14</v>
      </c>
      <c r="J536" s="2" t="s">
        <v>140</v>
      </c>
      <c r="L536" s="2" t="s">
        <v>28</v>
      </c>
      <c r="M536" s="2">
        <v>114440</v>
      </c>
      <c r="N536" s="3" t="str">
        <f t="shared" si="54"/>
        <v>22_110-115</v>
      </c>
      <c r="O536" s="3" t="str">
        <f t="shared" si="55"/>
        <v>11_110-120</v>
      </c>
      <c r="P536" s="3" t="str">
        <f t="shared" si="56"/>
        <v>08_80&gt;</v>
      </c>
      <c r="Q536" s="2" t="s">
        <v>739</v>
      </c>
      <c r="R536" s="2" t="s">
        <v>29</v>
      </c>
      <c r="S536" s="2">
        <f t="shared" si="57"/>
        <v>21171400</v>
      </c>
      <c r="T536" s="2">
        <f t="shared" si="53"/>
        <v>284945</v>
      </c>
    </row>
    <row r="537" spans="1:20" x14ac:dyDescent="0.25">
      <c r="A537" s="2">
        <v>5</v>
      </c>
      <c r="B537" s="2" t="s">
        <v>125</v>
      </c>
      <c r="C537" s="2" t="s">
        <v>141</v>
      </c>
      <c r="D537" s="2" t="s">
        <v>64</v>
      </c>
      <c r="E537" s="2" t="s">
        <v>23</v>
      </c>
      <c r="F537" s="2" t="s">
        <v>24</v>
      </c>
      <c r="G537" s="2" t="s">
        <v>59</v>
      </c>
      <c r="H537" s="2" t="s">
        <v>92</v>
      </c>
      <c r="I537" s="2">
        <v>15</v>
      </c>
      <c r="J537" s="2" t="s">
        <v>140</v>
      </c>
      <c r="L537" s="2" t="s">
        <v>28</v>
      </c>
      <c r="M537" s="2">
        <v>106763</v>
      </c>
      <c r="N537" s="3" t="str">
        <f t="shared" si="54"/>
        <v>21_105-110</v>
      </c>
      <c r="O537" s="3" t="str">
        <f t="shared" si="55"/>
        <v>10_100-110</v>
      </c>
      <c r="P537" s="3" t="str">
        <f t="shared" si="56"/>
        <v>08_80&gt;</v>
      </c>
      <c r="Q537" s="2" t="s">
        <v>739</v>
      </c>
      <c r="R537" s="2" t="s">
        <v>29</v>
      </c>
      <c r="S537" s="2">
        <f t="shared" si="57"/>
        <v>533815</v>
      </c>
      <c r="T537" s="2">
        <f t="shared" si="53"/>
        <v>7185</v>
      </c>
    </row>
    <row r="538" spans="1:20" x14ac:dyDescent="0.25">
      <c r="A538" s="2">
        <v>53</v>
      </c>
      <c r="B538" s="2" t="s">
        <v>125</v>
      </c>
      <c r="C538" s="2" t="s">
        <v>142</v>
      </c>
      <c r="D538" s="2" t="s">
        <v>64</v>
      </c>
      <c r="E538" s="2" t="s">
        <v>23</v>
      </c>
      <c r="F538" s="2" t="s">
        <v>36</v>
      </c>
      <c r="G538" s="2" t="s">
        <v>74</v>
      </c>
      <c r="H538" s="2" t="s">
        <v>79</v>
      </c>
      <c r="I538" s="2">
        <v>17</v>
      </c>
      <c r="J538" s="2" t="s">
        <v>32</v>
      </c>
      <c r="L538" s="2" t="s">
        <v>28</v>
      </c>
      <c r="M538" s="2">
        <v>105193</v>
      </c>
      <c r="N538" s="3" t="str">
        <f t="shared" si="54"/>
        <v>21_105-110</v>
      </c>
      <c r="O538" s="3" t="str">
        <f t="shared" si="55"/>
        <v>10_100-110</v>
      </c>
      <c r="P538" s="3" t="str">
        <f t="shared" si="56"/>
        <v>08_80&gt;</v>
      </c>
      <c r="Q538" s="2" t="s">
        <v>739</v>
      </c>
      <c r="R538" s="2" t="s">
        <v>29</v>
      </c>
      <c r="S538" s="2">
        <f t="shared" si="57"/>
        <v>5575229</v>
      </c>
      <c r="T538" s="2">
        <f t="shared" si="53"/>
        <v>75037</v>
      </c>
    </row>
    <row r="539" spans="1:20" x14ac:dyDescent="0.25">
      <c r="A539" s="2">
        <v>74</v>
      </c>
      <c r="B539" s="2" t="s">
        <v>125</v>
      </c>
      <c r="C539" s="2" t="s">
        <v>143</v>
      </c>
      <c r="D539" s="2" t="s">
        <v>64</v>
      </c>
      <c r="E539" s="2" t="s">
        <v>23</v>
      </c>
      <c r="F539" s="2" t="s">
        <v>36</v>
      </c>
      <c r="G539" s="2" t="s">
        <v>74</v>
      </c>
      <c r="H539" s="2" t="s">
        <v>136</v>
      </c>
      <c r="I539" s="2">
        <v>15</v>
      </c>
      <c r="J539" s="2" t="s">
        <v>32</v>
      </c>
      <c r="L539" s="2" t="s">
        <v>28</v>
      </c>
      <c r="M539" s="2">
        <v>158946</v>
      </c>
      <c r="N539" s="3" t="str">
        <f t="shared" si="54"/>
        <v>31_155-160</v>
      </c>
      <c r="O539" s="3" t="str">
        <f t="shared" si="55"/>
        <v>15_150-160</v>
      </c>
      <c r="P539" s="3" t="str">
        <f t="shared" si="56"/>
        <v>08_80&gt;</v>
      </c>
      <c r="Q539" s="2" t="s">
        <v>739</v>
      </c>
      <c r="R539" s="2" t="s">
        <v>29</v>
      </c>
      <c r="S539" s="2">
        <f t="shared" si="57"/>
        <v>11762004</v>
      </c>
      <c r="T539" s="2">
        <f t="shared" si="53"/>
        <v>158304</v>
      </c>
    </row>
    <row r="540" spans="1:20" x14ac:dyDescent="0.25">
      <c r="A540" s="2">
        <v>2</v>
      </c>
      <c r="B540" s="2" t="s">
        <v>125</v>
      </c>
      <c r="C540" s="2" t="s">
        <v>686</v>
      </c>
      <c r="D540" s="2" t="s">
        <v>64</v>
      </c>
      <c r="E540" s="2" t="s">
        <v>23</v>
      </c>
      <c r="F540" s="2" t="s">
        <v>36</v>
      </c>
      <c r="G540" s="2" t="s">
        <v>74</v>
      </c>
      <c r="H540" s="2" t="s">
        <v>187</v>
      </c>
      <c r="I540" s="2">
        <v>17</v>
      </c>
      <c r="J540" s="2" t="s">
        <v>32</v>
      </c>
      <c r="L540" s="2" t="s">
        <v>28</v>
      </c>
      <c r="M540" s="2">
        <v>201965</v>
      </c>
      <c r="N540" s="3" t="str">
        <f t="shared" si="54"/>
        <v>40_200-205</v>
      </c>
      <c r="O540" s="3" t="str">
        <f t="shared" si="55"/>
        <v>20_200-210</v>
      </c>
      <c r="P540" s="3" t="str">
        <f t="shared" si="56"/>
        <v>08_80&gt;</v>
      </c>
      <c r="Q540" s="2" t="s">
        <v>739</v>
      </c>
      <c r="R540" s="2" t="s">
        <v>29</v>
      </c>
      <c r="S540" s="2">
        <f t="shared" si="57"/>
        <v>403930</v>
      </c>
      <c r="T540" s="2">
        <f t="shared" si="53"/>
        <v>5436</v>
      </c>
    </row>
    <row r="541" spans="1:20" x14ac:dyDescent="0.25">
      <c r="A541" s="2">
        <v>655</v>
      </c>
      <c r="B541" s="2" t="s">
        <v>125</v>
      </c>
      <c r="C541" s="2" t="s">
        <v>535</v>
      </c>
      <c r="D541" s="2" t="s">
        <v>22</v>
      </c>
      <c r="E541" s="2" t="s">
        <v>23</v>
      </c>
      <c r="F541" s="2" t="s">
        <v>24</v>
      </c>
      <c r="G541" s="2" t="s">
        <v>31</v>
      </c>
      <c r="H541" s="2" t="s">
        <v>26</v>
      </c>
      <c r="I541" s="2">
        <v>15</v>
      </c>
      <c r="J541" s="2" t="s">
        <v>27</v>
      </c>
      <c r="L541" s="2" t="s">
        <v>28</v>
      </c>
      <c r="M541" s="2">
        <v>41055</v>
      </c>
      <c r="N541" s="3" t="str">
        <f t="shared" si="54"/>
        <v>8_40-45</v>
      </c>
      <c r="O541" s="3" t="str">
        <f t="shared" si="55"/>
        <v>4_40-50</v>
      </c>
      <c r="P541" s="3" t="str">
        <f t="shared" si="56"/>
        <v>04_40-50</v>
      </c>
      <c r="Q541" s="2" t="s">
        <v>739</v>
      </c>
      <c r="R541" s="2" t="s">
        <v>29</v>
      </c>
      <c r="S541" s="2">
        <f t="shared" si="57"/>
        <v>26891025</v>
      </c>
      <c r="T541" s="2">
        <f t="shared" si="53"/>
        <v>361925</v>
      </c>
    </row>
    <row r="542" spans="1:20" x14ac:dyDescent="0.25">
      <c r="A542" s="2">
        <v>540</v>
      </c>
      <c r="B542" s="2" t="s">
        <v>125</v>
      </c>
      <c r="C542" s="2" t="s">
        <v>144</v>
      </c>
      <c r="D542" s="2" t="s">
        <v>56</v>
      </c>
      <c r="E542" s="2" t="s">
        <v>107</v>
      </c>
      <c r="F542" s="2" t="s">
        <v>36</v>
      </c>
      <c r="G542" s="2" t="s">
        <v>89</v>
      </c>
      <c r="H542" s="2" t="s">
        <v>26</v>
      </c>
      <c r="I542" s="2">
        <v>14</v>
      </c>
      <c r="J542" s="2" t="s">
        <v>32</v>
      </c>
      <c r="L542" s="2" t="s">
        <v>28</v>
      </c>
      <c r="M542" s="2">
        <v>46999</v>
      </c>
      <c r="N542" s="3" t="str">
        <f t="shared" si="54"/>
        <v>9_45-50</v>
      </c>
      <c r="O542" s="3" t="str">
        <f t="shared" si="55"/>
        <v>4_40-50</v>
      </c>
      <c r="P542" s="3" t="str">
        <f t="shared" si="56"/>
        <v>04_40-50</v>
      </c>
      <c r="Q542" s="2" t="s">
        <v>739</v>
      </c>
      <c r="R542" s="2" t="s">
        <v>29</v>
      </c>
      <c r="S542" s="2">
        <f t="shared" si="57"/>
        <v>25379460</v>
      </c>
      <c r="T542" s="2">
        <f t="shared" si="53"/>
        <v>341581</v>
      </c>
    </row>
    <row r="543" spans="1:20" x14ac:dyDescent="0.25">
      <c r="A543" s="2">
        <v>148</v>
      </c>
      <c r="B543" s="2" t="s">
        <v>125</v>
      </c>
      <c r="C543" s="2" t="s">
        <v>145</v>
      </c>
      <c r="D543" s="2" t="s">
        <v>34</v>
      </c>
      <c r="E543" s="2" t="s">
        <v>107</v>
      </c>
      <c r="F543" s="2" t="s">
        <v>36</v>
      </c>
      <c r="G543" s="2" t="s">
        <v>89</v>
      </c>
      <c r="H543" s="2" t="s">
        <v>151</v>
      </c>
      <c r="I543" s="2">
        <v>15</v>
      </c>
      <c r="J543" s="2" t="s">
        <v>32</v>
      </c>
      <c r="L543" s="2" t="s">
        <v>28</v>
      </c>
      <c r="M543" s="2">
        <v>56063</v>
      </c>
      <c r="N543" s="3" t="str">
        <f t="shared" si="54"/>
        <v>11_55-60</v>
      </c>
      <c r="O543" s="3" t="str">
        <f t="shared" si="55"/>
        <v>5_50-60</v>
      </c>
      <c r="P543" s="3" t="str">
        <f t="shared" si="56"/>
        <v>05_50-60</v>
      </c>
      <c r="Q543" s="2" t="s">
        <v>739</v>
      </c>
      <c r="R543" s="2" t="s">
        <v>29</v>
      </c>
      <c r="S543" s="2">
        <f t="shared" si="57"/>
        <v>8297324</v>
      </c>
      <c r="T543" s="2">
        <f t="shared" si="53"/>
        <v>111673</v>
      </c>
    </row>
    <row r="544" spans="1:20" x14ac:dyDescent="0.25">
      <c r="A544" s="2">
        <v>577</v>
      </c>
      <c r="B544" s="2" t="s">
        <v>125</v>
      </c>
      <c r="C544" s="2" t="s">
        <v>536</v>
      </c>
      <c r="D544" s="2" t="s">
        <v>22</v>
      </c>
      <c r="E544" s="2" t="s">
        <v>107</v>
      </c>
      <c r="F544" s="2" t="s">
        <v>36</v>
      </c>
      <c r="G544" s="2" t="s">
        <v>89</v>
      </c>
      <c r="H544" s="2" t="s">
        <v>26</v>
      </c>
      <c r="I544" s="2">
        <v>15</v>
      </c>
      <c r="J544" s="2" t="s">
        <v>32</v>
      </c>
      <c r="L544" s="2" t="s">
        <v>28</v>
      </c>
      <c r="M544" s="2">
        <v>56229</v>
      </c>
      <c r="N544" s="3" t="str">
        <f t="shared" si="54"/>
        <v>11_55-60</v>
      </c>
      <c r="O544" s="3" t="str">
        <f t="shared" si="55"/>
        <v>5_50-60</v>
      </c>
      <c r="P544" s="3" t="str">
        <f t="shared" si="56"/>
        <v>05_50-60</v>
      </c>
      <c r="Q544" s="2" t="s">
        <v>739</v>
      </c>
      <c r="R544" s="2" t="s">
        <v>29</v>
      </c>
      <c r="S544" s="2">
        <f t="shared" si="57"/>
        <v>32444133</v>
      </c>
      <c r="T544" s="2">
        <f t="shared" si="53"/>
        <v>436664</v>
      </c>
    </row>
    <row r="545" spans="1:20" x14ac:dyDescent="0.25">
      <c r="A545" s="2">
        <v>155</v>
      </c>
      <c r="B545" s="2" t="s">
        <v>125</v>
      </c>
      <c r="C545" s="2" t="s">
        <v>147</v>
      </c>
      <c r="D545" s="2" t="s">
        <v>22</v>
      </c>
      <c r="E545" s="2" t="s">
        <v>107</v>
      </c>
      <c r="F545" s="2" t="s">
        <v>36</v>
      </c>
      <c r="G545" s="2" t="s">
        <v>89</v>
      </c>
      <c r="H545" s="2" t="s">
        <v>26</v>
      </c>
      <c r="I545" s="2">
        <v>15</v>
      </c>
      <c r="J545" s="2" t="s">
        <v>32</v>
      </c>
      <c r="L545" s="2" t="s">
        <v>28</v>
      </c>
      <c r="M545" s="2">
        <v>60368</v>
      </c>
      <c r="N545" s="3" t="str">
        <f t="shared" si="54"/>
        <v>12_60-65</v>
      </c>
      <c r="O545" s="3" t="str">
        <f t="shared" si="55"/>
        <v>6_60-70</v>
      </c>
      <c r="P545" s="3" t="str">
        <f t="shared" si="56"/>
        <v>06_60-70</v>
      </c>
      <c r="Q545" s="2" t="s">
        <v>739</v>
      </c>
      <c r="R545" s="2" t="s">
        <v>29</v>
      </c>
      <c r="S545" s="2">
        <f t="shared" si="57"/>
        <v>9357040</v>
      </c>
      <c r="T545" s="2">
        <f t="shared" si="53"/>
        <v>125936</v>
      </c>
    </row>
    <row r="546" spans="1:20" x14ac:dyDescent="0.25">
      <c r="A546" s="2">
        <v>351</v>
      </c>
      <c r="B546" s="2" t="s">
        <v>125</v>
      </c>
      <c r="C546" s="2" t="s">
        <v>687</v>
      </c>
      <c r="D546" s="2" t="s">
        <v>56</v>
      </c>
      <c r="E546" s="2" t="s">
        <v>23</v>
      </c>
      <c r="F546" s="2" t="s">
        <v>36</v>
      </c>
      <c r="G546" s="2" t="s">
        <v>37</v>
      </c>
      <c r="H546" s="2" t="s">
        <v>26</v>
      </c>
      <c r="I546" s="2">
        <v>14</v>
      </c>
      <c r="J546" s="2" t="s">
        <v>32</v>
      </c>
      <c r="L546" s="2" t="s">
        <v>38</v>
      </c>
      <c r="M546" s="2">
        <v>29990</v>
      </c>
      <c r="N546" s="3" t="str">
        <f t="shared" si="54"/>
        <v>5_25-30</v>
      </c>
      <c r="O546" s="3" t="str">
        <f t="shared" si="55"/>
        <v>2_20-30</v>
      </c>
      <c r="P546" s="3" t="str">
        <f t="shared" si="56"/>
        <v>02_20-30</v>
      </c>
      <c r="Q546" s="2" t="s">
        <v>739</v>
      </c>
      <c r="R546" s="2" t="s">
        <v>29</v>
      </c>
      <c r="S546" s="2">
        <f t="shared" si="57"/>
        <v>10526490</v>
      </c>
      <c r="T546" s="2">
        <f t="shared" si="53"/>
        <v>141676</v>
      </c>
    </row>
    <row r="547" spans="1:20" x14ac:dyDescent="0.25">
      <c r="A547" s="2">
        <v>623</v>
      </c>
      <c r="B547" s="2" t="s">
        <v>125</v>
      </c>
      <c r="C547" s="2" t="s">
        <v>148</v>
      </c>
      <c r="D547" s="2" t="s">
        <v>34</v>
      </c>
      <c r="E547" s="2" t="s">
        <v>23</v>
      </c>
      <c r="F547" s="2" t="s">
        <v>24</v>
      </c>
      <c r="G547" s="2" t="s">
        <v>31</v>
      </c>
      <c r="H547" s="2" t="s">
        <v>149</v>
      </c>
      <c r="I547" s="2">
        <v>15</v>
      </c>
      <c r="J547" s="2" t="s">
        <v>32</v>
      </c>
      <c r="L547" s="2" t="s">
        <v>28</v>
      </c>
      <c r="M547" s="2">
        <v>44550</v>
      </c>
      <c r="N547" s="3" t="str">
        <f t="shared" si="54"/>
        <v>8_40-45</v>
      </c>
      <c r="O547" s="3" t="str">
        <f t="shared" si="55"/>
        <v>4_40-50</v>
      </c>
      <c r="P547" s="3" t="str">
        <f t="shared" si="56"/>
        <v>04_40-50</v>
      </c>
      <c r="Q547" s="2" t="s">
        <v>739</v>
      </c>
      <c r="R547" s="2" t="s">
        <v>29</v>
      </c>
      <c r="S547" s="2">
        <f t="shared" si="57"/>
        <v>27754650</v>
      </c>
      <c r="T547" s="2">
        <f t="shared" si="53"/>
        <v>373548</v>
      </c>
    </row>
    <row r="548" spans="1:20" x14ac:dyDescent="0.25">
      <c r="A548" s="2">
        <v>55</v>
      </c>
      <c r="B548" s="2" t="s">
        <v>125</v>
      </c>
      <c r="C548" s="2" t="s">
        <v>152</v>
      </c>
      <c r="D548" s="2" t="s">
        <v>34</v>
      </c>
      <c r="E548" s="2" t="s">
        <v>23</v>
      </c>
      <c r="F548" s="2" t="s">
        <v>36</v>
      </c>
      <c r="G548" s="2" t="s">
        <v>49</v>
      </c>
      <c r="H548" s="2" t="s">
        <v>153</v>
      </c>
      <c r="I548" s="2">
        <v>15</v>
      </c>
      <c r="J548" s="2" t="s">
        <v>32</v>
      </c>
      <c r="L548" s="2" t="s">
        <v>28</v>
      </c>
      <c r="M548" s="2">
        <v>52276</v>
      </c>
      <c r="N548" s="3" t="str">
        <f t="shared" si="54"/>
        <v>10_50-55</v>
      </c>
      <c r="O548" s="3" t="str">
        <f t="shared" si="55"/>
        <v>5_50-60</v>
      </c>
      <c r="P548" s="3" t="str">
        <f t="shared" si="56"/>
        <v>05_50-60</v>
      </c>
      <c r="Q548" s="2" t="s">
        <v>739</v>
      </c>
      <c r="R548" s="2" t="s">
        <v>29</v>
      </c>
      <c r="S548" s="2">
        <f t="shared" si="57"/>
        <v>2875180</v>
      </c>
      <c r="T548" s="2">
        <f t="shared" si="53"/>
        <v>38697</v>
      </c>
    </row>
    <row r="549" spans="1:20" x14ac:dyDescent="0.25">
      <c r="A549" s="2">
        <v>2</v>
      </c>
      <c r="B549" s="2" t="s">
        <v>125</v>
      </c>
      <c r="C549" s="2" t="s">
        <v>154</v>
      </c>
      <c r="D549" s="2" t="s">
        <v>22</v>
      </c>
      <c r="E549" s="2" t="s">
        <v>23</v>
      </c>
      <c r="F549" s="2" t="s">
        <v>24</v>
      </c>
      <c r="G549" s="2" t="s">
        <v>25</v>
      </c>
      <c r="H549" s="2" t="s">
        <v>26</v>
      </c>
      <c r="I549" s="2">
        <v>15</v>
      </c>
      <c r="J549" s="2" t="s">
        <v>32</v>
      </c>
      <c r="L549" s="2" t="s">
        <v>28</v>
      </c>
      <c r="M549" s="2">
        <v>32965</v>
      </c>
      <c r="N549" s="3" t="str">
        <f t="shared" si="54"/>
        <v>6_30-35</v>
      </c>
      <c r="O549" s="3" t="str">
        <f t="shared" si="55"/>
        <v>3_30-40</v>
      </c>
      <c r="P549" s="3" t="str">
        <f t="shared" si="56"/>
        <v>03_30-40</v>
      </c>
      <c r="Q549" s="2" t="s">
        <v>739</v>
      </c>
      <c r="R549" s="2" t="s">
        <v>29</v>
      </c>
      <c r="S549" s="2">
        <f t="shared" si="57"/>
        <v>65930</v>
      </c>
      <c r="T549" s="2">
        <f t="shared" si="53"/>
        <v>887</v>
      </c>
    </row>
    <row r="550" spans="1:20" x14ac:dyDescent="0.25">
      <c r="A550" s="2">
        <v>62</v>
      </c>
      <c r="B550" s="2" t="s">
        <v>125</v>
      </c>
      <c r="C550" s="2" t="s">
        <v>155</v>
      </c>
      <c r="D550" s="2" t="s">
        <v>64</v>
      </c>
      <c r="E550" s="2" t="s">
        <v>23</v>
      </c>
      <c r="F550" s="2" t="s">
        <v>24</v>
      </c>
      <c r="G550" s="2" t="s">
        <v>31</v>
      </c>
      <c r="H550" s="2" t="s">
        <v>77</v>
      </c>
      <c r="I550" s="2">
        <v>15</v>
      </c>
      <c r="J550" s="2" t="s">
        <v>32</v>
      </c>
      <c r="L550" s="2" t="s">
        <v>28</v>
      </c>
      <c r="M550" s="2">
        <v>57832</v>
      </c>
      <c r="N550" s="3" t="str">
        <f t="shared" si="54"/>
        <v>11_55-60</v>
      </c>
      <c r="O550" s="3" t="str">
        <f t="shared" si="55"/>
        <v>5_50-60</v>
      </c>
      <c r="P550" s="3" t="str">
        <f t="shared" si="56"/>
        <v>05_50-60</v>
      </c>
      <c r="Q550" s="2" t="s">
        <v>739</v>
      </c>
      <c r="R550" s="2" t="s">
        <v>29</v>
      </c>
      <c r="S550" s="2">
        <f t="shared" si="57"/>
        <v>3585584</v>
      </c>
      <c r="T550" s="2">
        <f t="shared" si="53"/>
        <v>48258</v>
      </c>
    </row>
    <row r="551" spans="1:20" x14ac:dyDescent="0.25">
      <c r="A551" s="2">
        <v>143</v>
      </c>
      <c r="B551" s="2" t="s">
        <v>125</v>
      </c>
      <c r="C551" s="2" t="s">
        <v>156</v>
      </c>
      <c r="D551" s="2" t="s">
        <v>56</v>
      </c>
      <c r="E551" s="2" t="s">
        <v>107</v>
      </c>
      <c r="F551" s="2" t="s">
        <v>36</v>
      </c>
      <c r="G551" s="2" t="s">
        <v>57</v>
      </c>
      <c r="H551" s="2" t="s">
        <v>26</v>
      </c>
      <c r="I551" s="2">
        <v>14</v>
      </c>
      <c r="J551" s="2" t="s">
        <v>32</v>
      </c>
      <c r="L551" s="2" t="s">
        <v>28</v>
      </c>
      <c r="M551" s="2">
        <v>122639</v>
      </c>
      <c r="N551" s="3" t="str">
        <f t="shared" si="54"/>
        <v>24_120-125</v>
      </c>
      <c r="O551" s="3" t="str">
        <f t="shared" si="55"/>
        <v>12_120-130</v>
      </c>
      <c r="P551" s="3" t="str">
        <f t="shared" si="56"/>
        <v>08_80&gt;</v>
      </c>
      <c r="Q551" s="2" t="s">
        <v>739</v>
      </c>
      <c r="R551" s="2" t="s">
        <v>29</v>
      </c>
      <c r="S551" s="2">
        <f t="shared" si="57"/>
        <v>17537377</v>
      </c>
      <c r="T551" s="2">
        <f t="shared" si="53"/>
        <v>236035</v>
      </c>
    </row>
    <row r="552" spans="1:20" x14ac:dyDescent="0.25">
      <c r="A552" s="2">
        <v>125</v>
      </c>
      <c r="B552" s="2" t="s">
        <v>125</v>
      </c>
      <c r="C552" s="2" t="s">
        <v>157</v>
      </c>
      <c r="D552" s="2" t="s">
        <v>56</v>
      </c>
      <c r="E552" s="2" t="s">
        <v>107</v>
      </c>
      <c r="F552" s="2" t="s">
        <v>36</v>
      </c>
      <c r="G552" s="2" t="s">
        <v>89</v>
      </c>
      <c r="H552" s="2" t="s">
        <v>26</v>
      </c>
      <c r="I552" s="2">
        <v>14</v>
      </c>
      <c r="J552" s="2" t="s">
        <v>32</v>
      </c>
      <c r="L552" s="2" t="s">
        <v>28</v>
      </c>
      <c r="M552" s="2">
        <v>96024</v>
      </c>
      <c r="N552" s="3" t="str">
        <f t="shared" si="54"/>
        <v>19_95-100</v>
      </c>
      <c r="O552" s="3" t="str">
        <f t="shared" si="55"/>
        <v>9_90-100</v>
      </c>
      <c r="P552" s="3" t="str">
        <f t="shared" si="56"/>
        <v>08_80&gt;</v>
      </c>
      <c r="Q552" s="2" t="s">
        <v>739</v>
      </c>
      <c r="R552" s="2" t="s">
        <v>29</v>
      </c>
      <c r="S552" s="2">
        <f t="shared" si="57"/>
        <v>12003000</v>
      </c>
      <c r="T552" s="2">
        <f t="shared" si="53"/>
        <v>161548</v>
      </c>
    </row>
    <row r="553" spans="1:20" x14ac:dyDescent="0.25">
      <c r="A553" s="2">
        <v>480</v>
      </c>
      <c r="B553" s="2" t="s">
        <v>125</v>
      </c>
      <c r="C553" s="2" t="s">
        <v>538</v>
      </c>
      <c r="D553" s="2" t="s">
        <v>22</v>
      </c>
      <c r="E553" s="2" t="s">
        <v>107</v>
      </c>
      <c r="F553" s="2" t="s">
        <v>24</v>
      </c>
      <c r="G553" s="2" t="s">
        <v>31</v>
      </c>
      <c r="H553" s="2" t="s">
        <v>26</v>
      </c>
      <c r="I553" s="2">
        <v>15</v>
      </c>
      <c r="J553" s="2" t="s">
        <v>32</v>
      </c>
      <c r="L553" s="2" t="s">
        <v>28</v>
      </c>
      <c r="M553" s="2">
        <v>57990</v>
      </c>
      <c r="N553" s="3" t="str">
        <f t="shared" si="54"/>
        <v>11_55-60</v>
      </c>
      <c r="O553" s="3" t="str">
        <f t="shared" si="55"/>
        <v>5_50-60</v>
      </c>
      <c r="P553" s="3" t="str">
        <f t="shared" si="56"/>
        <v>05_50-60</v>
      </c>
      <c r="Q553" s="2" t="s">
        <v>739</v>
      </c>
      <c r="R553" s="2" t="s">
        <v>29</v>
      </c>
      <c r="S553" s="2">
        <f t="shared" si="57"/>
        <v>27835200</v>
      </c>
      <c r="T553" s="2">
        <f t="shared" si="53"/>
        <v>374633</v>
      </c>
    </row>
    <row r="554" spans="1:20" x14ac:dyDescent="0.25">
      <c r="A554" s="2">
        <v>88</v>
      </c>
      <c r="B554" s="2" t="s">
        <v>125</v>
      </c>
      <c r="C554" s="2" t="s">
        <v>539</v>
      </c>
      <c r="D554" s="2" t="s">
        <v>56</v>
      </c>
      <c r="E554" s="2" t="s">
        <v>107</v>
      </c>
      <c r="F554" s="2" t="s">
        <v>36</v>
      </c>
      <c r="G554" s="2" t="s">
        <v>89</v>
      </c>
      <c r="H554" s="2" t="s">
        <v>26</v>
      </c>
      <c r="I554" s="2">
        <v>14</v>
      </c>
      <c r="J554" s="2" t="s">
        <v>32</v>
      </c>
      <c r="L554" s="2" t="s">
        <v>28</v>
      </c>
      <c r="M554" s="2">
        <v>47995</v>
      </c>
      <c r="N554" s="3" t="str">
        <f t="shared" si="54"/>
        <v>9_45-50</v>
      </c>
      <c r="O554" s="3" t="str">
        <f t="shared" si="55"/>
        <v>4_40-50</v>
      </c>
      <c r="P554" s="3" t="str">
        <f t="shared" si="56"/>
        <v>04_40-50</v>
      </c>
      <c r="Q554" s="2" t="s">
        <v>739</v>
      </c>
      <c r="R554" s="2" t="s">
        <v>29</v>
      </c>
      <c r="S554" s="2">
        <f t="shared" si="57"/>
        <v>4223560</v>
      </c>
      <c r="T554" s="2">
        <f t="shared" si="53"/>
        <v>56845</v>
      </c>
    </row>
    <row r="555" spans="1:20" x14ac:dyDescent="0.25">
      <c r="A555" s="2">
        <v>95</v>
      </c>
      <c r="B555" s="2" t="s">
        <v>125</v>
      </c>
      <c r="C555" s="2" t="s">
        <v>540</v>
      </c>
      <c r="D555" s="2" t="s">
        <v>56</v>
      </c>
      <c r="E555" s="2" t="s">
        <v>23</v>
      </c>
      <c r="F555" s="2" t="s">
        <v>24</v>
      </c>
      <c r="G555" s="2" t="s">
        <v>530</v>
      </c>
      <c r="H555" s="2" t="s">
        <v>65</v>
      </c>
      <c r="I555" s="2">
        <v>13</v>
      </c>
      <c r="J555" s="2" t="s">
        <v>163</v>
      </c>
      <c r="K555" s="2" t="s">
        <v>97</v>
      </c>
      <c r="L555" s="2" t="s">
        <v>28</v>
      </c>
      <c r="M555" s="2">
        <v>191995</v>
      </c>
      <c r="N555" s="3" t="str">
        <f t="shared" si="54"/>
        <v>38_190-195</v>
      </c>
      <c r="O555" s="3" t="str">
        <f t="shared" si="55"/>
        <v>19_190-200</v>
      </c>
      <c r="P555" s="3" t="str">
        <f t="shared" si="56"/>
        <v>08_80&gt;</v>
      </c>
      <c r="Q555" s="2" t="s">
        <v>739</v>
      </c>
      <c r="R555" s="2" t="s">
        <v>29</v>
      </c>
      <c r="S555" s="2">
        <f t="shared" si="57"/>
        <v>18239525</v>
      </c>
      <c r="T555" s="2">
        <f t="shared" si="53"/>
        <v>245485</v>
      </c>
    </row>
    <row r="556" spans="1:20" x14ac:dyDescent="0.25">
      <c r="A556" s="2">
        <v>44</v>
      </c>
      <c r="B556" s="2" t="s">
        <v>125</v>
      </c>
      <c r="C556" s="2" t="s">
        <v>158</v>
      </c>
      <c r="D556" s="2" t="s">
        <v>159</v>
      </c>
      <c r="E556" s="2" t="s">
        <v>107</v>
      </c>
      <c r="F556" s="2" t="s">
        <v>36</v>
      </c>
      <c r="G556" s="2" t="s">
        <v>71</v>
      </c>
      <c r="H556" s="2" t="s">
        <v>136</v>
      </c>
      <c r="I556" s="2">
        <v>15</v>
      </c>
      <c r="J556" s="2" t="s">
        <v>160</v>
      </c>
      <c r="L556" s="2" t="s">
        <v>28</v>
      </c>
      <c r="M556" s="2">
        <v>155352</v>
      </c>
      <c r="N556" s="3" t="str">
        <f t="shared" si="54"/>
        <v>31_155-160</v>
      </c>
      <c r="O556" s="3" t="str">
        <f t="shared" si="55"/>
        <v>15_150-160</v>
      </c>
      <c r="P556" s="3" t="str">
        <f t="shared" si="56"/>
        <v>08_80&gt;</v>
      </c>
      <c r="Q556" s="2" t="s">
        <v>739</v>
      </c>
      <c r="R556" s="2" t="s">
        <v>29</v>
      </c>
      <c r="S556" s="2">
        <f t="shared" si="57"/>
        <v>6835488</v>
      </c>
      <c r="T556" s="2">
        <f t="shared" si="53"/>
        <v>91998</v>
      </c>
    </row>
    <row r="557" spans="1:20" x14ac:dyDescent="0.25">
      <c r="A557" s="2">
        <v>32</v>
      </c>
      <c r="B557" s="2" t="s">
        <v>125</v>
      </c>
      <c r="C557" s="2" t="s">
        <v>541</v>
      </c>
      <c r="D557" s="2" t="s">
        <v>159</v>
      </c>
      <c r="E557" s="2" t="s">
        <v>107</v>
      </c>
      <c r="F557" s="2" t="s">
        <v>36</v>
      </c>
      <c r="G557" s="2" t="s">
        <v>71</v>
      </c>
      <c r="H557" s="2" t="s">
        <v>136</v>
      </c>
      <c r="I557" s="2">
        <v>17</v>
      </c>
      <c r="J557" s="2" t="s">
        <v>163</v>
      </c>
      <c r="L557" s="2" t="s">
        <v>28</v>
      </c>
      <c r="M557" s="2">
        <v>145990</v>
      </c>
      <c r="N557" s="3" t="str">
        <f t="shared" si="54"/>
        <v>29_145-150</v>
      </c>
      <c r="O557" s="3" t="str">
        <f t="shared" si="55"/>
        <v>14_140-150</v>
      </c>
      <c r="P557" s="3" t="str">
        <f t="shared" si="56"/>
        <v>08_80&gt;</v>
      </c>
      <c r="Q557" s="2" t="s">
        <v>739</v>
      </c>
      <c r="R557" s="2" t="s">
        <v>29</v>
      </c>
      <c r="S557" s="2">
        <f t="shared" si="57"/>
        <v>4671680</v>
      </c>
      <c r="T557" s="2">
        <f t="shared" si="53"/>
        <v>62876</v>
      </c>
    </row>
    <row r="558" spans="1:20" x14ac:dyDescent="0.25">
      <c r="A558" s="2">
        <v>5</v>
      </c>
      <c r="B558" s="2" t="s">
        <v>125</v>
      </c>
      <c r="C558" s="2" t="s">
        <v>161</v>
      </c>
      <c r="D558" s="2" t="s">
        <v>159</v>
      </c>
      <c r="E558" s="2" t="s">
        <v>107</v>
      </c>
      <c r="F558" s="2" t="s">
        <v>36</v>
      </c>
      <c r="G558" s="2" t="s">
        <v>71</v>
      </c>
      <c r="H558" s="2" t="s">
        <v>162</v>
      </c>
      <c r="I558" s="2">
        <v>17</v>
      </c>
      <c r="J558" s="2" t="s">
        <v>163</v>
      </c>
      <c r="L558" s="2" t="s">
        <v>28</v>
      </c>
      <c r="M558" s="2">
        <v>379260</v>
      </c>
      <c r="N558" s="3" t="str">
        <f t="shared" si="54"/>
        <v>75_375-380</v>
      </c>
      <c r="O558" s="3" t="str">
        <f t="shared" si="55"/>
        <v>37_370-380</v>
      </c>
      <c r="P558" s="3" t="str">
        <f t="shared" si="56"/>
        <v>08_80&gt;</v>
      </c>
      <c r="Q558" s="2" t="s">
        <v>739</v>
      </c>
      <c r="R558" s="2" t="s">
        <v>29</v>
      </c>
      <c r="S558" s="2">
        <f t="shared" si="57"/>
        <v>1896300</v>
      </c>
      <c r="T558" s="2">
        <f t="shared" si="53"/>
        <v>25522</v>
      </c>
    </row>
    <row r="559" spans="1:20" x14ac:dyDescent="0.25">
      <c r="A559" s="2">
        <v>157</v>
      </c>
      <c r="B559" s="2" t="s">
        <v>125</v>
      </c>
      <c r="C559" s="2" t="s">
        <v>688</v>
      </c>
      <c r="D559" s="2" t="s">
        <v>56</v>
      </c>
      <c r="E559" s="2" t="s">
        <v>23</v>
      </c>
      <c r="F559" s="2" t="s">
        <v>36</v>
      </c>
      <c r="G559" s="2" t="s">
        <v>37</v>
      </c>
      <c r="H559" s="2" t="s">
        <v>26</v>
      </c>
      <c r="I559" s="2">
        <v>14</v>
      </c>
      <c r="J559" s="2" t="s">
        <v>32</v>
      </c>
      <c r="K559" s="2" t="s">
        <v>97</v>
      </c>
      <c r="L559" s="2" t="s">
        <v>38</v>
      </c>
      <c r="M559" s="2">
        <v>36930</v>
      </c>
      <c r="N559" s="3" t="str">
        <f t="shared" si="54"/>
        <v>7_35-40</v>
      </c>
      <c r="O559" s="3" t="str">
        <f t="shared" si="55"/>
        <v>3_30-40</v>
      </c>
      <c r="P559" s="3" t="str">
        <f t="shared" si="56"/>
        <v>03_30-40</v>
      </c>
      <c r="Q559" s="2" t="s">
        <v>739</v>
      </c>
      <c r="R559" s="2" t="s">
        <v>29</v>
      </c>
      <c r="S559" s="2">
        <f t="shared" si="57"/>
        <v>5798010</v>
      </c>
      <c r="T559" s="2">
        <f t="shared" si="53"/>
        <v>78035</v>
      </c>
    </row>
    <row r="560" spans="1:20" x14ac:dyDescent="0.25">
      <c r="A560" s="2">
        <v>23</v>
      </c>
      <c r="B560" s="2" t="s">
        <v>125</v>
      </c>
      <c r="C560" s="2" t="s">
        <v>542</v>
      </c>
      <c r="D560" s="2" t="s">
        <v>56</v>
      </c>
      <c r="E560" s="2" t="s">
        <v>23</v>
      </c>
      <c r="F560" s="2" t="s">
        <v>36</v>
      </c>
      <c r="G560" s="2" t="s">
        <v>57</v>
      </c>
      <c r="H560" s="2" t="s">
        <v>514</v>
      </c>
      <c r="I560" s="2">
        <v>14</v>
      </c>
      <c r="J560" s="2" t="s">
        <v>32</v>
      </c>
      <c r="K560" s="2" t="s">
        <v>97</v>
      </c>
      <c r="L560" s="2" t="s">
        <v>28</v>
      </c>
      <c r="M560" s="2">
        <v>88100</v>
      </c>
      <c r="N560" s="3" t="str">
        <f t="shared" si="54"/>
        <v>17_85-90</v>
      </c>
      <c r="O560" s="3" t="str">
        <f t="shared" si="55"/>
        <v>8_80-90</v>
      </c>
      <c r="P560" s="3" t="str">
        <f t="shared" si="56"/>
        <v>08_80&gt;</v>
      </c>
      <c r="Q560" s="2" t="s">
        <v>739</v>
      </c>
      <c r="R560" s="2" t="s">
        <v>29</v>
      </c>
      <c r="S560" s="2">
        <f t="shared" si="57"/>
        <v>2026300</v>
      </c>
      <c r="T560" s="2">
        <f t="shared" si="53"/>
        <v>27272</v>
      </c>
    </row>
    <row r="561" spans="1:20" x14ac:dyDescent="0.25">
      <c r="A561" s="2">
        <v>190</v>
      </c>
      <c r="B561" s="2" t="s">
        <v>125</v>
      </c>
      <c r="C561" s="2" t="s">
        <v>543</v>
      </c>
      <c r="D561" s="2" t="s">
        <v>56</v>
      </c>
      <c r="E561" s="2" t="s">
        <v>23</v>
      </c>
      <c r="F561" s="2" t="s">
        <v>36</v>
      </c>
      <c r="G561" s="2" t="s">
        <v>49</v>
      </c>
      <c r="H561" s="2" t="s">
        <v>26</v>
      </c>
      <c r="I561" s="2">
        <v>14</v>
      </c>
      <c r="J561" s="2" t="s">
        <v>32</v>
      </c>
      <c r="L561" s="2" t="s">
        <v>28</v>
      </c>
      <c r="M561" s="2">
        <v>46248</v>
      </c>
      <c r="N561" s="3" t="str">
        <f t="shared" si="54"/>
        <v>9_45-50</v>
      </c>
      <c r="O561" s="3" t="str">
        <f t="shared" si="55"/>
        <v>4_40-50</v>
      </c>
      <c r="P561" s="3" t="str">
        <f t="shared" si="56"/>
        <v>04_40-50</v>
      </c>
      <c r="Q561" s="2" t="s">
        <v>739</v>
      </c>
      <c r="R561" s="2" t="s">
        <v>29</v>
      </c>
      <c r="S561" s="2">
        <f t="shared" si="57"/>
        <v>8787120</v>
      </c>
      <c r="T561" s="2">
        <f t="shared" si="53"/>
        <v>118265</v>
      </c>
    </row>
    <row r="562" spans="1:20" x14ac:dyDescent="0.25">
      <c r="A562" s="2">
        <v>3614</v>
      </c>
      <c r="B562" s="2" t="s">
        <v>125</v>
      </c>
      <c r="C562" s="2" t="s">
        <v>544</v>
      </c>
      <c r="D562" s="2" t="s">
        <v>56</v>
      </c>
      <c r="E562" s="2" t="s">
        <v>23</v>
      </c>
      <c r="F562" s="2" t="s">
        <v>24</v>
      </c>
      <c r="G562" s="2" t="s">
        <v>59</v>
      </c>
      <c r="H562" s="2" t="s">
        <v>26</v>
      </c>
      <c r="I562" s="2">
        <v>14</v>
      </c>
      <c r="J562" s="2" t="s">
        <v>32</v>
      </c>
      <c r="L562" s="2" t="s">
        <v>28</v>
      </c>
      <c r="M562" s="2">
        <v>53249</v>
      </c>
      <c r="N562" s="3" t="str">
        <f t="shared" si="54"/>
        <v>10_50-55</v>
      </c>
      <c r="O562" s="3" t="str">
        <f t="shared" si="55"/>
        <v>5_50-60</v>
      </c>
      <c r="P562" s="3" t="str">
        <f t="shared" si="56"/>
        <v>05_50-60</v>
      </c>
      <c r="Q562" s="2" t="s">
        <v>739</v>
      </c>
      <c r="R562" s="2" t="s">
        <v>29</v>
      </c>
      <c r="S562" s="2">
        <f t="shared" si="57"/>
        <v>192441886</v>
      </c>
      <c r="T562" s="2">
        <f t="shared" si="53"/>
        <v>2590066</v>
      </c>
    </row>
    <row r="563" spans="1:20" x14ac:dyDescent="0.25">
      <c r="A563" s="2">
        <v>586</v>
      </c>
      <c r="B563" s="2" t="s">
        <v>125</v>
      </c>
      <c r="C563" s="2" t="s">
        <v>545</v>
      </c>
      <c r="D563" s="2" t="s">
        <v>22</v>
      </c>
      <c r="E563" s="2" t="s">
        <v>23</v>
      </c>
      <c r="F563" s="2" t="s">
        <v>24</v>
      </c>
      <c r="G563" s="2" t="s">
        <v>59</v>
      </c>
      <c r="H563" s="2" t="s">
        <v>26</v>
      </c>
      <c r="I563" s="2">
        <v>15</v>
      </c>
      <c r="J563" s="2" t="s">
        <v>32</v>
      </c>
      <c r="L563" s="2" t="s">
        <v>28</v>
      </c>
      <c r="M563" s="2">
        <v>58495</v>
      </c>
      <c r="N563" s="3" t="str">
        <f t="shared" si="54"/>
        <v>11_55-60</v>
      </c>
      <c r="O563" s="3" t="str">
        <f t="shared" si="55"/>
        <v>5_50-60</v>
      </c>
      <c r="P563" s="3" t="str">
        <f t="shared" si="56"/>
        <v>05_50-60</v>
      </c>
      <c r="Q563" s="2" t="s">
        <v>739</v>
      </c>
      <c r="R563" s="2" t="s">
        <v>29</v>
      </c>
      <c r="S563" s="2">
        <f t="shared" si="57"/>
        <v>34278070</v>
      </c>
      <c r="T563" s="2">
        <f t="shared" si="53"/>
        <v>461347</v>
      </c>
    </row>
    <row r="564" spans="1:20" x14ac:dyDescent="0.25">
      <c r="A564" s="2">
        <v>9</v>
      </c>
      <c r="B564" s="2" t="s">
        <v>125</v>
      </c>
      <c r="C564" s="2" t="s">
        <v>546</v>
      </c>
      <c r="D564" s="2" t="s">
        <v>34</v>
      </c>
      <c r="E564" s="2" t="s">
        <v>23</v>
      </c>
      <c r="F564" s="2" t="s">
        <v>36</v>
      </c>
      <c r="G564" s="2" t="s">
        <v>49</v>
      </c>
      <c r="H564" s="2" t="s">
        <v>51</v>
      </c>
      <c r="I564" s="2">
        <v>15</v>
      </c>
      <c r="J564" s="2" t="s">
        <v>32</v>
      </c>
      <c r="L564" s="2" t="s">
        <v>28</v>
      </c>
      <c r="M564" s="2">
        <v>47993</v>
      </c>
      <c r="N564" s="3" t="str">
        <f t="shared" si="54"/>
        <v>9_45-50</v>
      </c>
      <c r="O564" s="3" t="str">
        <f t="shared" si="55"/>
        <v>4_40-50</v>
      </c>
      <c r="P564" s="3" t="str">
        <f t="shared" si="56"/>
        <v>04_40-50</v>
      </c>
      <c r="Q564" s="2" t="s">
        <v>739</v>
      </c>
      <c r="R564" s="2" t="s">
        <v>29</v>
      </c>
      <c r="S564" s="2">
        <f t="shared" si="57"/>
        <v>431937</v>
      </c>
      <c r="T564" s="2">
        <f t="shared" si="53"/>
        <v>5813</v>
      </c>
    </row>
    <row r="565" spans="1:20" x14ac:dyDescent="0.25">
      <c r="A565" s="2">
        <v>1662</v>
      </c>
      <c r="B565" s="2" t="s">
        <v>125</v>
      </c>
      <c r="C565" s="2" t="s">
        <v>164</v>
      </c>
      <c r="D565" s="2" t="s">
        <v>22</v>
      </c>
      <c r="E565" s="2" t="s">
        <v>23</v>
      </c>
      <c r="F565" s="2" t="s">
        <v>24</v>
      </c>
      <c r="G565" s="2" t="s">
        <v>59</v>
      </c>
      <c r="H565" s="2" t="s">
        <v>26</v>
      </c>
      <c r="I565" s="2">
        <v>15</v>
      </c>
      <c r="J565" s="2" t="s">
        <v>32</v>
      </c>
      <c r="L565" s="2" t="s">
        <v>28</v>
      </c>
      <c r="M565" s="2">
        <v>61311</v>
      </c>
      <c r="N565" s="3" t="str">
        <f t="shared" si="54"/>
        <v>12_60-65</v>
      </c>
      <c r="O565" s="3" t="str">
        <f t="shared" si="55"/>
        <v>6_60-70</v>
      </c>
      <c r="P565" s="3" t="str">
        <f t="shared" si="56"/>
        <v>06_60-70</v>
      </c>
      <c r="Q565" s="2" t="s">
        <v>739</v>
      </c>
      <c r="R565" s="2" t="s">
        <v>29</v>
      </c>
      <c r="S565" s="2">
        <f t="shared" si="57"/>
        <v>101898882</v>
      </c>
      <c r="T565" s="2">
        <f t="shared" si="53"/>
        <v>1371452</v>
      </c>
    </row>
    <row r="566" spans="1:20" x14ac:dyDescent="0.25">
      <c r="A566" s="2">
        <v>1004</v>
      </c>
      <c r="B566" s="2" t="s">
        <v>125</v>
      </c>
      <c r="C566" s="2" t="s">
        <v>547</v>
      </c>
      <c r="D566" s="2" t="s">
        <v>22</v>
      </c>
      <c r="E566" s="2" t="s">
        <v>23</v>
      </c>
      <c r="F566" s="2" t="s">
        <v>36</v>
      </c>
      <c r="G566" s="2" t="s">
        <v>57</v>
      </c>
      <c r="H566" s="2" t="s">
        <v>26</v>
      </c>
      <c r="I566" s="2">
        <v>15</v>
      </c>
      <c r="J566" s="2" t="s">
        <v>32</v>
      </c>
      <c r="L566" s="2" t="s">
        <v>28</v>
      </c>
      <c r="M566" s="2">
        <v>85321</v>
      </c>
      <c r="N566" s="3" t="str">
        <f t="shared" si="54"/>
        <v>17_85-90</v>
      </c>
      <c r="O566" s="3" t="str">
        <f t="shared" si="55"/>
        <v>8_80-90</v>
      </c>
      <c r="P566" s="3" t="str">
        <f t="shared" si="56"/>
        <v>08_80&gt;</v>
      </c>
      <c r="Q566" s="2" t="s">
        <v>739</v>
      </c>
      <c r="R566" s="2" t="s">
        <v>29</v>
      </c>
      <c r="S566" s="2">
        <f t="shared" si="57"/>
        <v>85662284</v>
      </c>
      <c r="T566" s="2">
        <f t="shared" si="53"/>
        <v>1152924</v>
      </c>
    </row>
    <row r="567" spans="1:20" x14ac:dyDescent="0.25">
      <c r="A567" s="2">
        <v>35</v>
      </c>
      <c r="B567" s="2" t="s">
        <v>125</v>
      </c>
      <c r="C567" s="2" t="s">
        <v>165</v>
      </c>
      <c r="D567" s="2" t="s">
        <v>56</v>
      </c>
      <c r="E567" s="2" t="s">
        <v>23</v>
      </c>
      <c r="F567" s="2" t="s">
        <v>36</v>
      </c>
      <c r="G567" s="2" t="s">
        <v>49</v>
      </c>
      <c r="H567" s="2" t="s">
        <v>26</v>
      </c>
      <c r="I567" s="2">
        <v>13</v>
      </c>
      <c r="J567" s="2" t="s">
        <v>32</v>
      </c>
      <c r="L567" s="2" t="s">
        <v>28</v>
      </c>
      <c r="M567" s="2">
        <v>64714</v>
      </c>
      <c r="N567" s="3" t="str">
        <f t="shared" si="54"/>
        <v>12_60-65</v>
      </c>
      <c r="O567" s="3" t="str">
        <f t="shared" si="55"/>
        <v>6_60-70</v>
      </c>
      <c r="P567" s="3" t="str">
        <f t="shared" si="56"/>
        <v>06_60-70</v>
      </c>
      <c r="Q567" s="2" t="s">
        <v>739</v>
      </c>
      <c r="R567" s="2" t="s">
        <v>29</v>
      </c>
      <c r="S567" s="2">
        <f t="shared" si="57"/>
        <v>2264990</v>
      </c>
      <c r="T567" s="2">
        <f t="shared" si="53"/>
        <v>30484</v>
      </c>
    </row>
    <row r="568" spans="1:20" x14ac:dyDescent="0.25">
      <c r="A568" s="2">
        <v>512</v>
      </c>
      <c r="B568" s="2" t="s">
        <v>125</v>
      </c>
      <c r="C568" s="2" t="s">
        <v>548</v>
      </c>
      <c r="D568" s="2" t="s">
        <v>56</v>
      </c>
      <c r="E568" s="2" t="s">
        <v>23</v>
      </c>
      <c r="F568" s="2" t="s">
        <v>36</v>
      </c>
      <c r="G568" s="2" t="s">
        <v>57</v>
      </c>
      <c r="H568" s="2" t="s">
        <v>26</v>
      </c>
      <c r="I568" s="2">
        <v>14</v>
      </c>
      <c r="J568" s="2" t="s">
        <v>32</v>
      </c>
      <c r="L568" s="2" t="s">
        <v>28</v>
      </c>
      <c r="M568" s="2">
        <v>73990</v>
      </c>
      <c r="N568" s="3" t="str">
        <f t="shared" si="54"/>
        <v>14_70-75</v>
      </c>
      <c r="O568" s="3" t="str">
        <f t="shared" si="55"/>
        <v>7_70-80</v>
      </c>
      <c r="P568" s="3" t="str">
        <f t="shared" si="56"/>
        <v>07_70-80</v>
      </c>
      <c r="Q568" s="2" t="s">
        <v>739</v>
      </c>
      <c r="R568" s="2" t="s">
        <v>29</v>
      </c>
      <c r="S568" s="2">
        <f t="shared" si="57"/>
        <v>37882880</v>
      </c>
      <c r="T568" s="2">
        <f t="shared" si="53"/>
        <v>509864</v>
      </c>
    </row>
    <row r="569" spans="1:20" x14ac:dyDescent="0.25">
      <c r="A569" s="2">
        <v>60</v>
      </c>
      <c r="B569" s="2" t="s">
        <v>125</v>
      </c>
      <c r="C569" s="2" t="s">
        <v>549</v>
      </c>
      <c r="D569" s="2" t="s">
        <v>34</v>
      </c>
      <c r="E569" s="2" t="s">
        <v>23</v>
      </c>
      <c r="F569" s="2" t="s">
        <v>36</v>
      </c>
      <c r="G569" s="2" t="s">
        <v>89</v>
      </c>
      <c r="H569" s="2" t="s">
        <v>103</v>
      </c>
      <c r="I569" s="2">
        <v>15</v>
      </c>
      <c r="J569" s="2" t="s">
        <v>32</v>
      </c>
      <c r="L569" s="2" t="s">
        <v>28</v>
      </c>
      <c r="M569" s="2">
        <v>76000</v>
      </c>
      <c r="N569" s="3" t="str">
        <f t="shared" si="54"/>
        <v>15_75-80</v>
      </c>
      <c r="O569" s="3" t="str">
        <f t="shared" si="55"/>
        <v>7_70-80</v>
      </c>
      <c r="P569" s="3" t="str">
        <f t="shared" si="56"/>
        <v>07_70-80</v>
      </c>
      <c r="Q569" s="2" t="s">
        <v>739</v>
      </c>
      <c r="R569" s="2" t="s">
        <v>29</v>
      </c>
      <c r="S569" s="2">
        <f t="shared" si="57"/>
        <v>4560000</v>
      </c>
      <c r="T569" s="2">
        <f t="shared" si="53"/>
        <v>61373</v>
      </c>
    </row>
    <row r="570" spans="1:20" x14ac:dyDescent="0.25">
      <c r="A570" s="2">
        <v>185</v>
      </c>
      <c r="B570" s="2" t="s">
        <v>125</v>
      </c>
      <c r="C570" s="2" t="s">
        <v>550</v>
      </c>
      <c r="D570" s="2" t="s">
        <v>56</v>
      </c>
      <c r="E570" s="2" t="s">
        <v>23</v>
      </c>
      <c r="F570" s="2" t="s">
        <v>36</v>
      </c>
      <c r="G570" s="2" t="s">
        <v>57</v>
      </c>
      <c r="H570" s="2" t="s">
        <v>26</v>
      </c>
      <c r="I570" s="2">
        <v>14</v>
      </c>
      <c r="J570" s="2" t="s">
        <v>32</v>
      </c>
      <c r="L570" s="2" t="s">
        <v>28</v>
      </c>
      <c r="M570" s="2">
        <v>64887</v>
      </c>
      <c r="N570" s="3" t="str">
        <f t="shared" si="54"/>
        <v>12_60-65</v>
      </c>
      <c r="O570" s="3" t="str">
        <f t="shared" si="55"/>
        <v>6_60-70</v>
      </c>
      <c r="P570" s="3" t="str">
        <f t="shared" si="56"/>
        <v>06_60-70</v>
      </c>
      <c r="Q570" s="2" t="s">
        <v>739</v>
      </c>
      <c r="R570" s="2" t="s">
        <v>29</v>
      </c>
      <c r="S570" s="2">
        <f t="shared" si="57"/>
        <v>12004095</v>
      </c>
      <c r="T570" s="2">
        <f t="shared" si="53"/>
        <v>161563</v>
      </c>
    </row>
    <row r="571" spans="1:20" x14ac:dyDescent="0.25">
      <c r="A571" s="2">
        <v>685</v>
      </c>
      <c r="B571" s="2" t="s">
        <v>125</v>
      </c>
      <c r="C571" s="2" t="s">
        <v>551</v>
      </c>
      <c r="D571" s="2" t="s">
        <v>34</v>
      </c>
      <c r="E571" s="2" t="s">
        <v>23</v>
      </c>
      <c r="F571" s="2" t="s">
        <v>24</v>
      </c>
      <c r="G571" s="2" t="s">
        <v>31</v>
      </c>
      <c r="H571" s="2" t="s">
        <v>42</v>
      </c>
      <c r="I571" s="2">
        <v>15</v>
      </c>
      <c r="J571" s="2" t="s">
        <v>27</v>
      </c>
      <c r="L571" s="2" t="s">
        <v>28</v>
      </c>
      <c r="M571" s="2">
        <v>44460</v>
      </c>
      <c r="N571" s="3" t="str">
        <f t="shared" si="54"/>
        <v>8_40-45</v>
      </c>
      <c r="O571" s="3" t="str">
        <f t="shared" si="55"/>
        <v>4_40-50</v>
      </c>
      <c r="P571" s="3" t="str">
        <f t="shared" si="56"/>
        <v>04_40-50</v>
      </c>
      <c r="Q571" s="2" t="s">
        <v>739</v>
      </c>
      <c r="R571" s="2" t="s">
        <v>29</v>
      </c>
      <c r="S571" s="2">
        <f t="shared" si="57"/>
        <v>30455100</v>
      </c>
      <c r="T571" s="2">
        <f t="shared" si="53"/>
        <v>409894</v>
      </c>
    </row>
    <row r="572" spans="1:20" x14ac:dyDescent="0.25">
      <c r="A572" s="2">
        <v>99</v>
      </c>
      <c r="B572" s="2" t="s">
        <v>125</v>
      </c>
      <c r="C572" s="2" t="s">
        <v>166</v>
      </c>
      <c r="D572" s="2" t="s">
        <v>34</v>
      </c>
      <c r="E572" s="2" t="s">
        <v>23</v>
      </c>
      <c r="F572" s="2" t="s">
        <v>36</v>
      </c>
      <c r="G572" s="2" t="s">
        <v>46</v>
      </c>
      <c r="H572" s="2" t="s">
        <v>103</v>
      </c>
      <c r="I572" s="2">
        <v>15</v>
      </c>
      <c r="J572" s="2" t="s">
        <v>32</v>
      </c>
      <c r="L572" s="2" t="s">
        <v>28</v>
      </c>
      <c r="M572" s="2">
        <v>54762</v>
      </c>
      <c r="N572" s="3" t="str">
        <f t="shared" si="54"/>
        <v>10_50-55</v>
      </c>
      <c r="O572" s="3" t="str">
        <f t="shared" si="55"/>
        <v>5_50-60</v>
      </c>
      <c r="P572" s="3" t="str">
        <f t="shared" si="56"/>
        <v>05_50-60</v>
      </c>
      <c r="Q572" s="2" t="s">
        <v>739</v>
      </c>
      <c r="R572" s="2" t="s">
        <v>29</v>
      </c>
      <c r="S572" s="2">
        <f t="shared" si="57"/>
        <v>5421438</v>
      </c>
      <c r="T572" s="2">
        <f t="shared" si="53"/>
        <v>72967</v>
      </c>
    </row>
    <row r="573" spans="1:20" x14ac:dyDescent="0.25">
      <c r="A573" s="2">
        <v>183</v>
      </c>
      <c r="B573" s="2" t="s">
        <v>125</v>
      </c>
      <c r="C573" s="2" t="s">
        <v>552</v>
      </c>
      <c r="D573" s="2" t="s">
        <v>34</v>
      </c>
      <c r="E573" s="2" t="s">
        <v>23</v>
      </c>
      <c r="F573" s="2" t="s">
        <v>36</v>
      </c>
      <c r="G573" s="2" t="s">
        <v>49</v>
      </c>
      <c r="H573" s="2" t="s">
        <v>51</v>
      </c>
      <c r="I573" s="2">
        <v>15</v>
      </c>
      <c r="J573" s="2" t="s">
        <v>32</v>
      </c>
      <c r="L573" s="2" t="s">
        <v>28</v>
      </c>
      <c r="M573" s="2">
        <v>54154</v>
      </c>
      <c r="N573" s="3" t="str">
        <f t="shared" si="54"/>
        <v>10_50-55</v>
      </c>
      <c r="O573" s="3" t="str">
        <f t="shared" si="55"/>
        <v>5_50-60</v>
      </c>
      <c r="P573" s="3" t="str">
        <f t="shared" si="56"/>
        <v>05_50-60</v>
      </c>
      <c r="Q573" s="2" t="s">
        <v>739</v>
      </c>
      <c r="R573" s="2" t="s">
        <v>29</v>
      </c>
      <c r="S573" s="2">
        <f t="shared" si="57"/>
        <v>9910182</v>
      </c>
      <c r="T573" s="2">
        <f t="shared" si="53"/>
        <v>133381</v>
      </c>
    </row>
    <row r="574" spans="1:20" x14ac:dyDescent="0.25">
      <c r="A574" s="2">
        <v>882</v>
      </c>
      <c r="B574" s="2" t="s">
        <v>125</v>
      </c>
      <c r="C574" s="2" t="s">
        <v>553</v>
      </c>
      <c r="D574" s="2" t="s">
        <v>22</v>
      </c>
      <c r="E574" s="2" t="s">
        <v>23</v>
      </c>
      <c r="F574" s="2" t="s">
        <v>36</v>
      </c>
      <c r="G574" s="2" t="s">
        <v>37</v>
      </c>
      <c r="H574" s="2" t="s">
        <v>26</v>
      </c>
      <c r="I574" s="2">
        <v>15</v>
      </c>
      <c r="J574" s="2" t="s">
        <v>32</v>
      </c>
      <c r="L574" s="2" t="s">
        <v>38</v>
      </c>
      <c r="M574" s="2">
        <v>36945</v>
      </c>
      <c r="N574" s="3" t="str">
        <f t="shared" si="54"/>
        <v>7_35-40</v>
      </c>
      <c r="O574" s="3" t="str">
        <f t="shared" si="55"/>
        <v>3_30-40</v>
      </c>
      <c r="P574" s="3" t="str">
        <f t="shared" si="56"/>
        <v>03_30-40</v>
      </c>
      <c r="Q574" s="2" t="s">
        <v>739</v>
      </c>
      <c r="R574" s="2" t="s">
        <v>29</v>
      </c>
      <c r="S574" s="2">
        <f t="shared" si="57"/>
        <v>32585490</v>
      </c>
      <c r="T574" s="2">
        <f t="shared" si="53"/>
        <v>438566</v>
      </c>
    </row>
    <row r="575" spans="1:20" x14ac:dyDescent="0.25">
      <c r="A575" s="2">
        <v>7</v>
      </c>
      <c r="B575" s="2" t="s">
        <v>125</v>
      </c>
      <c r="C575" s="2" t="s">
        <v>689</v>
      </c>
      <c r="D575" s="2" t="s">
        <v>34</v>
      </c>
      <c r="E575" s="2" t="s">
        <v>23</v>
      </c>
      <c r="F575" s="2" t="s">
        <v>36</v>
      </c>
      <c r="G575" s="2" t="s">
        <v>37</v>
      </c>
      <c r="H575" s="2" t="s">
        <v>146</v>
      </c>
      <c r="I575" s="2">
        <v>15</v>
      </c>
      <c r="J575" s="2" t="s">
        <v>27</v>
      </c>
      <c r="L575" s="2" t="s">
        <v>38</v>
      </c>
      <c r="M575" s="2">
        <v>32544</v>
      </c>
      <c r="N575" s="3" t="str">
        <f t="shared" si="54"/>
        <v>6_30-35</v>
      </c>
      <c r="O575" s="3" t="str">
        <f t="shared" si="55"/>
        <v>3_30-40</v>
      </c>
      <c r="P575" s="3" t="str">
        <f t="shared" si="56"/>
        <v>03_30-40</v>
      </c>
      <c r="Q575" s="2" t="s">
        <v>739</v>
      </c>
      <c r="R575" s="2" t="s">
        <v>29</v>
      </c>
      <c r="S575" s="2">
        <f t="shared" si="57"/>
        <v>227808</v>
      </c>
      <c r="T575" s="2">
        <f t="shared" si="53"/>
        <v>3066</v>
      </c>
    </row>
    <row r="576" spans="1:20" x14ac:dyDescent="0.25">
      <c r="A576" s="2">
        <v>1144</v>
      </c>
      <c r="B576" s="2" t="s">
        <v>125</v>
      </c>
      <c r="C576" s="2" t="s">
        <v>167</v>
      </c>
      <c r="D576" s="2" t="s">
        <v>22</v>
      </c>
      <c r="E576" s="2" t="s">
        <v>23</v>
      </c>
      <c r="F576" s="2" t="s">
        <v>36</v>
      </c>
      <c r="G576" s="2" t="s">
        <v>37</v>
      </c>
      <c r="H576" s="2" t="s">
        <v>26</v>
      </c>
      <c r="I576" s="2">
        <v>15</v>
      </c>
      <c r="J576" s="2" t="s">
        <v>32</v>
      </c>
      <c r="L576" s="2" t="s">
        <v>38</v>
      </c>
      <c r="M576" s="2">
        <v>34762</v>
      </c>
      <c r="N576" s="3" t="str">
        <f t="shared" si="54"/>
        <v>6_30-35</v>
      </c>
      <c r="O576" s="3" t="str">
        <f t="shared" si="55"/>
        <v>3_30-40</v>
      </c>
      <c r="P576" s="3" t="str">
        <f t="shared" si="56"/>
        <v>03_30-40</v>
      </c>
      <c r="Q576" s="2" t="s">
        <v>739</v>
      </c>
      <c r="R576" s="2" t="s">
        <v>29</v>
      </c>
      <c r="S576" s="2">
        <f t="shared" si="57"/>
        <v>39767728</v>
      </c>
      <c r="T576" s="2">
        <f t="shared" si="53"/>
        <v>535232</v>
      </c>
    </row>
    <row r="577" spans="1:20" x14ac:dyDescent="0.25">
      <c r="A577" s="2">
        <v>224</v>
      </c>
      <c r="B577" s="2" t="s">
        <v>125</v>
      </c>
      <c r="C577" s="2" t="s">
        <v>555</v>
      </c>
      <c r="D577" s="2" t="s">
        <v>34</v>
      </c>
      <c r="E577" s="2" t="s">
        <v>23</v>
      </c>
      <c r="F577" s="2" t="s">
        <v>24</v>
      </c>
      <c r="G577" s="2" t="s">
        <v>31</v>
      </c>
      <c r="H577" s="2" t="s">
        <v>556</v>
      </c>
      <c r="I577" s="2">
        <v>17</v>
      </c>
      <c r="J577" s="2" t="s">
        <v>290</v>
      </c>
      <c r="L577" s="2" t="s">
        <v>28</v>
      </c>
      <c r="M577" s="2">
        <v>53622</v>
      </c>
      <c r="N577" s="3" t="str">
        <f t="shared" si="54"/>
        <v>10_50-55</v>
      </c>
      <c r="O577" s="3" t="str">
        <f t="shared" si="55"/>
        <v>5_50-60</v>
      </c>
      <c r="P577" s="3" t="str">
        <f t="shared" si="56"/>
        <v>05_50-60</v>
      </c>
      <c r="Q577" s="2" t="s">
        <v>739</v>
      </c>
      <c r="R577" s="2" t="s">
        <v>29</v>
      </c>
      <c r="S577" s="2">
        <f t="shared" si="57"/>
        <v>12011328</v>
      </c>
      <c r="T577" s="2">
        <f t="shared" si="53"/>
        <v>161660</v>
      </c>
    </row>
    <row r="578" spans="1:20" x14ac:dyDescent="0.25">
      <c r="A578" s="2">
        <v>277</v>
      </c>
      <c r="B578" s="2" t="s">
        <v>125</v>
      </c>
      <c r="C578" s="2" t="s">
        <v>169</v>
      </c>
      <c r="D578" s="2" t="s">
        <v>56</v>
      </c>
      <c r="E578" s="2" t="s">
        <v>23</v>
      </c>
      <c r="F578" s="2" t="s">
        <v>36</v>
      </c>
      <c r="G578" s="2" t="s">
        <v>57</v>
      </c>
      <c r="H578" s="2" t="s">
        <v>170</v>
      </c>
      <c r="I578" s="2">
        <v>14</v>
      </c>
      <c r="J578" s="2" t="s">
        <v>171</v>
      </c>
      <c r="K578" s="2" t="s">
        <v>97</v>
      </c>
      <c r="L578" s="2" t="s">
        <v>28</v>
      </c>
      <c r="M578" s="2">
        <v>125257</v>
      </c>
      <c r="N578" s="3" t="str">
        <f t="shared" si="54"/>
        <v>25_125-130</v>
      </c>
      <c r="O578" s="3" t="str">
        <f t="shared" si="55"/>
        <v>12_120-130</v>
      </c>
      <c r="P578" s="3" t="str">
        <f t="shared" si="56"/>
        <v>08_80&gt;</v>
      </c>
      <c r="Q578" s="2" t="s">
        <v>739</v>
      </c>
      <c r="R578" s="2" t="s">
        <v>29</v>
      </c>
      <c r="S578" s="2">
        <f t="shared" si="57"/>
        <v>34696189</v>
      </c>
      <c r="T578" s="2">
        <f t="shared" si="53"/>
        <v>466974</v>
      </c>
    </row>
    <row r="579" spans="1:20" x14ac:dyDescent="0.25">
      <c r="A579" s="2">
        <v>164</v>
      </c>
      <c r="B579" s="2" t="s">
        <v>125</v>
      </c>
      <c r="C579" s="2" t="s">
        <v>172</v>
      </c>
      <c r="D579" s="2" t="s">
        <v>56</v>
      </c>
      <c r="E579" s="2" t="s">
        <v>23</v>
      </c>
      <c r="F579" s="2" t="s">
        <v>36</v>
      </c>
      <c r="G579" s="2" t="s">
        <v>57</v>
      </c>
      <c r="H579" s="2" t="s">
        <v>26</v>
      </c>
      <c r="I579" s="2">
        <v>13</v>
      </c>
      <c r="J579" s="2" t="s">
        <v>173</v>
      </c>
      <c r="K579" s="2" t="s">
        <v>97</v>
      </c>
      <c r="L579" s="2" t="s">
        <v>28</v>
      </c>
      <c r="M579" s="2">
        <v>139456</v>
      </c>
      <c r="N579" s="3" t="str">
        <f t="shared" si="54"/>
        <v>27_135-140</v>
      </c>
      <c r="O579" s="3" t="str">
        <f t="shared" si="55"/>
        <v>13_130-140</v>
      </c>
      <c r="P579" s="3" t="str">
        <f t="shared" si="56"/>
        <v>08_80&gt;</v>
      </c>
      <c r="Q579" s="2" t="s">
        <v>739</v>
      </c>
      <c r="R579" s="2" t="s">
        <v>29</v>
      </c>
      <c r="S579" s="2">
        <f t="shared" si="57"/>
        <v>22870784</v>
      </c>
      <c r="T579" s="2">
        <f t="shared" si="53"/>
        <v>307817</v>
      </c>
    </row>
    <row r="580" spans="1:20" x14ac:dyDescent="0.25">
      <c r="A580" s="2">
        <v>74</v>
      </c>
      <c r="B580" s="2" t="s">
        <v>125</v>
      </c>
      <c r="C580" s="2" t="s">
        <v>175</v>
      </c>
      <c r="D580" s="2" t="s">
        <v>56</v>
      </c>
      <c r="E580" s="2" t="s">
        <v>23</v>
      </c>
      <c r="F580" s="2" t="s">
        <v>36</v>
      </c>
      <c r="G580" s="2" t="s">
        <v>57</v>
      </c>
      <c r="H580" s="2" t="s">
        <v>26</v>
      </c>
      <c r="I580" s="2">
        <v>13</v>
      </c>
      <c r="J580" s="2" t="s">
        <v>32</v>
      </c>
      <c r="K580" s="2" t="s">
        <v>97</v>
      </c>
      <c r="L580" s="2" t="s">
        <v>28</v>
      </c>
      <c r="M580" s="2">
        <v>99450</v>
      </c>
      <c r="N580" s="3" t="str">
        <f t="shared" si="54"/>
        <v>19_95-100</v>
      </c>
      <c r="O580" s="3" t="str">
        <f t="shared" si="55"/>
        <v>9_90-100</v>
      </c>
      <c r="P580" s="3" t="str">
        <f t="shared" si="56"/>
        <v>08_80&gt;</v>
      </c>
      <c r="Q580" s="2" t="s">
        <v>739</v>
      </c>
      <c r="R580" s="2" t="s">
        <v>29</v>
      </c>
      <c r="S580" s="2">
        <f t="shared" si="57"/>
        <v>7359300</v>
      </c>
      <c r="T580" s="2">
        <f t="shared" si="53"/>
        <v>99048</v>
      </c>
    </row>
    <row r="581" spans="1:20" x14ac:dyDescent="0.25">
      <c r="A581" s="2">
        <v>23</v>
      </c>
      <c r="B581" s="2" t="s">
        <v>125</v>
      </c>
      <c r="C581" s="2" t="s">
        <v>176</v>
      </c>
      <c r="D581" s="2" t="s">
        <v>56</v>
      </c>
      <c r="E581" s="2" t="s">
        <v>23</v>
      </c>
      <c r="F581" s="2" t="s">
        <v>36</v>
      </c>
      <c r="G581" s="2" t="s">
        <v>49</v>
      </c>
      <c r="H581" s="2" t="s">
        <v>26</v>
      </c>
      <c r="I581" s="2">
        <v>13</v>
      </c>
      <c r="J581" s="2" t="s">
        <v>32</v>
      </c>
      <c r="K581" s="2" t="s">
        <v>97</v>
      </c>
      <c r="L581" s="2" t="s">
        <v>28</v>
      </c>
      <c r="M581" s="2">
        <v>92374</v>
      </c>
      <c r="N581" s="3" t="str">
        <f t="shared" si="54"/>
        <v>18_90-95</v>
      </c>
      <c r="O581" s="3" t="str">
        <f t="shared" si="55"/>
        <v>9_90-100</v>
      </c>
      <c r="P581" s="3" t="str">
        <f t="shared" si="56"/>
        <v>08_80&gt;</v>
      </c>
      <c r="Q581" s="2" t="s">
        <v>739</v>
      </c>
      <c r="R581" s="2" t="s">
        <v>29</v>
      </c>
      <c r="S581" s="2">
        <f t="shared" si="57"/>
        <v>2124602</v>
      </c>
      <c r="T581" s="2">
        <f t="shared" si="53"/>
        <v>28595</v>
      </c>
    </row>
    <row r="582" spans="1:20" x14ac:dyDescent="0.25">
      <c r="A582" s="2">
        <v>16</v>
      </c>
      <c r="B582" s="2" t="s">
        <v>125</v>
      </c>
      <c r="C582" s="2" t="s">
        <v>177</v>
      </c>
      <c r="D582" s="2" t="s">
        <v>56</v>
      </c>
      <c r="E582" s="2" t="s">
        <v>23</v>
      </c>
      <c r="F582" s="2" t="s">
        <v>36</v>
      </c>
      <c r="G582" s="2" t="s">
        <v>46</v>
      </c>
      <c r="H582" s="2" t="s">
        <v>26</v>
      </c>
      <c r="I582" s="2">
        <v>14</v>
      </c>
      <c r="J582" s="2" t="s">
        <v>32</v>
      </c>
      <c r="K582" s="2" t="s">
        <v>97</v>
      </c>
      <c r="L582" s="2" t="s">
        <v>28</v>
      </c>
      <c r="M582" s="2">
        <v>76543</v>
      </c>
      <c r="N582" s="3" t="str">
        <f t="shared" si="54"/>
        <v>15_75-80</v>
      </c>
      <c r="O582" s="3" t="str">
        <f t="shared" si="55"/>
        <v>7_70-80</v>
      </c>
      <c r="P582" s="3" t="str">
        <f t="shared" si="56"/>
        <v>07_70-80</v>
      </c>
      <c r="Q582" s="2" t="s">
        <v>739</v>
      </c>
      <c r="R582" s="2" t="s">
        <v>29</v>
      </c>
      <c r="S582" s="2">
        <f t="shared" si="57"/>
        <v>1224688</v>
      </c>
      <c r="T582" s="2">
        <f t="shared" si="53"/>
        <v>16483</v>
      </c>
    </row>
    <row r="583" spans="1:20" x14ac:dyDescent="0.25">
      <c r="A583" s="2">
        <v>16</v>
      </c>
      <c r="B583" s="2" t="s">
        <v>125</v>
      </c>
      <c r="C583" s="2" t="s">
        <v>557</v>
      </c>
      <c r="D583" s="2" t="s">
        <v>64</v>
      </c>
      <c r="E583" s="2" t="s">
        <v>23</v>
      </c>
      <c r="F583" s="2" t="s">
        <v>36</v>
      </c>
      <c r="G583" s="2" t="s">
        <v>74</v>
      </c>
      <c r="H583" s="2" t="s">
        <v>136</v>
      </c>
      <c r="I583" s="2">
        <v>14</v>
      </c>
      <c r="J583" s="2" t="s">
        <v>558</v>
      </c>
      <c r="K583" s="2" t="s">
        <v>97</v>
      </c>
      <c r="L583" s="2" t="s">
        <v>28</v>
      </c>
      <c r="M583" s="2">
        <v>266335</v>
      </c>
      <c r="N583" s="3" t="str">
        <f t="shared" si="54"/>
        <v>53_265-270</v>
      </c>
      <c r="O583" s="3" t="str">
        <f t="shared" si="55"/>
        <v>26_260-270</v>
      </c>
      <c r="P583" s="3" t="str">
        <f t="shared" si="56"/>
        <v>08_80&gt;</v>
      </c>
      <c r="Q583" s="2" t="s">
        <v>739</v>
      </c>
      <c r="R583" s="2" t="s">
        <v>29</v>
      </c>
      <c r="S583" s="2">
        <f t="shared" si="57"/>
        <v>4261360</v>
      </c>
      <c r="T583" s="2">
        <f t="shared" si="53"/>
        <v>57353</v>
      </c>
    </row>
    <row r="584" spans="1:20" x14ac:dyDescent="0.25">
      <c r="A584" s="2">
        <v>903</v>
      </c>
      <c r="B584" s="2" t="s">
        <v>125</v>
      </c>
      <c r="C584" s="2" t="s">
        <v>690</v>
      </c>
      <c r="D584" s="2" t="s">
        <v>56</v>
      </c>
      <c r="E584" s="2" t="s">
        <v>23</v>
      </c>
      <c r="F584" s="2" t="s">
        <v>24</v>
      </c>
      <c r="G584" s="2" t="s">
        <v>691</v>
      </c>
      <c r="H584" s="2" t="s">
        <v>26</v>
      </c>
      <c r="I584" s="2">
        <v>13</v>
      </c>
      <c r="J584" s="2" t="s">
        <v>32</v>
      </c>
      <c r="L584" s="2" t="s">
        <v>28</v>
      </c>
      <c r="M584" s="2">
        <v>79990</v>
      </c>
      <c r="N584" s="3" t="str">
        <f t="shared" si="54"/>
        <v>15_75-80</v>
      </c>
      <c r="O584" s="3" t="str">
        <f t="shared" si="55"/>
        <v>7_70-80</v>
      </c>
      <c r="P584" s="3" t="str">
        <f t="shared" si="56"/>
        <v>07_70-80</v>
      </c>
      <c r="Q584" s="2" t="s">
        <v>739</v>
      </c>
      <c r="R584" s="2" t="s">
        <v>29</v>
      </c>
      <c r="S584" s="2">
        <f t="shared" si="57"/>
        <v>72230970</v>
      </c>
      <c r="T584" s="2">
        <f t="shared" si="53"/>
        <v>972153</v>
      </c>
    </row>
    <row r="585" spans="1:20" x14ac:dyDescent="0.25">
      <c r="A585" s="2">
        <v>74</v>
      </c>
      <c r="B585" s="2" t="s">
        <v>125</v>
      </c>
      <c r="C585" s="2" t="s">
        <v>179</v>
      </c>
      <c r="D585" s="2" t="s">
        <v>56</v>
      </c>
      <c r="E585" s="2" t="s">
        <v>23</v>
      </c>
      <c r="F585" s="2" t="s">
        <v>36</v>
      </c>
      <c r="G585" s="2" t="s">
        <v>57</v>
      </c>
      <c r="H585" s="2" t="s">
        <v>26</v>
      </c>
      <c r="I585" s="2">
        <v>13</v>
      </c>
      <c r="J585" s="2" t="s">
        <v>32</v>
      </c>
      <c r="L585" s="2" t="s">
        <v>28</v>
      </c>
      <c r="M585" s="2">
        <v>75104</v>
      </c>
      <c r="N585" s="3" t="str">
        <f t="shared" si="54"/>
        <v>15_75-80</v>
      </c>
      <c r="O585" s="3" t="str">
        <f t="shared" si="55"/>
        <v>7_70-80</v>
      </c>
      <c r="P585" s="3" t="str">
        <f t="shared" si="56"/>
        <v>07_70-80</v>
      </c>
      <c r="Q585" s="2" t="s">
        <v>739</v>
      </c>
      <c r="R585" s="2" t="s">
        <v>29</v>
      </c>
      <c r="S585" s="2">
        <f t="shared" si="57"/>
        <v>5557696</v>
      </c>
      <c r="T585" s="2">
        <f t="shared" si="53"/>
        <v>74801</v>
      </c>
    </row>
    <row r="586" spans="1:20" x14ac:dyDescent="0.25">
      <c r="A586" s="2">
        <v>49</v>
      </c>
      <c r="B586" s="2" t="s">
        <v>125</v>
      </c>
      <c r="C586" s="2" t="s">
        <v>559</v>
      </c>
      <c r="D586" s="2" t="s">
        <v>56</v>
      </c>
      <c r="E586" s="2" t="s">
        <v>23</v>
      </c>
      <c r="F586" s="2" t="s">
        <v>36</v>
      </c>
      <c r="G586" s="2" t="s">
        <v>49</v>
      </c>
      <c r="H586" s="2" t="s">
        <v>26</v>
      </c>
      <c r="I586" s="2">
        <v>13</v>
      </c>
      <c r="J586" s="2" t="s">
        <v>32</v>
      </c>
      <c r="L586" s="2" t="s">
        <v>28</v>
      </c>
      <c r="M586" s="2">
        <v>70279</v>
      </c>
      <c r="N586" s="3" t="str">
        <f t="shared" si="54"/>
        <v>14_70-75</v>
      </c>
      <c r="O586" s="3" t="str">
        <f t="shared" si="55"/>
        <v>7_70-80</v>
      </c>
      <c r="P586" s="3" t="str">
        <f t="shared" si="56"/>
        <v>07_70-80</v>
      </c>
      <c r="Q586" s="2" t="s">
        <v>739</v>
      </c>
      <c r="R586" s="2" t="s">
        <v>29</v>
      </c>
      <c r="S586" s="2">
        <f t="shared" si="57"/>
        <v>3443671</v>
      </c>
      <c r="T586" s="2">
        <f t="shared" si="53"/>
        <v>46348</v>
      </c>
    </row>
    <row r="587" spans="1:20" x14ac:dyDescent="0.25">
      <c r="A587" s="2">
        <v>78</v>
      </c>
      <c r="B587" s="2" t="s">
        <v>125</v>
      </c>
      <c r="C587" s="2" t="s">
        <v>180</v>
      </c>
      <c r="D587" s="2" t="s">
        <v>56</v>
      </c>
      <c r="E587" s="2" t="s">
        <v>23</v>
      </c>
      <c r="F587" s="2" t="s">
        <v>36</v>
      </c>
      <c r="G587" s="2" t="s">
        <v>57</v>
      </c>
      <c r="H587" s="2" t="s">
        <v>26</v>
      </c>
      <c r="I587" s="2">
        <v>14</v>
      </c>
      <c r="J587" s="2" t="s">
        <v>32</v>
      </c>
      <c r="K587" s="2" t="s">
        <v>97</v>
      </c>
      <c r="L587" s="2" t="s">
        <v>28</v>
      </c>
      <c r="M587" s="2">
        <v>132516</v>
      </c>
      <c r="N587" s="3" t="str">
        <f t="shared" si="54"/>
        <v>26_130-135</v>
      </c>
      <c r="O587" s="3" t="str">
        <f t="shared" si="55"/>
        <v>13_130-140</v>
      </c>
      <c r="P587" s="3" t="str">
        <f t="shared" si="56"/>
        <v>08_80&gt;</v>
      </c>
      <c r="Q587" s="2" t="s">
        <v>739</v>
      </c>
      <c r="R587" s="2" t="s">
        <v>29</v>
      </c>
      <c r="S587" s="2">
        <f t="shared" si="57"/>
        <v>10336248</v>
      </c>
      <c r="T587" s="2">
        <f t="shared" ref="T587:T650" si="58">ROUND(S587/74.3,0)</f>
        <v>139115</v>
      </c>
    </row>
    <row r="588" spans="1:20" x14ac:dyDescent="0.25">
      <c r="A588" s="2">
        <v>231</v>
      </c>
      <c r="B588" s="2" t="s">
        <v>125</v>
      </c>
      <c r="C588" s="2" t="s">
        <v>181</v>
      </c>
      <c r="D588" s="2" t="s">
        <v>56</v>
      </c>
      <c r="E588" s="2" t="s">
        <v>23</v>
      </c>
      <c r="F588" s="2" t="s">
        <v>36</v>
      </c>
      <c r="G588" s="2" t="s">
        <v>57</v>
      </c>
      <c r="H588" s="2" t="s">
        <v>26</v>
      </c>
      <c r="I588" s="2">
        <v>14</v>
      </c>
      <c r="J588" s="2" t="s">
        <v>32</v>
      </c>
      <c r="L588" s="2" t="s">
        <v>28</v>
      </c>
      <c r="M588" s="2">
        <v>76554</v>
      </c>
      <c r="N588" s="3" t="str">
        <f t="shared" si="54"/>
        <v>15_75-80</v>
      </c>
      <c r="O588" s="3" t="str">
        <f t="shared" si="55"/>
        <v>7_70-80</v>
      </c>
      <c r="P588" s="3" t="str">
        <f t="shared" si="56"/>
        <v>07_70-80</v>
      </c>
      <c r="Q588" s="2" t="s">
        <v>739</v>
      </c>
      <c r="R588" s="2" t="s">
        <v>29</v>
      </c>
      <c r="S588" s="2">
        <f t="shared" si="57"/>
        <v>17683974</v>
      </c>
      <c r="T588" s="2">
        <f t="shared" si="58"/>
        <v>238008</v>
      </c>
    </row>
    <row r="589" spans="1:20" x14ac:dyDescent="0.25">
      <c r="A589" s="2">
        <v>113</v>
      </c>
      <c r="B589" s="2" t="s">
        <v>125</v>
      </c>
      <c r="C589" s="2" t="s">
        <v>560</v>
      </c>
      <c r="D589" s="2" t="s">
        <v>56</v>
      </c>
      <c r="E589" s="2" t="s">
        <v>23</v>
      </c>
      <c r="F589" s="2" t="s">
        <v>36</v>
      </c>
      <c r="G589" s="2" t="s">
        <v>49</v>
      </c>
      <c r="H589" s="2" t="s">
        <v>26</v>
      </c>
      <c r="I589" s="2">
        <v>14</v>
      </c>
      <c r="J589" s="2" t="s">
        <v>32</v>
      </c>
      <c r="L589" s="2" t="s">
        <v>28</v>
      </c>
      <c r="M589" s="2">
        <v>86068</v>
      </c>
      <c r="N589" s="3" t="str">
        <f t="shared" si="54"/>
        <v>17_85-90</v>
      </c>
      <c r="O589" s="3" t="str">
        <f t="shared" si="55"/>
        <v>8_80-90</v>
      </c>
      <c r="P589" s="3" t="str">
        <f t="shared" si="56"/>
        <v>08_80&gt;</v>
      </c>
      <c r="Q589" s="2" t="s">
        <v>739</v>
      </c>
      <c r="R589" s="2" t="s">
        <v>29</v>
      </c>
      <c r="S589" s="2">
        <f t="shared" si="57"/>
        <v>9725684</v>
      </c>
      <c r="T589" s="2">
        <f t="shared" si="58"/>
        <v>130897</v>
      </c>
    </row>
    <row r="590" spans="1:20" x14ac:dyDescent="0.25">
      <c r="A590" s="2">
        <v>160</v>
      </c>
      <c r="B590" s="2" t="s">
        <v>125</v>
      </c>
      <c r="C590" s="2" t="s">
        <v>183</v>
      </c>
      <c r="D590" s="2" t="s">
        <v>56</v>
      </c>
      <c r="E590" s="2" t="s">
        <v>23</v>
      </c>
      <c r="F590" s="2" t="s">
        <v>36</v>
      </c>
      <c r="G590" s="2" t="s">
        <v>89</v>
      </c>
      <c r="H590" s="2" t="s">
        <v>103</v>
      </c>
      <c r="I590" s="2">
        <v>14</v>
      </c>
      <c r="J590" s="2" t="s">
        <v>32</v>
      </c>
      <c r="L590" s="2" t="s">
        <v>28</v>
      </c>
      <c r="M590" s="2">
        <v>91922</v>
      </c>
      <c r="N590" s="3" t="str">
        <f t="shared" si="54"/>
        <v>18_90-95</v>
      </c>
      <c r="O590" s="3" t="str">
        <f t="shared" si="55"/>
        <v>9_90-100</v>
      </c>
      <c r="P590" s="3" t="str">
        <f t="shared" si="56"/>
        <v>08_80&gt;</v>
      </c>
      <c r="Q590" s="2" t="s">
        <v>739</v>
      </c>
      <c r="R590" s="2" t="s">
        <v>29</v>
      </c>
      <c r="S590" s="2">
        <f t="shared" si="57"/>
        <v>14707520</v>
      </c>
      <c r="T590" s="2">
        <f t="shared" si="58"/>
        <v>197948</v>
      </c>
    </row>
    <row r="591" spans="1:20" x14ac:dyDescent="0.25">
      <c r="A591" s="2">
        <v>510</v>
      </c>
      <c r="B591" s="2" t="s">
        <v>125</v>
      </c>
      <c r="C591" s="2" t="s">
        <v>184</v>
      </c>
      <c r="D591" s="2" t="s">
        <v>56</v>
      </c>
      <c r="E591" s="2" t="s">
        <v>23</v>
      </c>
      <c r="F591" s="2" t="s">
        <v>36</v>
      </c>
      <c r="G591" s="2" t="s">
        <v>57</v>
      </c>
      <c r="H591" s="2" t="s">
        <v>26</v>
      </c>
      <c r="I591" s="2">
        <v>14</v>
      </c>
      <c r="J591" s="2" t="s">
        <v>32</v>
      </c>
      <c r="L591" s="2" t="s">
        <v>28</v>
      </c>
      <c r="M591" s="2">
        <v>99161</v>
      </c>
      <c r="N591" s="3" t="str">
        <f t="shared" si="54"/>
        <v>19_95-100</v>
      </c>
      <c r="O591" s="3" t="str">
        <f t="shared" si="55"/>
        <v>9_90-100</v>
      </c>
      <c r="P591" s="3" t="str">
        <f t="shared" si="56"/>
        <v>08_80&gt;</v>
      </c>
      <c r="Q591" s="2" t="s">
        <v>739</v>
      </c>
      <c r="R591" s="2" t="s">
        <v>29</v>
      </c>
      <c r="S591" s="2">
        <f t="shared" si="57"/>
        <v>50572110</v>
      </c>
      <c r="T591" s="2">
        <f t="shared" si="58"/>
        <v>680648</v>
      </c>
    </row>
    <row r="592" spans="1:20" x14ac:dyDescent="0.25">
      <c r="A592" s="2">
        <v>197</v>
      </c>
      <c r="B592" s="2" t="s">
        <v>125</v>
      </c>
      <c r="C592" s="2" t="s">
        <v>692</v>
      </c>
      <c r="D592" s="2" t="s">
        <v>64</v>
      </c>
      <c r="E592" s="2" t="s">
        <v>23</v>
      </c>
      <c r="F592" s="2" t="s">
        <v>24</v>
      </c>
      <c r="G592" s="2" t="s">
        <v>530</v>
      </c>
      <c r="H592" s="2" t="s">
        <v>534</v>
      </c>
      <c r="I592" s="2">
        <v>15</v>
      </c>
      <c r="J592" s="2" t="s">
        <v>171</v>
      </c>
      <c r="K592" s="2" t="s">
        <v>97</v>
      </c>
      <c r="L592" s="2" t="s">
        <v>28</v>
      </c>
      <c r="M592" s="2">
        <v>278523</v>
      </c>
      <c r="N592" s="3" t="str">
        <f t="shared" si="54"/>
        <v>55_275-280</v>
      </c>
      <c r="O592" s="3" t="str">
        <f t="shared" si="55"/>
        <v>27_270-280</v>
      </c>
      <c r="P592" s="3" t="str">
        <f t="shared" si="56"/>
        <v>08_80&gt;</v>
      </c>
      <c r="Q592" s="2" t="s">
        <v>739</v>
      </c>
      <c r="R592" s="2" t="s">
        <v>29</v>
      </c>
      <c r="S592" s="2">
        <f t="shared" si="57"/>
        <v>54869031</v>
      </c>
      <c r="T592" s="2">
        <f t="shared" si="58"/>
        <v>738480</v>
      </c>
    </row>
    <row r="593" spans="1:20" x14ac:dyDescent="0.25">
      <c r="A593" s="2">
        <v>13</v>
      </c>
      <c r="B593" s="2" t="s">
        <v>185</v>
      </c>
      <c r="C593" s="2" t="s">
        <v>186</v>
      </c>
      <c r="D593" s="2" t="s">
        <v>64</v>
      </c>
      <c r="E593" s="2" t="s">
        <v>23</v>
      </c>
      <c r="F593" s="2" t="s">
        <v>36</v>
      </c>
      <c r="G593" s="2" t="s">
        <v>74</v>
      </c>
      <c r="H593" s="2" t="s">
        <v>187</v>
      </c>
      <c r="I593" s="2">
        <v>15</v>
      </c>
      <c r="J593" s="2" t="s">
        <v>178</v>
      </c>
      <c r="L593" s="2" t="s">
        <v>28</v>
      </c>
      <c r="M593" s="2">
        <v>206566</v>
      </c>
      <c r="N593" s="3" t="str">
        <f t="shared" ref="N593:N656" si="59">CONCATENATE(ROUNDDOWN(M593/5000,0),"_",ROUNDDOWN(M593/5000,0)*5,"-",ROUNDUP((M593+1)/5000,0)*5)</f>
        <v>41_205-210</v>
      </c>
      <c r="O593" s="3" t="str">
        <f t="shared" ref="O593:O656" si="60">CONCATENATE(ROUNDDOWN(M593/10000,0),"_",ROUNDDOWN(M593/10000,0)*10,"-",ROUNDUP((M593+1)/10000,0)*10)</f>
        <v>20_200-210</v>
      </c>
      <c r="P593" s="3" t="str">
        <f t="shared" ref="P593:P656" si="61">IF(M593&lt;20000,"01_&lt;20",IF(M593&lt;80000,CONCATENATE(IF((ROUNDDOWN(M593/10000,0)+1)&lt;10,0,),ROUNDDOWN(M593/10000,0),"_",ROUNDDOWN(M593/10000,0)*10,"-",ROUNDUP((M593+1)/10000,0)*10),"08_80&gt;"))</f>
        <v>08_80&gt;</v>
      </c>
      <c r="Q593" s="2" t="s">
        <v>739</v>
      </c>
      <c r="R593" s="2" t="s">
        <v>29</v>
      </c>
      <c r="S593" s="2">
        <f t="shared" ref="S593:S656" si="62">M593*A593</f>
        <v>2685358</v>
      </c>
      <c r="T593" s="2">
        <f t="shared" si="58"/>
        <v>36142</v>
      </c>
    </row>
    <row r="594" spans="1:20" x14ac:dyDescent="0.25">
      <c r="A594" s="2">
        <v>933</v>
      </c>
      <c r="B594" s="2" t="s">
        <v>185</v>
      </c>
      <c r="C594" s="2" t="s">
        <v>188</v>
      </c>
      <c r="D594" s="2" t="s">
        <v>22</v>
      </c>
      <c r="E594" s="2" t="s">
        <v>23</v>
      </c>
      <c r="F594" s="2" t="s">
        <v>36</v>
      </c>
      <c r="G594" s="2" t="s">
        <v>49</v>
      </c>
      <c r="H594" s="2" t="s">
        <v>26</v>
      </c>
      <c r="I594" s="2">
        <v>15</v>
      </c>
      <c r="J594" s="2" t="s">
        <v>32</v>
      </c>
      <c r="L594" s="2" t="s">
        <v>28</v>
      </c>
      <c r="M594" s="2">
        <v>37461</v>
      </c>
      <c r="N594" s="3" t="str">
        <f t="shared" si="59"/>
        <v>7_35-40</v>
      </c>
      <c r="O594" s="3" t="str">
        <f t="shared" si="60"/>
        <v>3_30-40</v>
      </c>
      <c r="P594" s="3" t="str">
        <f t="shared" si="61"/>
        <v>03_30-40</v>
      </c>
      <c r="Q594" s="2" t="s">
        <v>739</v>
      </c>
      <c r="R594" s="2" t="s">
        <v>29</v>
      </c>
      <c r="S594" s="2">
        <f t="shared" si="62"/>
        <v>34951113</v>
      </c>
      <c r="T594" s="2">
        <f t="shared" si="58"/>
        <v>470405</v>
      </c>
    </row>
    <row r="595" spans="1:20" x14ac:dyDescent="0.25">
      <c r="A595" s="2">
        <v>314</v>
      </c>
      <c r="B595" s="2" t="s">
        <v>185</v>
      </c>
      <c r="C595" s="2" t="s">
        <v>693</v>
      </c>
      <c r="D595" s="2" t="s">
        <v>22</v>
      </c>
      <c r="E595" s="2" t="s">
        <v>23</v>
      </c>
      <c r="F595" s="2" t="s">
        <v>24</v>
      </c>
      <c r="G595" s="2" t="s">
        <v>31</v>
      </c>
      <c r="H595" s="2" t="s">
        <v>26</v>
      </c>
      <c r="I595" s="2">
        <v>15</v>
      </c>
      <c r="J595" s="2" t="s">
        <v>32</v>
      </c>
      <c r="L595" s="2" t="s">
        <v>28</v>
      </c>
      <c r="M595" s="2">
        <v>58240</v>
      </c>
      <c r="N595" s="3" t="str">
        <f t="shared" si="59"/>
        <v>11_55-60</v>
      </c>
      <c r="O595" s="3" t="str">
        <f t="shared" si="60"/>
        <v>5_50-60</v>
      </c>
      <c r="P595" s="3" t="str">
        <f t="shared" si="61"/>
        <v>05_50-60</v>
      </c>
      <c r="Q595" s="2" t="s">
        <v>739</v>
      </c>
      <c r="R595" s="2" t="s">
        <v>29</v>
      </c>
      <c r="S595" s="2">
        <f t="shared" si="62"/>
        <v>18287360</v>
      </c>
      <c r="T595" s="2">
        <f t="shared" si="58"/>
        <v>246129</v>
      </c>
    </row>
    <row r="596" spans="1:20" x14ac:dyDescent="0.25">
      <c r="A596" s="2">
        <v>900</v>
      </c>
      <c r="B596" s="2" t="s">
        <v>185</v>
      </c>
      <c r="C596" s="2" t="s">
        <v>562</v>
      </c>
      <c r="D596" s="2" t="s">
        <v>34</v>
      </c>
      <c r="E596" s="2" t="s">
        <v>23</v>
      </c>
      <c r="F596" s="2" t="s">
        <v>36</v>
      </c>
      <c r="G596" s="2" t="s">
        <v>46</v>
      </c>
      <c r="H596" s="2" t="s">
        <v>563</v>
      </c>
      <c r="I596" s="2">
        <v>15</v>
      </c>
      <c r="J596" s="2" t="s">
        <v>32</v>
      </c>
      <c r="L596" s="2" t="s">
        <v>28</v>
      </c>
      <c r="M596" s="2">
        <v>31914</v>
      </c>
      <c r="N596" s="3" t="str">
        <f t="shared" si="59"/>
        <v>6_30-35</v>
      </c>
      <c r="O596" s="3" t="str">
        <f t="shared" si="60"/>
        <v>3_30-40</v>
      </c>
      <c r="P596" s="3" t="str">
        <f t="shared" si="61"/>
        <v>03_30-40</v>
      </c>
      <c r="Q596" s="2" t="s">
        <v>739</v>
      </c>
      <c r="R596" s="2" t="s">
        <v>29</v>
      </c>
      <c r="S596" s="2">
        <f t="shared" si="62"/>
        <v>28722600</v>
      </c>
      <c r="T596" s="2">
        <f t="shared" si="58"/>
        <v>386576</v>
      </c>
    </row>
    <row r="597" spans="1:20" x14ac:dyDescent="0.25">
      <c r="A597" s="2">
        <v>408</v>
      </c>
      <c r="B597" s="2" t="s">
        <v>185</v>
      </c>
      <c r="C597" s="2" t="s">
        <v>189</v>
      </c>
      <c r="D597" s="2" t="s">
        <v>34</v>
      </c>
      <c r="E597" s="2" t="s">
        <v>23</v>
      </c>
      <c r="F597" s="2" t="s">
        <v>36</v>
      </c>
      <c r="G597" s="2" t="s">
        <v>49</v>
      </c>
      <c r="H597" s="2" t="s">
        <v>190</v>
      </c>
      <c r="I597" s="2">
        <v>17</v>
      </c>
      <c r="J597" s="2" t="s">
        <v>32</v>
      </c>
      <c r="L597" s="2" t="s">
        <v>28</v>
      </c>
      <c r="M597" s="2">
        <v>61123</v>
      </c>
      <c r="N597" s="3" t="str">
        <f t="shared" si="59"/>
        <v>12_60-65</v>
      </c>
      <c r="O597" s="3" t="str">
        <f t="shared" si="60"/>
        <v>6_60-70</v>
      </c>
      <c r="P597" s="3" t="str">
        <f t="shared" si="61"/>
        <v>06_60-70</v>
      </c>
      <c r="Q597" s="2" t="s">
        <v>739</v>
      </c>
      <c r="R597" s="2" t="s">
        <v>29</v>
      </c>
      <c r="S597" s="2">
        <f t="shared" si="62"/>
        <v>24938184</v>
      </c>
      <c r="T597" s="2">
        <f t="shared" si="58"/>
        <v>335642</v>
      </c>
    </row>
    <row r="598" spans="1:20" x14ac:dyDescent="0.25">
      <c r="A598" s="2">
        <v>65</v>
      </c>
      <c r="B598" s="2" t="s">
        <v>185</v>
      </c>
      <c r="C598" s="2" t="s">
        <v>191</v>
      </c>
      <c r="D598" s="2" t="s">
        <v>56</v>
      </c>
      <c r="E598" s="2" t="s">
        <v>23</v>
      </c>
      <c r="F598" s="2" t="s">
        <v>36</v>
      </c>
      <c r="G598" s="2" t="s">
        <v>57</v>
      </c>
      <c r="H598" s="2" t="s">
        <v>192</v>
      </c>
      <c r="I598" s="2">
        <v>14</v>
      </c>
      <c r="J598" s="2" t="s">
        <v>118</v>
      </c>
      <c r="L598" s="2" t="s">
        <v>28</v>
      </c>
      <c r="M598" s="2">
        <v>97200</v>
      </c>
      <c r="N598" s="3" t="str">
        <f t="shared" si="59"/>
        <v>19_95-100</v>
      </c>
      <c r="O598" s="3" t="str">
        <f t="shared" si="60"/>
        <v>9_90-100</v>
      </c>
      <c r="P598" s="3" t="str">
        <f t="shared" si="61"/>
        <v>08_80&gt;</v>
      </c>
      <c r="Q598" s="2" t="s">
        <v>739</v>
      </c>
      <c r="R598" s="2" t="s">
        <v>29</v>
      </c>
      <c r="S598" s="2">
        <f t="shared" si="62"/>
        <v>6318000</v>
      </c>
      <c r="T598" s="2">
        <f t="shared" si="58"/>
        <v>85034</v>
      </c>
    </row>
    <row r="599" spans="1:20" x14ac:dyDescent="0.25">
      <c r="A599" s="2">
        <v>282</v>
      </c>
      <c r="B599" s="2" t="s">
        <v>185</v>
      </c>
      <c r="C599" s="2" t="s">
        <v>193</v>
      </c>
      <c r="D599" s="2" t="s">
        <v>64</v>
      </c>
      <c r="E599" s="2" t="s">
        <v>23</v>
      </c>
      <c r="F599" s="2" t="s">
        <v>36</v>
      </c>
      <c r="G599" s="2" t="s">
        <v>74</v>
      </c>
      <c r="H599" s="2" t="s">
        <v>194</v>
      </c>
      <c r="I599" s="2">
        <v>15</v>
      </c>
      <c r="J599" s="2" t="s">
        <v>32</v>
      </c>
      <c r="L599" s="2" t="s">
        <v>28</v>
      </c>
      <c r="M599" s="2">
        <v>83835</v>
      </c>
      <c r="N599" s="3" t="str">
        <f t="shared" si="59"/>
        <v>16_80-85</v>
      </c>
      <c r="O599" s="3" t="str">
        <f t="shared" si="60"/>
        <v>8_80-90</v>
      </c>
      <c r="P599" s="3" t="str">
        <f t="shared" si="61"/>
        <v>08_80&gt;</v>
      </c>
      <c r="Q599" s="2" t="s">
        <v>739</v>
      </c>
      <c r="R599" s="2" t="s">
        <v>29</v>
      </c>
      <c r="S599" s="2">
        <f t="shared" si="62"/>
        <v>23641470</v>
      </c>
      <c r="T599" s="2">
        <f t="shared" si="58"/>
        <v>318189</v>
      </c>
    </row>
    <row r="600" spans="1:20" x14ac:dyDescent="0.25">
      <c r="A600" s="2">
        <v>6</v>
      </c>
      <c r="B600" s="2" t="s">
        <v>185</v>
      </c>
      <c r="C600" s="2" t="s">
        <v>694</v>
      </c>
      <c r="D600" s="2" t="s">
        <v>64</v>
      </c>
      <c r="E600" s="2" t="s">
        <v>23</v>
      </c>
      <c r="F600" s="2" t="s">
        <v>36</v>
      </c>
      <c r="G600" s="2" t="s">
        <v>74</v>
      </c>
      <c r="H600" s="2" t="s">
        <v>136</v>
      </c>
      <c r="I600" s="2">
        <v>15</v>
      </c>
      <c r="J600" s="2" t="s">
        <v>32</v>
      </c>
      <c r="L600" s="2" t="s">
        <v>28</v>
      </c>
      <c r="M600" s="2">
        <v>103192</v>
      </c>
      <c r="N600" s="3" t="str">
        <f t="shared" si="59"/>
        <v>20_100-105</v>
      </c>
      <c r="O600" s="3" t="str">
        <f t="shared" si="60"/>
        <v>10_100-110</v>
      </c>
      <c r="P600" s="3" t="str">
        <f t="shared" si="61"/>
        <v>08_80&gt;</v>
      </c>
      <c r="Q600" s="2" t="s">
        <v>739</v>
      </c>
      <c r="R600" s="2" t="s">
        <v>29</v>
      </c>
      <c r="S600" s="2">
        <f t="shared" si="62"/>
        <v>619152</v>
      </c>
      <c r="T600" s="2">
        <f t="shared" si="58"/>
        <v>8333</v>
      </c>
    </row>
    <row r="601" spans="1:20" x14ac:dyDescent="0.25">
      <c r="A601" s="2">
        <v>262</v>
      </c>
      <c r="B601" s="2" t="s">
        <v>185</v>
      </c>
      <c r="C601" s="2" t="s">
        <v>195</v>
      </c>
      <c r="D601" s="2" t="s">
        <v>64</v>
      </c>
      <c r="E601" s="2" t="s">
        <v>23</v>
      </c>
      <c r="F601" s="2" t="s">
        <v>36</v>
      </c>
      <c r="G601" s="2" t="s">
        <v>74</v>
      </c>
      <c r="H601" s="2" t="s">
        <v>196</v>
      </c>
      <c r="I601" s="2">
        <v>15</v>
      </c>
      <c r="J601" s="2" t="s">
        <v>32</v>
      </c>
      <c r="L601" s="2" t="s">
        <v>28</v>
      </c>
      <c r="M601" s="2">
        <v>100229</v>
      </c>
      <c r="N601" s="3" t="str">
        <f t="shared" si="59"/>
        <v>20_100-105</v>
      </c>
      <c r="O601" s="3" t="str">
        <f t="shared" si="60"/>
        <v>10_100-110</v>
      </c>
      <c r="P601" s="3" t="str">
        <f t="shared" si="61"/>
        <v>08_80&gt;</v>
      </c>
      <c r="Q601" s="2" t="s">
        <v>739</v>
      </c>
      <c r="R601" s="2" t="s">
        <v>29</v>
      </c>
      <c r="S601" s="2">
        <f t="shared" si="62"/>
        <v>26259998</v>
      </c>
      <c r="T601" s="2">
        <f t="shared" si="58"/>
        <v>353432</v>
      </c>
    </row>
    <row r="602" spans="1:20" x14ac:dyDescent="0.25">
      <c r="A602" s="2">
        <v>13</v>
      </c>
      <c r="B602" s="2" t="s">
        <v>185</v>
      </c>
      <c r="C602" s="2" t="s">
        <v>695</v>
      </c>
      <c r="D602" s="2" t="s">
        <v>64</v>
      </c>
      <c r="E602" s="2" t="s">
        <v>23</v>
      </c>
      <c r="F602" s="2" t="s">
        <v>24</v>
      </c>
      <c r="G602" s="2" t="s">
        <v>67</v>
      </c>
      <c r="H602" s="2" t="s">
        <v>696</v>
      </c>
      <c r="I602" s="2">
        <v>15</v>
      </c>
      <c r="J602" s="2" t="s">
        <v>32</v>
      </c>
      <c r="L602" s="2" t="s">
        <v>28</v>
      </c>
      <c r="M602" s="2">
        <v>84980</v>
      </c>
      <c r="N602" s="3" t="str">
        <f t="shared" si="59"/>
        <v>16_80-85</v>
      </c>
      <c r="O602" s="3" t="str">
        <f t="shared" si="60"/>
        <v>8_80-90</v>
      </c>
      <c r="P602" s="3" t="str">
        <f t="shared" si="61"/>
        <v>08_80&gt;</v>
      </c>
      <c r="Q602" s="2" t="s">
        <v>739</v>
      </c>
      <c r="R602" s="2" t="s">
        <v>29</v>
      </c>
      <c r="S602" s="2">
        <f t="shared" si="62"/>
        <v>1104740</v>
      </c>
      <c r="T602" s="2">
        <f t="shared" si="58"/>
        <v>14869</v>
      </c>
    </row>
    <row r="603" spans="1:20" x14ac:dyDescent="0.25">
      <c r="A603" s="2">
        <v>6</v>
      </c>
      <c r="B603" s="2" t="s">
        <v>185</v>
      </c>
      <c r="C603" s="2" t="s">
        <v>197</v>
      </c>
      <c r="D603" s="2" t="s">
        <v>64</v>
      </c>
      <c r="E603" s="2" t="s">
        <v>23</v>
      </c>
      <c r="F603" s="2" t="s">
        <v>36</v>
      </c>
      <c r="G603" s="2" t="s">
        <v>71</v>
      </c>
      <c r="H603" s="2" t="s">
        <v>94</v>
      </c>
      <c r="I603" s="2">
        <v>15</v>
      </c>
      <c r="J603" s="2" t="s">
        <v>32</v>
      </c>
      <c r="L603" s="2" t="s">
        <v>28</v>
      </c>
      <c r="M603" s="2">
        <v>97308</v>
      </c>
      <c r="N603" s="3" t="str">
        <f t="shared" si="59"/>
        <v>19_95-100</v>
      </c>
      <c r="O603" s="3" t="str">
        <f t="shared" si="60"/>
        <v>9_90-100</v>
      </c>
      <c r="P603" s="3" t="str">
        <f t="shared" si="61"/>
        <v>08_80&gt;</v>
      </c>
      <c r="Q603" s="2" t="s">
        <v>739</v>
      </c>
      <c r="R603" s="2" t="s">
        <v>29</v>
      </c>
      <c r="S603" s="2">
        <f t="shared" si="62"/>
        <v>583848</v>
      </c>
      <c r="T603" s="2">
        <f t="shared" si="58"/>
        <v>7858</v>
      </c>
    </row>
    <row r="604" spans="1:20" x14ac:dyDescent="0.25">
      <c r="A604" s="2">
        <v>191</v>
      </c>
      <c r="B604" s="2" t="s">
        <v>185</v>
      </c>
      <c r="C604" s="2" t="s">
        <v>198</v>
      </c>
      <c r="D604" s="2" t="s">
        <v>64</v>
      </c>
      <c r="E604" s="2" t="s">
        <v>23</v>
      </c>
      <c r="F604" s="2" t="s">
        <v>36</v>
      </c>
      <c r="G604" s="2" t="s">
        <v>74</v>
      </c>
      <c r="H604" s="2" t="s">
        <v>94</v>
      </c>
      <c r="I604" s="2">
        <v>17</v>
      </c>
      <c r="J604" s="2" t="s">
        <v>32</v>
      </c>
      <c r="L604" s="2" t="s">
        <v>28</v>
      </c>
      <c r="M604" s="2">
        <v>145716</v>
      </c>
      <c r="N604" s="3" t="str">
        <f t="shared" si="59"/>
        <v>29_145-150</v>
      </c>
      <c r="O604" s="3" t="str">
        <f t="shared" si="60"/>
        <v>14_140-150</v>
      </c>
      <c r="P604" s="3" t="str">
        <f t="shared" si="61"/>
        <v>08_80&gt;</v>
      </c>
      <c r="Q604" s="2" t="s">
        <v>739</v>
      </c>
      <c r="R604" s="2" t="s">
        <v>29</v>
      </c>
      <c r="S604" s="2">
        <f t="shared" si="62"/>
        <v>27831756</v>
      </c>
      <c r="T604" s="2">
        <f t="shared" si="58"/>
        <v>374586</v>
      </c>
    </row>
    <row r="605" spans="1:20" x14ac:dyDescent="0.25">
      <c r="A605" s="2">
        <v>17</v>
      </c>
      <c r="B605" s="2" t="s">
        <v>185</v>
      </c>
      <c r="C605" s="2" t="s">
        <v>199</v>
      </c>
      <c r="D605" s="2" t="s">
        <v>56</v>
      </c>
      <c r="E605" s="2" t="s">
        <v>107</v>
      </c>
      <c r="F605" s="2" t="s">
        <v>36</v>
      </c>
      <c r="G605" s="2" t="s">
        <v>46</v>
      </c>
      <c r="H605" s="2" t="s">
        <v>26</v>
      </c>
      <c r="I605" s="2">
        <v>13</v>
      </c>
      <c r="J605" s="2" t="s">
        <v>32</v>
      </c>
      <c r="L605" s="2" t="s">
        <v>28</v>
      </c>
      <c r="M605" s="2">
        <v>69990</v>
      </c>
      <c r="N605" s="3" t="str">
        <f t="shared" si="59"/>
        <v>13_65-70</v>
      </c>
      <c r="O605" s="3" t="str">
        <f t="shared" si="60"/>
        <v>6_60-70</v>
      </c>
      <c r="P605" s="3" t="str">
        <f t="shared" si="61"/>
        <v>06_60-70</v>
      </c>
      <c r="Q605" s="2" t="s">
        <v>739</v>
      </c>
      <c r="R605" s="2" t="s">
        <v>29</v>
      </c>
      <c r="S605" s="2">
        <f t="shared" si="62"/>
        <v>1189830</v>
      </c>
      <c r="T605" s="2">
        <f t="shared" si="58"/>
        <v>16014</v>
      </c>
    </row>
    <row r="606" spans="1:20" x14ac:dyDescent="0.25">
      <c r="A606" s="2">
        <v>291</v>
      </c>
      <c r="B606" s="2" t="s">
        <v>185</v>
      </c>
      <c r="C606" s="2" t="s">
        <v>200</v>
      </c>
      <c r="D606" s="2" t="s">
        <v>56</v>
      </c>
      <c r="E606" s="2" t="s">
        <v>107</v>
      </c>
      <c r="F606" s="2" t="s">
        <v>36</v>
      </c>
      <c r="G606" s="2" t="s">
        <v>89</v>
      </c>
      <c r="H606" s="2" t="s">
        <v>26</v>
      </c>
      <c r="I606" s="2">
        <v>14</v>
      </c>
      <c r="J606" s="2" t="s">
        <v>32</v>
      </c>
      <c r="L606" s="2" t="s">
        <v>28</v>
      </c>
      <c r="M606" s="2">
        <v>63245</v>
      </c>
      <c r="N606" s="3" t="str">
        <f t="shared" si="59"/>
        <v>12_60-65</v>
      </c>
      <c r="O606" s="3" t="str">
        <f t="shared" si="60"/>
        <v>6_60-70</v>
      </c>
      <c r="P606" s="3" t="str">
        <f t="shared" si="61"/>
        <v>06_60-70</v>
      </c>
      <c r="Q606" s="2" t="s">
        <v>739</v>
      </c>
      <c r="R606" s="2" t="s">
        <v>29</v>
      </c>
      <c r="S606" s="2">
        <f t="shared" si="62"/>
        <v>18404295</v>
      </c>
      <c r="T606" s="2">
        <f t="shared" si="58"/>
        <v>247702</v>
      </c>
    </row>
    <row r="607" spans="1:20" x14ac:dyDescent="0.25">
      <c r="A607" s="2">
        <v>1</v>
      </c>
      <c r="B607" s="2" t="s">
        <v>185</v>
      </c>
      <c r="C607" s="2" t="s">
        <v>697</v>
      </c>
      <c r="D607" s="2" t="s">
        <v>56</v>
      </c>
      <c r="E607" s="2" t="s">
        <v>107</v>
      </c>
      <c r="F607" s="2" t="s">
        <v>36</v>
      </c>
      <c r="G607" s="2" t="s">
        <v>213</v>
      </c>
      <c r="H607" s="2" t="s">
        <v>26</v>
      </c>
      <c r="I607" s="2">
        <v>14</v>
      </c>
      <c r="J607" s="2" t="s">
        <v>27</v>
      </c>
      <c r="L607" s="2" t="s">
        <v>28</v>
      </c>
      <c r="M607" s="2">
        <v>62990</v>
      </c>
      <c r="N607" s="3" t="str">
        <f t="shared" si="59"/>
        <v>12_60-65</v>
      </c>
      <c r="O607" s="3" t="str">
        <f t="shared" si="60"/>
        <v>6_60-70</v>
      </c>
      <c r="P607" s="3" t="str">
        <f t="shared" si="61"/>
        <v>06_60-70</v>
      </c>
      <c r="Q607" s="2" t="s">
        <v>739</v>
      </c>
      <c r="R607" s="2" t="s">
        <v>29</v>
      </c>
      <c r="S607" s="2">
        <f t="shared" si="62"/>
        <v>62990</v>
      </c>
      <c r="T607" s="2">
        <f t="shared" si="58"/>
        <v>848</v>
      </c>
    </row>
    <row r="608" spans="1:20" x14ac:dyDescent="0.25">
      <c r="A608" s="2">
        <v>531</v>
      </c>
      <c r="B608" s="2" t="s">
        <v>185</v>
      </c>
      <c r="C608" s="2" t="s">
        <v>201</v>
      </c>
      <c r="D608" s="2" t="s">
        <v>34</v>
      </c>
      <c r="E608" s="2" t="s">
        <v>107</v>
      </c>
      <c r="F608" s="2" t="s">
        <v>36</v>
      </c>
      <c r="G608" s="2" t="s">
        <v>89</v>
      </c>
      <c r="H608" s="2" t="s">
        <v>202</v>
      </c>
      <c r="I608" s="2">
        <v>15</v>
      </c>
      <c r="J608" s="2" t="s">
        <v>32</v>
      </c>
      <c r="L608" s="2" t="s">
        <v>28</v>
      </c>
      <c r="M608" s="2">
        <v>61726</v>
      </c>
      <c r="N608" s="3" t="str">
        <f t="shared" si="59"/>
        <v>12_60-65</v>
      </c>
      <c r="O608" s="3" t="str">
        <f t="shared" si="60"/>
        <v>6_60-70</v>
      </c>
      <c r="P608" s="3" t="str">
        <f t="shared" si="61"/>
        <v>06_60-70</v>
      </c>
      <c r="Q608" s="2" t="s">
        <v>739</v>
      </c>
      <c r="R608" s="2" t="s">
        <v>29</v>
      </c>
      <c r="S608" s="2">
        <f t="shared" si="62"/>
        <v>32776506</v>
      </c>
      <c r="T608" s="2">
        <f t="shared" si="58"/>
        <v>441137</v>
      </c>
    </row>
    <row r="609" spans="1:20" x14ac:dyDescent="0.25">
      <c r="A609" s="2">
        <v>82</v>
      </c>
      <c r="B609" s="2" t="s">
        <v>185</v>
      </c>
      <c r="C609" s="2" t="s">
        <v>203</v>
      </c>
      <c r="D609" s="2" t="s">
        <v>56</v>
      </c>
      <c r="E609" s="2" t="s">
        <v>107</v>
      </c>
      <c r="F609" s="2" t="s">
        <v>36</v>
      </c>
      <c r="G609" s="2" t="s">
        <v>89</v>
      </c>
      <c r="H609" s="2" t="s">
        <v>26</v>
      </c>
      <c r="I609" s="2">
        <v>13</v>
      </c>
      <c r="J609" s="2" t="s">
        <v>32</v>
      </c>
      <c r="L609" s="2" t="s">
        <v>28</v>
      </c>
      <c r="M609" s="2">
        <v>90000</v>
      </c>
      <c r="N609" s="3" t="str">
        <f t="shared" si="59"/>
        <v>18_90-95</v>
      </c>
      <c r="O609" s="3" t="str">
        <f t="shared" si="60"/>
        <v>9_90-100</v>
      </c>
      <c r="P609" s="3" t="str">
        <f t="shared" si="61"/>
        <v>08_80&gt;</v>
      </c>
      <c r="Q609" s="2" t="s">
        <v>739</v>
      </c>
      <c r="R609" s="2" t="s">
        <v>29</v>
      </c>
      <c r="S609" s="2">
        <f t="shared" si="62"/>
        <v>7380000</v>
      </c>
      <c r="T609" s="2">
        <f t="shared" si="58"/>
        <v>99327</v>
      </c>
    </row>
    <row r="610" spans="1:20" x14ac:dyDescent="0.25">
      <c r="A610" s="2">
        <v>38</v>
      </c>
      <c r="B610" s="2" t="s">
        <v>185</v>
      </c>
      <c r="C610" s="2" t="s">
        <v>568</v>
      </c>
      <c r="D610" s="2" t="s">
        <v>56</v>
      </c>
      <c r="E610" s="2" t="s">
        <v>107</v>
      </c>
      <c r="F610" s="2" t="s">
        <v>36</v>
      </c>
      <c r="G610" s="2" t="s">
        <v>57</v>
      </c>
      <c r="H610" s="2" t="s">
        <v>26</v>
      </c>
      <c r="I610" s="2">
        <v>13</v>
      </c>
      <c r="J610" s="2" t="s">
        <v>32</v>
      </c>
      <c r="L610" s="2" t="s">
        <v>28</v>
      </c>
      <c r="M610" s="2">
        <v>64340</v>
      </c>
      <c r="N610" s="3" t="str">
        <f t="shared" si="59"/>
        <v>12_60-65</v>
      </c>
      <c r="O610" s="3" t="str">
        <f t="shared" si="60"/>
        <v>6_60-70</v>
      </c>
      <c r="P610" s="3" t="str">
        <f t="shared" si="61"/>
        <v>06_60-70</v>
      </c>
      <c r="Q610" s="2" t="s">
        <v>739</v>
      </c>
      <c r="R610" s="2" t="s">
        <v>29</v>
      </c>
      <c r="S610" s="2">
        <f t="shared" si="62"/>
        <v>2444920</v>
      </c>
      <c r="T610" s="2">
        <f t="shared" si="58"/>
        <v>32906</v>
      </c>
    </row>
    <row r="611" spans="1:20" x14ac:dyDescent="0.25">
      <c r="A611" s="2">
        <v>1</v>
      </c>
      <c r="B611" s="2" t="s">
        <v>185</v>
      </c>
      <c r="C611" s="2" t="s">
        <v>698</v>
      </c>
      <c r="D611" s="2" t="s">
        <v>56</v>
      </c>
      <c r="E611" s="2" t="s">
        <v>107</v>
      </c>
      <c r="F611" s="2" t="s">
        <v>36</v>
      </c>
      <c r="G611" s="2" t="s">
        <v>46</v>
      </c>
      <c r="H611" s="2" t="s">
        <v>26</v>
      </c>
      <c r="I611" s="2">
        <v>14</v>
      </c>
      <c r="J611" s="2" t="s">
        <v>32</v>
      </c>
      <c r="L611" s="2" t="s">
        <v>28</v>
      </c>
      <c r="M611" s="2">
        <v>75955</v>
      </c>
      <c r="N611" s="3" t="str">
        <f t="shared" si="59"/>
        <v>15_75-80</v>
      </c>
      <c r="O611" s="3" t="str">
        <f t="shared" si="60"/>
        <v>7_70-80</v>
      </c>
      <c r="P611" s="3" t="str">
        <f t="shared" si="61"/>
        <v>07_70-80</v>
      </c>
      <c r="Q611" s="2" t="s">
        <v>739</v>
      </c>
      <c r="R611" s="2" t="s">
        <v>29</v>
      </c>
      <c r="S611" s="2">
        <f t="shared" si="62"/>
        <v>75955</v>
      </c>
      <c r="T611" s="2">
        <f t="shared" si="58"/>
        <v>1022</v>
      </c>
    </row>
    <row r="612" spans="1:20" x14ac:dyDescent="0.25">
      <c r="A612" s="2">
        <v>1</v>
      </c>
      <c r="B612" s="2" t="s">
        <v>185</v>
      </c>
      <c r="C612" s="2" t="s">
        <v>569</v>
      </c>
      <c r="D612" s="2" t="s">
        <v>56</v>
      </c>
      <c r="E612" s="2" t="s">
        <v>107</v>
      </c>
      <c r="F612" s="2" t="s">
        <v>36</v>
      </c>
      <c r="G612" s="2" t="s">
        <v>71</v>
      </c>
      <c r="H612" s="2" t="s">
        <v>356</v>
      </c>
      <c r="I612" s="2">
        <v>14</v>
      </c>
      <c r="J612" s="2" t="s">
        <v>32</v>
      </c>
      <c r="L612" s="2" t="s">
        <v>28</v>
      </c>
      <c r="M612" s="2">
        <v>112909</v>
      </c>
      <c r="N612" s="3" t="str">
        <f t="shared" si="59"/>
        <v>22_110-115</v>
      </c>
      <c r="O612" s="3" t="str">
        <f t="shared" si="60"/>
        <v>11_110-120</v>
      </c>
      <c r="P612" s="3" t="str">
        <f t="shared" si="61"/>
        <v>08_80&gt;</v>
      </c>
      <c r="Q612" s="2" t="s">
        <v>739</v>
      </c>
      <c r="R612" s="2" t="s">
        <v>29</v>
      </c>
      <c r="S612" s="2">
        <f t="shared" si="62"/>
        <v>112909</v>
      </c>
      <c r="T612" s="2">
        <f t="shared" si="58"/>
        <v>1520</v>
      </c>
    </row>
    <row r="613" spans="1:20" x14ac:dyDescent="0.25">
      <c r="A613" s="2">
        <v>248</v>
      </c>
      <c r="B613" s="2" t="s">
        <v>185</v>
      </c>
      <c r="C613" s="2" t="s">
        <v>205</v>
      </c>
      <c r="D613" s="2" t="s">
        <v>56</v>
      </c>
      <c r="E613" s="2" t="s">
        <v>107</v>
      </c>
      <c r="F613" s="2" t="s">
        <v>36</v>
      </c>
      <c r="G613" s="2" t="s">
        <v>89</v>
      </c>
      <c r="H613" s="2" t="s">
        <v>26</v>
      </c>
      <c r="I613" s="2">
        <v>14</v>
      </c>
      <c r="J613" s="2" t="s">
        <v>32</v>
      </c>
      <c r="L613" s="2" t="s">
        <v>28</v>
      </c>
      <c r="M613" s="2">
        <v>82322</v>
      </c>
      <c r="N613" s="3" t="str">
        <f t="shared" si="59"/>
        <v>16_80-85</v>
      </c>
      <c r="O613" s="3" t="str">
        <f t="shared" si="60"/>
        <v>8_80-90</v>
      </c>
      <c r="P613" s="3" t="str">
        <f t="shared" si="61"/>
        <v>08_80&gt;</v>
      </c>
      <c r="Q613" s="2" t="s">
        <v>739</v>
      </c>
      <c r="R613" s="2" t="s">
        <v>29</v>
      </c>
      <c r="S613" s="2">
        <f t="shared" si="62"/>
        <v>20415856</v>
      </c>
      <c r="T613" s="2">
        <f t="shared" si="58"/>
        <v>274776</v>
      </c>
    </row>
    <row r="614" spans="1:20" x14ac:dyDescent="0.25">
      <c r="A614" s="2">
        <v>44</v>
      </c>
      <c r="B614" s="2" t="s">
        <v>185</v>
      </c>
      <c r="C614" s="2" t="s">
        <v>206</v>
      </c>
      <c r="D614" s="2" t="s">
        <v>56</v>
      </c>
      <c r="E614" s="2" t="s">
        <v>107</v>
      </c>
      <c r="F614" s="2" t="s">
        <v>36</v>
      </c>
      <c r="G614" s="2" t="s">
        <v>74</v>
      </c>
      <c r="H614" s="2" t="s">
        <v>101</v>
      </c>
      <c r="I614" s="2">
        <v>14</v>
      </c>
      <c r="J614" s="2" t="s">
        <v>32</v>
      </c>
      <c r="L614" s="2" t="s">
        <v>28</v>
      </c>
      <c r="M614" s="2">
        <v>92811</v>
      </c>
      <c r="N614" s="3" t="str">
        <f t="shared" si="59"/>
        <v>18_90-95</v>
      </c>
      <c r="O614" s="3" t="str">
        <f t="shared" si="60"/>
        <v>9_90-100</v>
      </c>
      <c r="P614" s="3" t="str">
        <f t="shared" si="61"/>
        <v>08_80&gt;</v>
      </c>
      <c r="Q614" s="2" t="s">
        <v>739</v>
      </c>
      <c r="R614" s="2" t="s">
        <v>29</v>
      </c>
      <c r="S614" s="2">
        <f t="shared" si="62"/>
        <v>4083684</v>
      </c>
      <c r="T614" s="2">
        <f t="shared" si="58"/>
        <v>54962</v>
      </c>
    </row>
    <row r="615" spans="1:20" x14ac:dyDescent="0.25">
      <c r="A615" s="2">
        <v>166</v>
      </c>
      <c r="B615" s="2" t="s">
        <v>185</v>
      </c>
      <c r="C615" s="2" t="s">
        <v>699</v>
      </c>
      <c r="D615" s="2" t="s">
        <v>56</v>
      </c>
      <c r="E615" s="2" t="s">
        <v>107</v>
      </c>
      <c r="F615" s="2" t="s">
        <v>36</v>
      </c>
      <c r="G615" s="2" t="s">
        <v>57</v>
      </c>
      <c r="H615" s="2" t="s">
        <v>26</v>
      </c>
      <c r="I615" s="2">
        <v>14</v>
      </c>
      <c r="J615" s="2" t="s">
        <v>32</v>
      </c>
      <c r="L615" s="2" t="s">
        <v>28</v>
      </c>
      <c r="M615" s="2">
        <v>81148</v>
      </c>
      <c r="N615" s="3" t="str">
        <f t="shared" si="59"/>
        <v>16_80-85</v>
      </c>
      <c r="O615" s="3" t="str">
        <f t="shared" si="60"/>
        <v>8_80-90</v>
      </c>
      <c r="P615" s="3" t="str">
        <f t="shared" si="61"/>
        <v>08_80&gt;</v>
      </c>
      <c r="Q615" s="2" t="s">
        <v>739</v>
      </c>
      <c r="R615" s="2" t="s">
        <v>29</v>
      </c>
      <c r="S615" s="2">
        <f t="shared" si="62"/>
        <v>13470568</v>
      </c>
      <c r="T615" s="2">
        <f t="shared" si="58"/>
        <v>181300</v>
      </c>
    </row>
    <row r="616" spans="1:20" x14ac:dyDescent="0.25">
      <c r="A616" s="2">
        <v>4</v>
      </c>
      <c r="B616" s="2" t="s">
        <v>185</v>
      </c>
      <c r="C616" s="2" t="s">
        <v>207</v>
      </c>
      <c r="D616" s="2" t="s">
        <v>22</v>
      </c>
      <c r="E616" s="2" t="s">
        <v>107</v>
      </c>
      <c r="F616" s="2" t="s">
        <v>36</v>
      </c>
      <c r="G616" s="2" t="s">
        <v>71</v>
      </c>
      <c r="H616" s="2" t="s">
        <v>26</v>
      </c>
      <c r="I616" s="2">
        <v>15</v>
      </c>
      <c r="J616" s="2" t="s">
        <v>32</v>
      </c>
      <c r="L616" s="2" t="s">
        <v>28</v>
      </c>
      <c r="M616" s="2">
        <v>77590</v>
      </c>
      <c r="N616" s="3" t="str">
        <f t="shared" si="59"/>
        <v>15_75-80</v>
      </c>
      <c r="O616" s="3" t="str">
        <f t="shared" si="60"/>
        <v>7_70-80</v>
      </c>
      <c r="P616" s="3" t="str">
        <f t="shared" si="61"/>
        <v>07_70-80</v>
      </c>
      <c r="Q616" s="2" t="s">
        <v>739</v>
      </c>
      <c r="R616" s="2" t="s">
        <v>29</v>
      </c>
      <c r="S616" s="2">
        <f t="shared" si="62"/>
        <v>310360</v>
      </c>
      <c r="T616" s="2">
        <f t="shared" si="58"/>
        <v>4177</v>
      </c>
    </row>
    <row r="617" spans="1:20" x14ac:dyDescent="0.25">
      <c r="A617" s="2">
        <v>112</v>
      </c>
      <c r="B617" s="2" t="s">
        <v>185</v>
      </c>
      <c r="C617" s="2" t="s">
        <v>208</v>
      </c>
      <c r="D617" s="2" t="s">
        <v>22</v>
      </c>
      <c r="E617" s="2" t="s">
        <v>107</v>
      </c>
      <c r="F617" s="2" t="s">
        <v>36</v>
      </c>
      <c r="G617" s="2" t="s">
        <v>89</v>
      </c>
      <c r="H617" s="2" t="s">
        <v>26</v>
      </c>
      <c r="I617" s="2">
        <v>15</v>
      </c>
      <c r="J617" s="2" t="s">
        <v>32</v>
      </c>
      <c r="L617" s="2" t="s">
        <v>28</v>
      </c>
      <c r="M617" s="2">
        <v>89578</v>
      </c>
      <c r="N617" s="3" t="str">
        <f t="shared" si="59"/>
        <v>17_85-90</v>
      </c>
      <c r="O617" s="3" t="str">
        <f t="shared" si="60"/>
        <v>8_80-90</v>
      </c>
      <c r="P617" s="3" t="str">
        <f t="shared" si="61"/>
        <v>08_80&gt;</v>
      </c>
      <c r="Q617" s="2" t="s">
        <v>739</v>
      </c>
      <c r="R617" s="2" t="s">
        <v>29</v>
      </c>
      <c r="S617" s="2">
        <f t="shared" si="62"/>
        <v>10032736</v>
      </c>
      <c r="T617" s="2">
        <f t="shared" si="58"/>
        <v>135030</v>
      </c>
    </row>
    <row r="618" spans="1:20" x14ac:dyDescent="0.25">
      <c r="A618" s="2">
        <v>417</v>
      </c>
      <c r="B618" s="2" t="s">
        <v>185</v>
      </c>
      <c r="C618" s="2" t="s">
        <v>209</v>
      </c>
      <c r="D618" s="2" t="s">
        <v>22</v>
      </c>
      <c r="E618" s="2" t="s">
        <v>107</v>
      </c>
      <c r="F618" s="2" t="s">
        <v>36</v>
      </c>
      <c r="G618" s="2" t="s">
        <v>89</v>
      </c>
      <c r="H618" s="2" t="s">
        <v>26</v>
      </c>
      <c r="I618" s="2">
        <v>15</v>
      </c>
      <c r="J618" s="2" t="s">
        <v>32</v>
      </c>
      <c r="L618" s="2" t="s">
        <v>28</v>
      </c>
      <c r="M618" s="2">
        <v>88122</v>
      </c>
      <c r="N618" s="3" t="str">
        <f t="shared" si="59"/>
        <v>17_85-90</v>
      </c>
      <c r="O618" s="3" t="str">
        <f t="shared" si="60"/>
        <v>8_80-90</v>
      </c>
      <c r="P618" s="3" t="str">
        <f t="shared" si="61"/>
        <v>08_80&gt;</v>
      </c>
      <c r="Q618" s="2" t="s">
        <v>739</v>
      </c>
      <c r="R618" s="2" t="s">
        <v>29</v>
      </c>
      <c r="S618" s="2">
        <f t="shared" si="62"/>
        <v>36746874</v>
      </c>
      <c r="T618" s="2">
        <f t="shared" si="58"/>
        <v>494574</v>
      </c>
    </row>
    <row r="619" spans="1:20" x14ac:dyDescent="0.25">
      <c r="A619" s="2">
        <v>52</v>
      </c>
      <c r="B619" s="2" t="s">
        <v>185</v>
      </c>
      <c r="C619" s="2" t="s">
        <v>570</v>
      </c>
      <c r="D619" s="2" t="s">
        <v>34</v>
      </c>
      <c r="E619" s="2" t="s">
        <v>107</v>
      </c>
      <c r="F619" s="2" t="s">
        <v>36</v>
      </c>
      <c r="G619" s="2" t="s">
        <v>57</v>
      </c>
      <c r="H619" s="2" t="s">
        <v>301</v>
      </c>
      <c r="I619" s="2">
        <v>15</v>
      </c>
      <c r="J619" s="2" t="s">
        <v>32</v>
      </c>
      <c r="L619" s="2" t="s">
        <v>28</v>
      </c>
      <c r="M619" s="2">
        <v>122700</v>
      </c>
      <c r="N619" s="3" t="str">
        <f t="shared" si="59"/>
        <v>24_120-125</v>
      </c>
      <c r="O619" s="3" t="str">
        <f t="shared" si="60"/>
        <v>12_120-130</v>
      </c>
      <c r="P619" s="3" t="str">
        <f t="shared" si="61"/>
        <v>08_80&gt;</v>
      </c>
      <c r="Q619" s="2" t="s">
        <v>739</v>
      </c>
      <c r="R619" s="2" t="s">
        <v>29</v>
      </c>
      <c r="S619" s="2">
        <f t="shared" si="62"/>
        <v>6380400</v>
      </c>
      <c r="T619" s="2">
        <f t="shared" si="58"/>
        <v>85873</v>
      </c>
    </row>
    <row r="620" spans="1:20" x14ac:dyDescent="0.25">
      <c r="A620" s="2">
        <v>1</v>
      </c>
      <c r="B620" s="2" t="s">
        <v>185</v>
      </c>
      <c r="C620" s="2" t="s">
        <v>700</v>
      </c>
      <c r="D620" s="2" t="s">
        <v>106</v>
      </c>
      <c r="E620" s="2" t="s">
        <v>107</v>
      </c>
      <c r="F620" s="2" t="s">
        <v>36</v>
      </c>
      <c r="G620" s="2" t="s">
        <v>46</v>
      </c>
      <c r="H620" s="2" t="s">
        <v>26</v>
      </c>
      <c r="I620" s="2">
        <v>12</v>
      </c>
      <c r="J620" s="2" t="s">
        <v>32</v>
      </c>
      <c r="K620" s="2" t="s">
        <v>97</v>
      </c>
      <c r="L620" s="2" t="s">
        <v>28</v>
      </c>
      <c r="M620" s="2">
        <v>120000</v>
      </c>
      <c r="N620" s="3" t="str">
        <f t="shared" si="59"/>
        <v>24_120-125</v>
      </c>
      <c r="O620" s="3" t="str">
        <f t="shared" si="60"/>
        <v>12_120-130</v>
      </c>
      <c r="P620" s="3" t="str">
        <f t="shared" si="61"/>
        <v>08_80&gt;</v>
      </c>
      <c r="Q620" s="2" t="s">
        <v>739</v>
      </c>
      <c r="R620" s="2" t="s">
        <v>29</v>
      </c>
      <c r="S620" s="2">
        <f t="shared" si="62"/>
        <v>120000</v>
      </c>
      <c r="T620" s="2">
        <f t="shared" si="58"/>
        <v>1615</v>
      </c>
    </row>
    <row r="621" spans="1:20" x14ac:dyDescent="0.25">
      <c r="A621" s="2">
        <v>9</v>
      </c>
      <c r="B621" s="2" t="s">
        <v>185</v>
      </c>
      <c r="C621" s="2" t="s">
        <v>701</v>
      </c>
      <c r="D621" s="2" t="s">
        <v>106</v>
      </c>
      <c r="E621" s="2" t="s">
        <v>107</v>
      </c>
      <c r="F621" s="2" t="s">
        <v>36</v>
      </c>
      <c r="G621" s="2" t="s">
        <v>46</v>
      </c>
      <c r="H621" s="2" t="s">
        <v>26</v>
      </c>
      <c r="I621" s="2">
        <v>11</v>
      </c>
      <c r="J621" s="2" t="s">
        <v>32</v>
      </c>
      <c r="L621" s="2" t="s">
        <v>28</v>
      </c>
      <c r="M621" s="2">
        <v>185000</v>
      </c>
      <c r="N621" s="3" t="str">
        <f t="shared" si="59"/>
        <v>37_185-190</v>
      </c>
      <c r="O621" s="3" t="str">
        <f t="shared" si="60"/>
        <v>18_180-190</v>
      </c>
      <c r="P621" s="3" t="str">
        <f t="shared" si="61"/>
        <v>08_80&gt;</v>
      </c>
      <c r="Q621" s="2" t="s">
        <v>739</v>
      </c>
      <c r="R621" s="2" t="s">
        <v>29</v>
      </c>
      <c r="S621" s="2">
        <f t="shared" si="62"/>
        <v>1665000</v>
      </c>
      <c r="T621" s="2">
        <f t="shared" si="58"/>
        <v>22409</v>
      </c>
    </row>
    <row r="622" spans="1:20" x14ac:dyDescent="0.25">
      <c r="A622" s="2">
        <v>65</v>
      </c>
      <c r="B622" s="2" t="s">
        <v>185</v>
      </c>
      <c r="C622" s="2" t="s">
        <v>210</v>
      </c>
      <c r="D622" s="2" t="s">
        <v>56</v>
      </c>
      <c r="E622" s="2" t="s">
        <v>107</v>
      </c>
      <c r="F622" s="2" t="s">
        <v>36</v>
      </c>
      <c r="G622" s="2" t="s">
        <v>89</v>
      </c>
      <c r="H622" s="2" t="s">
        <v>26</v>
      </c>
      <c r="I622" s="2">
        <v>13</v>
      </c>
      <c r="J622" s="2" t="s">
        <v>32</v>
      </c>
      <c r="L622" s="2" t="s">
        <v>28</v>
      </c>
      <c r="M622" s="2">
        <v>101106</v>
      </c>
      <c r="N622" s="3" t="str">
        <f t="shared" si="59"/>
        <v>20_100-105</v>
      </c>
      <c r="O622" s="3" t="str">
        <f t="shared" si="60"/>
        <v>10_100-110</v>
      </c>
      <c r="P622" s="3" t="str">
        <f t="shared" si="61"/>
        <v>08_80&gt;</v>
      </c>
      <c r="Q622" s="2" t="s">
        <v>739</v>
      </c>
      <c r="R622" s="2" t="s">
        <v>29</v>
      </c>
      <c r="S622" s="2">
        <f t="shared" si="62"/>
        <v>6571890</v>
      </c>
      <c r="T622" s="2">
        <f t="shared" si="58"/>
        <v>88451</v>
      </c>
    </row>
    <row r="623" spans="1:20" x14ac:dyDescent="0.25">
      <c r="A623" s="2">
        <v>1</v>
      </c>
      <c r="B623" s="2" t="s">
        <v>185</v>
      </c>
      <c r="C623" s="2" t="s">
        <v>702</v>
      </c>
      <c r="D623" s="2" t="s">
        <v>56</v>
      </c>
      <c r="E623" s="2" t="s">
        <v>107</v>
      </c>
      <c r="F623" s="2" t="s">
        <v>36</v>
      </c>
      <c r="G623" s="2" t="s">
        <v>89</v>
      </c>
      <c r="H623" s="2" t="s">
        <v>26</v>
      </c>
      <c r="I623" s="2">
        <v>13</v>
      </c>
      <c r="J623" s="2" t="s">
        <v>32</v>
      </c>
      <c r="K623" s="2" t="s">
        <v>97</v>
      </c>
      <c r="L623" s="2" t="s">
        <v>28</v>
      </c>
      <c r="M623" s="2">
        <v>124990</v>
      </c>
      <c r="N623" s="3" t="str">
        <f t="shared" si="59"/>
        <v>24_120-125</v>
      </c>
      <c r="O623" s="3" t="str">
        <f t="shared" si="60"/>
        <v>12_120-130</v>
      </c>
      <c r="P623" s="3" t="str">
        <f t="shared" si="61"/>
        <v>08_80&gt;</v>
      </c>
      <c r="Q623" s="2" t="s">
        <v>739</v>
      </c>
      <c r="R623" s="2" t="s">
        <v>29</v>
      </c>
      <c r="S623" s="2">
        <f t="shared" si="62"/>
        <v>124990</v>
      </c>
      <c r="T623" s="2">
        <f t="shared" si="58"/>
        <v>1682</v>
      </c>
    </row>
    <row r="624" spans="1:20" x14ac:dyDescent="0.25">
      <c r="A624" s="2">
        <v>398</v>
      </c>
      <c r="B624" s="2" t="s">
        <v>185</v>
      </c>
      <c r="C624" s="2" t="s">
        <v>211</v>
      </c>
      <c r="D624" s="2" t="s">
        <v>56</v>
      </c>
      <c r="E624" s="2" t="s">
        <v>107</v>
      </c>
      <c r="F624" s="2" t="s">
        <v>36</v>
      </c>
      <c r="G624" s="2" t="s">
        <v>89</v>
      </c>
      <c r="H624" s="2" t="s">
        <v>26</v>
      </c>
      <c r="I624" s="2">
        <v>14</v>
      </c>
      <c r="J624" s="2" t="s">
        <v>178</v>
      </c>
      <c r="L624" s="2" t="s">
        <v>28</v>
      </c>
      <c r="M624" s="2">
        <v>96625</v>
      </c>
      <c r="N624" s="3" t="str">
        <f t="shared" si="59"/>
        <v>19_95-100</v>
      </c>
      <c r="O624" s="3" t="str">
        <f t="shared" si="60"/>
        <v>9_90-100</v>
      </c>
      <c r="P624" s="3" t="str">
        <f t="shared" si="61"/>
        <v>08_80&gt;</v>
      </c>
      <c r="Q624" s="2" t="s">
        <v>739</v>
      </c>
      <c r="R624" s="2" t="s">
        <v>29</v>
      </c>
      <c r="S624" s="2">
        <f t="shared" si="62"/>
        <v>38456750</v>
      </c>
      <c r="T624" s="2">
        <f t="shared" si="58"/>
        <v>517587</v>
      </c>
    </row>
    <row r="625" spans="1:20" x14ac:dyDescent="0.25">
      <c r="A625" s="2">
        <v>1</v>
      </c>
      <c r="B625" s="2" t="s">
        <v>185</v>
      </c>
      <c r="C625" s="2" t="s">
        <v>703</v>
      </c>
      <c r="D625" s="2" t="s">
        <v>56</v>
      </c>
      <c r="E625" s="2" t="s">
        <v>107</v>
      </c>
      <c r="F625" s="2" t="s">
        <v>36</v>
      </c>
      <c r="G625" s="2" t="s">
        <v>213</v>
      </c>
      <c r="H625" s="2" t="s">
        <v>26</v>
      </c>
      <c r="I625" s="2">
        <v>14</v>
      </c>
      <c r="J625" s="2" t="s">
        <v>32</v>
      </c>
      <c r="L625" s="2" t="s">
        <v>28</v>
      </c>
      <c r="M625" s="2">
        <v>106364</v>
      </c>
      <c r="N625" s="3" t="str">
        <f t="shared" si="59"/>
        <v>21_105-110</v>
      </c>
      <c r="O625" s="3" t="str">
        <f t="shared" si="60"/>
        <v>10_100-110</v>
      </c>
      <c r="P625" s="3" t="str">
        <f t="shared" si="61"/>
        <v>08_80&gt;</v>
      </c>
      <c r="Q625" s="2" t="s">
        <v>739</v>
      </c>
      <c r="R625" s="2" t="s">
        <v>29</v>
      </c>
      <c r="S625" s="2">
        <f t="shared" si="62"/>
        <v>106364</v>
      </c>
      <c r="T625" s="2">
        <f t="shared" si="58"/>
        <v>1432</v>
      </c>
    </row>
    <row r="626" spans="1:20" x14ac:dyDescent="0.25">
      <c r="A626" s="2">
        <v>49</v>
      </c>
      <c r="B626" s="2" t="s">
        <v>185</v>
      </c>
      <c r="C626" s="2" t="s">
        <v>704</v>
      </c>
      <c r="D626" s="2" t="s">
        <v>56</v>
      </c>
      <c r="E626" s="2" t="s">
        <v>107</v>
      </c>
      <c r="F626" s="2" t="s">
        <v>36</v>
      </c>
      <c r="G626" s="2" t="s">
        <v>89</v>
      </c>
      <c r="H626" s="2" t="s">
        <v>26</v>
      </c>
      <c r="I626" s="2">
        <v>14</v>
      </c>
      <c r="J626" s="2" t="s">
        <v>32</v>
      </c>
      <c r="K626" s="2" t="s">
        <v>97</v>
      </c>
      <c r="L626" s="2" t="s">
        <v>28</v>
      </c>
      <c r="M626" s="2">
        <v>150803</v>
      </c>
      <c r="N626" s="3" t="str">
        <f t="shared" si="59"/>
        <v>30_150-155</v>
      </c>
      <c r="O626" s="3" t="str">
        <f t="shared" si="60"/>
        <v>15_150-160</v>
      </c>
      <c r="P626" s="3" t="str">
        <f t="shared" si="61"/>
        <v>08_80&gt;</v>
      </c>
      <c r="Q626" s="2" t="s">
        <v>739</v>
      </c>
      <c r="R626" s="2" t="s">
        <v>29</v>
      </c>
      <c r="S626" s="2">
        <f t="shared" si="62"/>
        <v>7389347</v>
      </c>
      <c r="T626" s="2">
        <f t="shared" si="58"/>
        <v>99453</v>
      </c>
    </row>
    <row r="627" spans="1:20" x14ac:dyDescent="0.25">
      <c r="A627" s="2">
        <v>4</v>
      </c>
      <c r="B627" s="2" t="s">
        <v>185</v>
      </c>
      <c r="C627" s="2" t="s">
        <v>212</v>
      </c>
      <c r="D627" s="2" t="s">
        <v>22</v>
      </c>
      <c r="E627" s="2" t="s">
        <v>107</v>
      </c>
      <c r="F627" s="2" t="s">
        <v>36</v>
      </c>
      <c r="G627" s="2" t="s">
        <v>89</v>
      </c>
      <c r="H627" s="2" t="s">
        <v>26</v>
      </c>
      <c r="I627" s="2">
        <v>15</v>
      </c>
      <c r="J627" s="2" t="s">
        <v>32</v>
      </c>
      <c r="K627" s="2" t="s">
        <v>97</v>
      </c>
      <c r="L627" s="2" t="s">
        <v>28</v>
      </c>
      <c r="M627" s="2">
        <v>165714</v>
      </c>
      <c r="N627" s="3" t="str">
        <f t="shared" si="59"/>
        <v>33_165-170</v>
      </c>
      <c r="O627" s="3" t="str">
        <f t="shared" si="60"/>
        <v>16_160-170</v>
      </c>
      <c r="P627" s="3" t="str">
        <f t="shared" si="61"/>
        <v>08_80&gt;</v>
      </c>
      <c r="Q627" s="2" t="s">
        <v>739</v>
      </c>
      <c r="R627" s="2" t="s">
        <v>29</v>
      </c>
      <c r="S627" s="2">
        <f t="shared" si="62"/>
        <v>662856</v>
      </c>
      <c r="T627" s="2">
        <f t="shared" si="58"/>
        <v>8921</v>
      </c>
    </row>
    <row r="628" spans="1:20" x14ac:dyDescent="0.25">
      <c r="A628" s="2">
        <v>4</v>
      </c>
      <c r="B628" s="2" t="s">
        <v>185</v>
      </c>
      <c r="C628" s="2" t="s">
        <v>705</v>
      </c>
      <c r="D628" s="2" t="s">
        <v>56</v>
      </c>
      <c r="E628" s="2" t="s">
        <v>107</v>
      </c>
      <c r="F628" s="2" t="s">
        <v>36</v>
      </c>
      <c r="G628" s="2" t="s">
        <v>45</v>
      </c>
      <c r="H628" s="2" t="s">
        <v>26</v>
      </c>
      <c r="I628" s="2">
        <v>14</v>
      </c>
      <c r="J628" s="2" t="s">
        <v>32</v>
      </c>
      <c r="L628" s="2" t="s">
        <v>28</v>
      </c>
      <c r="M628" s="2">
        <v>214000</v>
      </c>
      <c r="N628" s="3" t="str">
        <f t="shared" si="59"/>
        <v>42_210-215</v>
      </c>
      <c r="O628" s="3" t="str">
        <f t="shared" si="60"/>
        <v>21_210-220</v>
      </c>
      <c r="P628" s="3" t="str">
        <f t="shared" si="61"/>
        <v>08_80&gt;</v>
      </c>
      <c r="Q628" s="2" t="s">
        <v>739</v>
      </c>
      <c r="R628" s="2" t="s">
        <v>29</v>
      </c>
      <c r="S628" s="2">
        <f t="shared" si="62"/>
        <v>856000</v>
      </c>
      <c r="T628" s="2">
        <f t="shared" si="58"/>
        <v>11521</v>
      </c>
    </row>
    <row r="629" spans="1:20" x14ac:dyDescent="0.25">
      <c r="A629" s="2">
        <v>21</v>
      </c>
      <c r="B629" s="2" t="s">
        <v>185</v>
      </c>
      <c r="C629" s="2" t="s">
        <v>572</v>
      </c>
      <c r="D629" s="2" t="s">
        <v>56</v>
      </c>
      <c r="E629" s="2" t="s">
        <v>107</v>
      </c>
      <c r="F629" s="2" t="s">
        <v>36</v>
      </c>
      <c r="G629" s="2" t="s">
        <v>213</v>
      </c>
      <c r="H629" s="2" t="s">
        <v>26</v>
      </c>
      <c r="I629" s="2">
        <v>14</v>
      </c>
      <c r="J629" s="2" t="s">
        <v>32</v>
      </c>
      <c r="K629" s="2" t="s">
        <v>97</v>
      </c>
      <c r="L629" s="2" t="s">
        <v>28</v>
      </c>
      <c r="M629" s="2">
        <v>326000</v>
      </c>
      <c r="N629" s="3" t="str">
        <f t="shared" si="59"/>
        <v>65_325-330</v>
      </c>
      <c r="O629" s="3" t="str">
        <f t="shared" si="60"/>
        <v>32_320-330</v>
      </c>
      <c r="P629" s="3" t="str">
        <f t="shared" si="61"/>
        <v>08_80&gt;</v>
      </c>
      <c r="Q629" s="2" t="s">
        <v>739</v>
      </c>
      <c r="R629" s="2" t="s">
        <v>29</v>
      </c>
      <c r="S629" s="2">
        <f t="shared" si="62"/>
        <v>6846000</v>
      </c>
      <c r="T629" s="2">
        <f t="shared" si="58"/>
        <v>92140</v>
      </c>
    </row>
    <row r="630" spans="1:20" x14ac:dyDescent="0.25">
      <c r="A630" s="2">
        <v>4</v>
      </c>
      <c r="B630" s="2" t="s">
        <v>185</v>
      </c>
      <c r="C630" s="2" t="s">
        <v>214</v>
      </c>
      <c r="D630" s="2" t="s">
        <v>159</v>
      </c>
      <c r="E630" s="2" t="s">
        <v>107</v>
      </c>
      <c r="F630" s="2" t="s">
        <v>36</v>
      </c>
      <c r="G630" s="2" t="s">
        <v>74</v>
      </c>
      <c r="H630" s="2" t="s">
        <v>215</v>
      </c>
      <c r="I630" s="2">
        <v>15</v>
      </c>
      <c r="J630" s="2" t="s">
        <v>32</v>
      </c>
      <c r="L630" s="2" t="s">
        <v>28</v>
      </c>
      <c r="M630" s="2">
        <v>110385</v>
      </c>
      <c r="N630" s="3" t="str">
        <f t="shared" si="59"/>
        <v>22_110-115</v>
      </c>
      <c r="O630" s="3" t="str">
        <f t="shared" si="60"/>
        <v>11_110-120</v>
      </c>
      <c r="P630" s="3" t="str">
        <f t="shared" si="61"/>
        <v>08_80&gt;</v>
      </c>
      <c r="Q630" s="2" t="s">
        <v>739</v>
      </c>
      <c r="R630" s="2" t="s">
        <v>29</v>
      </c>
      <c r="S630" s="2">
        <f t="shared" si="62"/>
        <v>441540</v>
      </c>
      <c r="T630" s="2">
        <f t="shared" si="58"/>
        <v>5943</v>
      </c>
    </row>
    <row r="631" spans="1:20" x14ac:dyDescent="0.25">
      <c r="A631" s="2">
        <v>9</v>
      </c>
      <c r="B631" s="2" t="s">
        <v>185</v>
      </c>
      <c r="C631" s="2" t="s">
        <v>216</v>
      </c>
      <c r="D631" s="2" t="s">
        <v>159</v>
      </c>
      <c r="E631" s="2" t="s">
        <v>107</v>
      </c>
      <c r="F631" s="2" t="s">
        <v>36</v>
      </c>
      <c r="G631" s="2" t="s">
        <v>74</v>
      </c>
      <c r="H631" s="2" t="s">
        <v>217</v>
      </c>
      <c r="I631" s="2">
        <v>15</v>
      </c>
      <c r="J631" s="2" t="s">
        <v>32</v>
      </c>
      <c r="L631" s="2" t="s">
        <v>28</v>
      </c>
      <c r="M631" s="2">
        <v>127219</v>
      </c>
      <c r="N631" s="3" t="str">
        <f t="shared" si="59"/>
        <v>25_125-130</v>
      </c>
      <c r="O631" s="3" t="str">
        <f t="shared" si="60"/>
        <v>12_120-130</v>
      </c>
      <c r="P631" s="3" t="str">
        <f t="shared" si="61"/>
        <v>08_80&gt;</v>
      </c>
      <c r="Q631" s="2" t="s">
        <v>739</v>
      </c>
      <c r="R631" s="2" t="s">
        <v>29</v>
      </c>
      <c r="S631" s="2">
        <f t="shared" si="62"/>
        <v>1144971</v>
      </c>
      <c r="T631" s="2">
        <f t="shared" si="58"/>
        <v>15410</v>
      </c>
    </row>
    <row r="632" spans="1:20" x14ac:dyDescent="0.25">
      <c r="A632" s="2">
        <v>9</v>
      </c>
      <c r="B632" s="2" t="s">
        <v>185</v>
      </c>
      <c r="C632" s="2" t="s">
        <v>706</v>
      </c>
      <c r="D632" s="2" t="s">
        <v>159</v>
      </c>
      <c r="E632" s="2" t="s">
        <v>107</v>
      </c>
      <c r="F632" s="2" t="s">
        <v>36</v>
      </c>
      <c r="G632" s="2" t="s">
        <v>57</v>
      </c>
      <c r="H632" s="2" t="s">
        <v>26</v>
      </c>
      <c r="I632" s="2">
        <v>15</v>
      </c>
      <c r="J632" s="2" t="s">
        <v>32</v>
      </c>
      <c r="L632" s="2" t="s">
        <v>28</v>
      </c>
      <c r="M632" s="2">
        <v>115319</v>
      </c>
      <c r="N632" s="3" t="str">
        <f t="shared" si="59"/>
        <v>23_115-120</v>
      </c>
      <c r="O632" s="3" t="str">
        <f t="shared" si="60"/>
        <v>11_110-120</v>
      </c>
      <c r="P632" s="3" t="str">
        <f t="shared" si="61"/>
        <v>08_80&gt;</v>
      </c>
      <c r="Q632" s="2" t="s">
        <v>739</v>
      </c>
      <c r="R632" s="2" t="s">
        <v>29</v>
      </c>
      <c r="S632" s="2">
        <f t="shared" si="62"/>
        <v>1037871</v>
      </c>
      <c r="T632" s="2">
        <f t="shared" si="58"/>
        <v>13969</v>
      </c>
    </row>
    <row r="633" spans="1:20" x14ac:dyDescent="0.25">
      <c r="A633" s="2">
        <v>1</v>
      </c>
      <c r="B633" s="2" t="s">
        <v>185</v>
      </c>
      <c r="C633" s="2" t="s">
        <v>218</v>
      </c>
      <c r="D633" s="2" t="s">
        <v>159</v>
      </c>
      <c r="E633" s="2" t="s">
        <v>107</v>
      </c>
      <c r="F633" s="2" t="s">
        <v>36</v>
      </c>
      <c r="G633" s="2" t="s">
        <v>71</v>
      </c>
      <c r="H633" s="2" t="s">
        <v>219</v>
      </c>
      <c r="I633" s="2">
        <v>15</v>
      </c>
      <c r="J633" s="2" t="s">
        <v>178</v>
      </c>
      <c r="L633" s="2" t="s">
        <v>28</v>
      </c>
      <c r="M633" s="2">
        <v>220113</v>
      </c>
      <c r="N633" s="3" t="str">
        <f t="shared" si="59"/>
        <v>44_220-225</v>
      </c>
      <c r="O633" s="3" t="str">
        <f t="shared" si="60"/>
        <v>22_220-230</v>
      </c>
      <c r="P633" s="3" t="str">
        <f t="shared" si="61"/>
        <v>08_80&gt;</v>
      </c>
      <c r="Q633" s="2" t="s">
        <v>739</v>
      </c>
      <c r="R633" s="2" t="s">
        <v>29</v>
      </c>
      <c r="S633" s="2">
        <f t="shared" si="62"/>
        <v>220113</v>
      </c>
      <c r="T633" s="2">
        <f t="shared" si="58"/>
        <v>2962</v>
      </c>
    </row>
    <row r="634" spans="1:20" x14ac:dyDescent="0.25">
      <c r="A634" s="2">
        <v>4</v>
      </c>
      <c r="B634" s="2" t="s">
        <v>185</v>
      </c>
      <c r="C634" s="2" t="s">
        <v>573</v>
      </c>
      <c r="D634" s="2" t="s">
        <v>159</v>
      </c>
      <c r="E634" s="2" t="s">
        <v>107</v>
      </c>
      <c r="F634" s="2" t="s">
        <v>36</v>
      </c>
      <c r="G634" s="2" t="s">
        <v>74</v>
      </c>
      <c r="H634" s="2" t="s">
        <v>219</v>
      </c>
      <c r="I634" s="2">
        <v>15</v>
      </c>
      <c r="J634" s="2" t="s">
        <v>574</v>
      </c>
      <c r="L634" s="2" t="s">
        <v>28</v>
      </c>
      <c r="M634" s="2">
        <v>232566</v>
      </c>
      <c r="N634" s="3" t="str">
        <f t="shared" si="59"/>
        <v>46_230-235</v>
      </c>
      <c r="O634" s="3" t="str">
        <f t="shared" si="60"/>
        <v>23_230-240</v>
      </c>
      <c r="P634" s="3" t="str">
        <f t="shared" si="61"/>
        <v>08_80&gt;</v>
      </c>
      <c r="Q634" s="2" t="s">
        <v>739</v>
      </c>
      <c r="R634" s="2" t="s">
        <v>29</v>
      </c>
      <c r="S634" s="2">
        <f t="shared" si="62"/>
        <v>930264</v>
      </c>
      <c r="T634" s="2">
        <f t="shared" si="58"/>
        <v>12520</v>
      </c>
    </row>
    <row r="635" spans="1:20" x14ac:dyDescent="0.25">
      <c r="A635" s="2">
        <v>4</v>
      </c>
      <c r="B635" s="2" t="s">
        <v>185</v>
      </c>
      <c r="C635" s="2" t="s">
        <v>220</v>
      </c>
      <c r="D635" s="2" t="s">
        <v>159</v>
      </c>
      <c r="E635" s="2" t="s">
        <v>107</v>
      </c>
      <c r="F635" s="2" t="s">
        <v>36</v>
      </c>
      <c r="G635" s="2" t="s">
        <v>74</v>
      </c>
      <c r="H635" s="2" t="s">
        <v>221</v>
      </c>
      <c r="I635" s="2">
        <v>15</v>
      </c>
      <c r="J635" s="2" t="s">
        <v>222</v>
      </c>
      <c r="L635" s="2" t="s">
        <v>28</v>
      </c>
      <c r="M635" s="2">
        <v>264378</v>
      </c>
      <c r="N635" s="3" t="str">
        <f t="shared" si="59"/>
        <v>52_260-265</v>
      </c>
      <c r="O635" s="3" t="str">
        <f t="shared" si="60"/>
        <v>26_260-270</v>
      </c>
      <c r="P635" s="3" t="str">
        <f t="shared" si="61"/>
        <v>08_80&gt;</v>
      </c>
      <c r="Q635" s="2" t="s">
        <v>739</v>
      </c>
      <c r="R635" s="2" t="s">
        <v>29</v>
      </c>
      <c r="S635" s="2">
        <f t="shared" si="62"/>
        <v>1057512</v>
      </c>
      <c r="T635" s="2">
        <f t="shared" si="58"/>
        <v>14233</v>
      </c>
    </row>
    <row r="636" spans="1:20" x14ac:dyDescent="0.25">
      <c r="A636" s="2">
        <v>10</v>
      </c>
      <c r="B636" s="2" t="s">
        <v>185</v>
      </c>
      <c r="C636" s="2" t="s">
        <v>223</v>
      </c>
      <c r="D636" s="2" t="s">
        <v>159</v>
      </c>
      <c r="E636" s="2" t="s">
        <v>107</v>
      </c>
      <c r="F636" s="2" t="s">
        <v>36</v>
      </c>
      <c r="G636" s="2" t="s">
        <v>74</v>
      </c>
      <c r="H636" s="2" t="s">
        <v>224</v>
      </c>
      <c r="I636" s="2">
        <v>15</v>
      </c>
      <c r="J636" s="2" t="s">
        <v>178</v>
      </c>
      <c r="L636" s="2" t="s">
        <v>28</v>
      </c>
      <c r="M636" s="2">
        <v>253587</v>
      </c>
      <c r="N636" s="3" t="str">
        <f t="shared" si="59"/>
        <v>50_250-255</v>
      </c>
      <c r="O636" s="3" t="str">
        <f t="shared" si="60"/>
        <v>25_250-260</v>
      </c>
      <c r="P636" s="3" t="str">
        <f t="shared" si="61"/>
        <v>08_80&gt;</v>
      </c>
      <c r="Q636" s="2" t="s">
        <v>739</v>
      </c>
      <c r="R636" s="2" t="s">
        <v>29</v>
      </c>
      <c r="S636" s="2">
        <f t="shared" si="62"/>
        <v>2535870</v>
      </c>
      <c r="T636" s="2">
        <f t="shared" si="58"/>
        <v>34130</v>
      </c>
    </row>
    <row r="637" spans="1:20" x14ac:dyDescent="0.25">
      <c r="A637" s="2">
        <v>208</v>
      </c>
      <c r="B637" s="2" t="s">
        <v>185</v>
      </c>
      <c r="C637" s="2" t="s">
        <v>225</v>
      </c>
      <c r="D637" s="2" t="s">
        <v>159</v>
      </c>
      <c r="E637" s="2" t="s">
        <v>107</v>
      </c>
      <c r="F637" s="2" t="s">
        <v>36</v>
      </c>
      <c r="G637" s="2" t="s">
        <v>74</v>
      </c>
      <c r="H637" s="2" t="s">
        <v>226</v>
      </c>
      <c r="I637" s="2">
        <v>17</v>
      </c>
      <c r="J637" s="2" t="s">
        <v>160</v>
      </c>
      <c r="L637" s="2" t="s">
        <v>28</v>
      </c>
      <c r="M637" s="2">
        <v>283408</v>
      </c>
      <c r="N637" s="3" t="str">
        <f t="shared" si="59"/>
        <v>56_280-285</v>
      </c>
      <c r="O637" s="3" t="str">
        <f t="shared" si="60"/>
        <v>28_280-290</v>
      </c>
      <c r="P637" s="3" t="str">
        <f t="shared" si="61"/>
        <v>08_80&gt;</v>
      </c>
      <c r="Q637" s="2" t="s">
        <v>739</v>
      </c>
      <c r="R637" s="2" t="s">
        <v>29</v>
      </c>
      <c r="S637" s="2">
        <f t="shared" si="62"/>
        <v>58948864</v>
      </c>
      <c r="T637" s="2">
        <f t="shared" si="58"/>
        <v>793390</v>
      </c>
    </row>
    <row r="638" spans="1:20" x14ac:dyDescent="0.25">
      <c r="A638" s="2">
        <v>70</v>
      </c>
      <c r="B638" s="2" t="s">
        <v>185</v>
      </c>
      <c r="C638" s="2" t="s">
        <v>707</v>
      </c>
      <c r="D638" s="2" t="s">
        <v>56</v>
      </c>
      <c r="E638" s="2" t="s">
        <v>107</v>
      </c>
      <c r="F638" s="2" t="s">
        <v>36</v>
      </c>
      <c r="G638" s="2" t="s">
        <v>57</v>
      </c>
      <c r="H638" s="2" t="s">
        <v>26</v>
      </c>
      <c r="I638" s="2">
        <v>14</v>
      </c>
      <c r="J638" s="2" t="s">
        <v>32</v>
      </c>
      <c r="L638" s="2" t="s">
        <v>28</v>
      </c>
      <c r="M638" s="2">
        <v>62235</v>
      </c>
      <c r="N638" s="3" t="str">
        <f t="shared" si="59"/>
        <v>12_60-65</v>
      </c>
      <c r="O638" s="3" t="str">
        <f t="shared" si="60"/>
        <v>6_60-70</v>
      </c>
      <c r="P638" s="3" t="str">
        <f t="shared" si="61"/>
        <v>06_60-70</v>
      </c>
      <c r="Q638" s="2" t="s">
        <v>739</v>
      </c>
      <c r="R638" s="2" t="s">
        <v>29</v>
      </c>
      <c r="S638" s="2">
        <f t="shared" si="62"/>
        <v>4356450</v>
      </c>
      <c r="T638" s="2">
        <f t="shared" si="58"/>
        <v>58633</v>
      </c>
    </row>
    <row r="639" spans="1:20" x14ac:dyDescent="0.25">
      <c r="A639" s="2">
        <v>47</v>
      </c>
      <c r="B639" s="2" t="s">
        <v>185</v>
      </c>
      <c r="C639" s="2" t="s">
        <v>227</v>
      </c>
      <c r="D639" s="2" t="s">
        <v>56</v>
      </c>
      <c r="E639" s="2" t="s">
        <v>107</v>
      </c>
      <c r="F639" s="2" t="s">
        <v>36</v>
      </c>
      <c r="G639" s="2" t="s">
        <v>49</v>
      </c>
      <c r="H639" s="2" t="s">
        <v>26</v>
      </c>
      <c r="I639" s="2">
        <v>14</v>
      </c>
      <c r="J639" s="2" t="s">
        <v>32</v>
      </c>
      <c r="L639" s="2" t="s">
        <v>28</v>
      </c>
      <c r="M639" s="2">
        <v>51852</v>
      </c>
      <c r="N639" s="3" t="str">
        <f t="shared" si="59"/>
        <v>10_50-55</v>
      </c>
      <c r="O639" s="3" t="str">
        <f t="shared" si="60"/>
        <v>5_50-60</v>
      </c>
      <c r="P639" s="3" t="str">
        <f t="shared" si="61"/>
        <v>05_50-60</v>
      </c>
      <c r="Q639" s="2" t="s">
        <v>739</v>
      </c>
      <c r="R639" s="2" t="s">
        <v>29</v>
      </c>
      <c r="S639" s="2">
        <f t="shared" si="62"/>
        <v>2437044</v>
      </c>
      <c r="T639" s="2">
        <f t="shared" si="58"/>
        <v>32800</v>
      </c>
    </row>
    <row r="640" spans="1:20" x14ac:dyDescent="0.25">
      <c r="A640" s="2">
        <v>1083</v>
      </c>
      <c r="B640" s="2" t="s">
        <v>185</v>
      </c>
      <c r="C640" s="2" t="s">
        <v>708</v>
      </c>
      <c r="D640" s="2" t="s">
        <v>34</v>
      </c>
      <c r="E640" s="2" t="s">
        <v>107</v>
      </c>
      <c r="F640" s="2" t="s">
        <v>36</v>
      </c>
      <c r="G640" s="2" t="s">
        <v>57</v>
      </c>
      <c r="H640" s="2" t="s">
        <v>287</v>
      </c>
      <c r="I640" s="2">
        <v>15</v>
      </c>
      <c r="J640" s="2" t="s">
        <v>32</v>
      </c>
      <c r="L640" s="2" t="s">
        <v>28</v>
      </c>
      <c r="M640" s="2">
        <v>62197</v>
      </c>
      <c r="N640" s="3" t="str">
        <f t="shared" si="59"/>
        <v>12_60-65</v>
      </c>
      <c r="O640" s="3" t="str">
        <f t="shared" si="60"/>
        <v>6_60-70</v>
      </c>
      <c r="P640" s="3" t="str">
        <f t="shared" si="61"/>
        <v>06_60-70</v>
      </c>
      <c r="Q640" s="2" t="s">
        <v>739</v>
      </c>
      <c r="R640" s="2" t="s">
        <v>29</v>
      </c>
      <c r="S640" s="2">
        <f t="shared" si="62"/>
        <v>67359351</v>
      </c>
      <c r="T640" s="2">
        <f t="shared" si="58"/>
        <v>906586</v>
      </c>
    </row>
    <row r="641" spans="1:20" x14ac:dyDescent="0.25">
      <c r="A641" s="2">
        <v>49</v>
      </c>
      <c r="B641" s="2" t="s">
        <v>185</v>
      </c>
      <c r="C641" s="2" t="s">
        <v>228</v>
      </c>
      <c r="D641" s="2" t="s">
        <v>22</v>
      </c>
      <c r="E641" s="2" t="s">
        <v>107</v>
      </c>
      <c r="F641" s="2" t="s">
        <v>36</v>
      </c>
      <c r="G641" s="2" t="s">
        <v>49</v>
      </c>
      <c r="H641" s="2" t="s">
        <v>26</v>
      </c>
      <c r="I641" s="2">
        <v>15</v>
      </c>
      <c r="J641" s="2" t="s">
        <v>32</v>
      </c>
      <c r="L641" s="2" t="s">
        <v>28</v>
      </c>
      <c r="M641" s="2">
        <v>51961</v>
      </c>
      <c r="N641" s="3" t="str">
        <f t="shared" si="59"/>
        <v>10_50-55</v>
      </c>
      <c r="O641" s="3" t="str">
        <f t="shared" si="60"/>
        <v>5_50-60</v>
      </c>
      <c r="P641" s="3" t="str">
        <f t="shared" si="61"/>
        <v>05_50-60</v>
      </c>
      <c r="Q641" s="2" t="s">
        <v>739</v>
      </c>
      <c r="R641" s="2" t="s">
        <v>29</v>
      </c>
      <c r="S641" s="2">
        <f t="shared" si="62"/>
        <v>2546089</v>
      </c>
      <c r="T641" s="2">
        <f t="shared" si="58"/>
        <v>34268</v>
      </c>
    </row>
    <row r="642" spans="1:20" x14ac:dyDescent="0.25">
      <c r="A642" s="2">
        <v>6</v>
      </c>
      <c r="B642" s="2" t="s">
        <v>185</v>
      </c>
      <c r="C642" s="2" t="s">
        <v>229</v>
      </c>
      <c r="D642" s="2" t="s">
        <v>22</v>
      </c>
      <c r="E642" s="2" t="s">
        <v>107</v>
      </c>
      <c r="F642" s="2" t="s">
        <v>36</v>
      </c>
      <c r="G642" s="2" t="s">
        <v>49</v>
      </c>
      <c r="H642" s="2" t="s">
        <v>26</v>
      </c>
      <c r="I642" s="2">
        <v>15</v>
      </c>
      <c r="J642" s="2" t="s">
        <v>32</v>
      </c>
      <c r="L642" s="2" t="s">
        <v>28</v>
      </c>
      <c r="M642" s="2">
        <v>50430</v>
      </c>
      <c r="N642" s="3" t="str">
        <f t="shared" si="59"/>
        <v>10_50-55</v>
      </c>
      <c r="O642" s="3" t="str">
        <f t="shared" si="60"/>
        <v>5_50-60</v>
      </c>
      <c r="P642" s="3" t="str">
        <f t="shared" si="61"/>
        <v>05_50-60</v>
      </c>
      <c r="Q642" s="2" t="s">
        <v>739</v>
      </c>
      <c r="R642" s="2" t="s">
        <v>29</v>
      </c>
      <c r="S642" s="2">
        <f t="shared" si="62"/>
        <v>302580</v>
      </c>
      <c r="T642" s="2">
        <f t="shared" si="58"/>
        <v>4072</v>
      </c>
    </row>
    <row r="643" spans="1:20" x14ac:dyDescent="0.25">
      <c r="A643" s="2">
        <v>87</v>
      </c>
      <c r="B643" s="2" t="s">
        <v>185</v>
      </c>
      <c r="C643" s="2" t="s">
        <v>230</v>
      </c>
      <c r="D643" s="2" t="s">
        <v>56</v>
      </c>
      <c r="E643" s="2" t="s">
        <v>107</v>
      </c>
      <c r="F643" s="2" t="s">
        <v>36</v>
      </c>
      <c r="G643" s="2" t="s">
        <v>57</v>
      </c>
      <c r="H643" s="2" t="s">
        <v>26</v>
      </c>
      <c r="I643" s="2">
        <v>13</v>
      </c>
      <c r="J643" s="2" t="s">
        <v>32</v>
      </c>
      <c r="L643" s="2" t="s">
        <v>28</v>
      </c>
      <c r="M643" s="2">
        <v>72160</v>
      </c>
      <c r="N643" s="3" t="str">
        <f t="shared" si="59"/>
        <v>14_70-75</v>
      </c>
      <c r="O643" s="3" t="str">
        <f t="shared" si="60"/>
        <v>7_70-80</v>
      </c>
      <c r="P643" s="3" t="str">
        <f t="shared" si="61"/>
        <v>07_70-80</v>
      </c>
      <c r="Q643" s="2" t="s">
        <v>739</v>
      </c>
      <c r="R643" s="2" t="s">
        <v>29</v>
      </c>
      <c r="S643" s="2">
        <f t="shared" si="62"/>
        <v>6277920</v>
      </c>
      <c r="T643" s="2">
        <f t="shared" si="58"/>
        <v>84494</v>
      </c>
    </row>
    <row r="644" spans="1:20" x14ac:dyDescent="0.25">
      <c r="A644" s="2">
        <v>9</v>
      </c>
      <c r="B644" s="2" t="s">
        <v>185</v>
      </c>
      <c r="C644" s="2" t="s">
        <v>231</v>
      </c>
      <c r="D644" s="2" t="s">
        <v>56</v>
      </c>
      <c r="E644" s="2" t="s">
        <v>107</v>
      </c>
      <c r="F644" s="2" t="s">
        <v>36</v>
      </c>
      <c r="G644" s="2" t="s">
        <v>89</v>
      </c>
      <c r="H644" s="2" t="s">
        <v>149</v>
      </c>
      <c r="I644" s="2">
        <v>13</v>
      </c>
      <c r="J644" s="2" t="s">
        <v>32</v>
      </c>
      <c r="L644" s="2" t="s">
        <v>28</v>
      </c>
      <c r="M644" s="2">
        <v>61224</v>
      </c>
      <c r="N644" s="3" t="str">
        <f t="shared" si="59"/>
        <v>12_60-65</v>
      </c>
      <c r="O644" s="3" t="str">
        <f t="shared" si="60"/>
        <v>6_60-70</v>
      </c>
      <c r="P644" s="3" t="str">
        <f t="shared" si="61"/>
        <v>06_60-70</v>
      </c>
      <c r="Q644" s="2" t="s">
        <v>739</v>
      </c>
      <c r="R644" s="2" t="s">
        <v>29</v>
      </c>
      <c r="S644" s="2">
        <f t="shared" si="62"/>
        <v>551016</v>
      </c>
      <c r="T644" s="2">
        <f t="shared" si="58"/>
        <v>7416</v>
      </c>
    </row>
    <row r="645" spans="1:20" x14ac:dyDescent="0.25">
      <c r="A645" s="2">
        <v>70</v>
      </c>
      <c r="B645" s="2" t="s">
        <v>185</v>
      </c>
      <c r="C645" s="2" t="s">
        <v>232</v>
      </c>
      <c r="D645" s="2" t="s">
        <v>56</v>
      </c>
      <c r="E645" s="2" t="s">
        <v>107</v>
      </c>
      <c r="F645" s="2" t="s">
        <v>36</v>
      </c>
      <c r="G645" s="2" t="s">
        <v>49</v>
      </c>
      <c r="H645" s="2" t="s">
        <v>26</v>
      </c>
      <c r="I645" s="2">
        <v>14</v>
      </c>
      <c r="J645" s="2" t="s">
        <v>32</v>
      </c>
      <c r="L645" s="2" t="s">
        <v>28</v>
      </c>
      <c r="M645" s="2">
        <v>66297</v>
      </c>
      <c r="N645" s="3" t="str">
        <f t="shared" si="59"/>
        <v>13_65-70</v>
      </c>
      <c r="O645" s="3" t="str">
        <f t="shared" si="60"/>
        <v>6_60-70</v>
      </c>
      <c r="P645" s="3" t="str">
        <f t="shared" si="61"/>
        <v>06_60-70</v>
      </c>
      <c r="Q645" s="2" t="s">
        <v>739</v>
      </c>
      <c r="R645" s="2" t="s">
        <v>29</v>
      </c>
      <c r="S645" s="2">
        <f t="shared" si="62"/>
        <v>4640790</v>
      </c>
      <c r="T645" s="2">
        <f t="shared" si="58"/>
        <v>62460</v>
      </c>
    </row>
    <row r="646" spans="1:20" x14ac:dyDescent="0.25">
      <c r="A646" s="2">
        <v>6</v>
      </c>
      <c r="B646" s="2" t="s">
        <v>185</v>
      </c>
      <c r="C646" s="2" t="s">
        <v>709</v>
      </c>
      <c r="D646" s="2" t="s">
        <v>56</v>
      </c>
      <c r="E646" s="2" t="s">
        <v>107</v>
      </c>
      <c r="F646" s="2" t="s">
        <v>36</v>
      </c>
      <c r="G646" s="2" t="s">
        <v>57</v>
      </c>
      <c r="H646" s="2" t="s">
        <v>287</v>
      </c>
      <c r="I646" s="2">
        <v>14</v>
      </c>
      <c r="J646" s="2" t="s">
        <v>32</v>
      </c>
      <c r="L646" s="2" t="s">
        <v>28</v>
      </c>
      <c r="M646" s="2">
        <v>63700</v>
      </c>
      <c r="N646" s="3" t="str">
        <f t="shared" si="59"/>
        <v>12_60-65</v>
      </c>
      <c r="O646" s="3" t="str">
        <f t="shared" si="60"/>
        <v>6_60-70</v>
      </c>
      <c r="P646" s="3" t="str">
        <f t="shared" si="61"/>
        <v>06_60-70</v>
      </c>
      <c r="Q646" s="2" t="s">
        <v>739</v>
      </c>
      <c r="R646" s="2" t="s">
        <v>29</v>
      </c>
      <c r="S646" s="2">
        <f t="shared" si="62"/>
        <v>382200</v>
      </c>
      <c r="T646" s="2">
        <f t="shared" si="58"/>
        <v>5144</v>
      </c>
    </row>
    <row r="647" spans="1:20" x14ac:dyDescent="0.25">
      <c r="A647" s="2">
        <v>6</v>
      </c>
      <c r="B647" s="2" t="s">
        <v>185</v>
      </c>
      <c r="C647" s="2" t="s">
        <v>233</v>
      </c>
      <c r="D647" s="2" t="s">
        <v>22</v>
      </c>
      <c r="E647" s="2" t="s">
        <v>107</v>
      </c>
      <c r="F647" s="2" t="s">
        <v>36</v>
      </c>
      <c r="G647" s="2" t="s">
        <v>49</v>
      </c>
      <c r="H647" s="2" t="s">
        <v>26</v>
      </c>
      <c r="I647" s="2">
        <v>15</v>
      </c>
      <c r="J647" s="2" t="s">
        <v>32</v>
      </c>
      <c r="L647" s="2" t="s">
        <v>28</v>
      </c>
      <c r="M647" s="2">
        <v>72060</v>
      </c>
      <c r="N647" s="3" t="str">
        <f t="shared" si="59"/>
        <v>14_70-75</v>
      </c>
      <c r="O647" s="3" t="str">
        <f t="shared" si="60"/>
        <v>7_70-80</v>
      </c>
      <c r="P647" s="3" t="str">
        <f t="shared" si="61"/>
        <v>07_70-80</v>
      </c>
      <c r="Q647" s="2" t="s">
        <v>739</v>
      </c>
      <c r="R647" s="2" t="s">
        <v>29</v>
      </c>
      <c r="S647" s="2">
        <f t="shared" si="62"/>
        <v>432360</v>
      </c>
      <c r="T647" s="2">
        <f t="shared" si="58"/>
        <v>5819</v>
      </c>
    </row>
    <row r="648" spans="1:20" x14ac:dyDescent="0.25">
      <c r="A648" s="2">
        <v>22</v>
      </c>
      <c r="B648" s="2" t="s">
        <v>185</v>
      </c>
      <c r="C648" s="2" t="s">
        <v>234</v>
      </c>
      <c r="D648" s="2" t="s">
        <v>64</v>
      </c>
      <c r="E648" s="2" t="s">
        <v>107</v>
      </c>
      <c r="F648" s="2" t="s">
        <v>36</v>
      </c>
      <c r="G648" s="2" t="s">
        <v>74</v>
      </c>
      <c r="H648" s="2" t="s">
        <v>65</v>
      </c>
      <c r="I648" s="2">
        <v>15</v>
      </c>
      <c r="J648" s="2" t="s">
        <v>32</v>
      </c>
      <c r="L648" s="2" t="s">
        <v>28</v>
      </c>
      <c r="M648" s="2">
        <v>118034</v>
      </c>
      <c r="N648" s="3" t="str">
        <f t="shared" si="59"/>
        <v>23_115-120</v>
      </c>
      <c r="O648" s="3" t="str">
        <f t="shared" si="60"/>
        <v>11_110-120</v>
      </c>
      <c r="P648" s="3" t="str">
        <f t="shared" si="61"/>
        <v>08_80&gt;</v>
      </c>
      <c r="Q648" s="2" t="s">
        <v>739</v>
      </c>
      <c r="R648" s="2" t="s">
        <v>29</v>
      </c>
      <c r="S648" s="2">
        <f t="shared" si="62"/>
        <v>2596748</v>
      </c>
      <c r="T648" s="2">
        <f t="shared" si="58"/>
        <v>34950</v>
      </c>
    </row>
    <row r="649" spans="1:20" x14ac:dyDescent="0.25">
      <c r="A649" s="2">
        <v>9</v>
      </c>
      <c r="B649" s="2" t="s">
        <v>185</v>
      </c>
      <c r="C649" s="2" t="s">
        <v>236</v>
      </c>
      <c r="D649" s="2" t="s">
        <v>56</v>
      </c>
      <c r="E649" s="2" t="s">
        <v>23</v>
      </c>
      <c r="F649" s="2" t="s">
        <v>36</v>
      </c>
      <c r="G649" s="2" t="s">
        <v>89</v>
      </c>
      <c r="H649" s="2" t="s">
        <v>26</v>
      </c>
      <c r="I649" s="2">
        <v>13</v>
      </c>
      <c r="J649" s="2" t="s">
        <v>178</v>
      </c>
      <c r="K649" s="2" t="s">
        <v>97</v>
      </c>
      <c r="L649" s="2" t="s">
        <v>28</v>
      </c>
      <c r="M649" s="2">
        <v>120246</v>
      </c>
      <c r="N649" s="3" t="str">
        <f t="shared" si="59"/>
        <v>24_120-125</v>
      </c>
      <c r="O649" s="3" t="str">
        <f t="shared" si="60"/>
        <v>12_120-130</v>
      </c>
      <c r="P649" s="3" t="str">
        <f t="shared" si="61"/>
        <v>08_80&gt;</v>
      </c>
      <c r="Q649" s="2" t="s">
        <v>739</v>
      </c>
      <c r="R649" s="2" t="s">
        <v>29</v>
      </c>
      <c r="S649" s="2">
        <f t="shared" si="62"/>
        <v>1082214</v>
      </c>
      <c r="T649" s="2">
        <f t="shared" si="58"/>
        <v>14565</v>
      </c>
    </row>
    <row r="650" spans="1:20" x14ac:dyDescent="0.25">
      <c r="A650" s="2">
        <v>35</v>
      </c>
      <c r="B650" s="2" t="s">
        <v>185</v>
      </c>
      <c r="C650" s="2" t="s">
        <v>237</v>
      </c>
      <c r="D650" s="2" t="s">
        <v>56</v>
      </c>
      <c r="E650" s="2" t="s">
        <v>23</v>
      </c>
      <c r="F650" s="2" t="s">
        <v>36</v>
      </c>
      <c r="G650" s="2" t="s">
        <v>49</v>
      </c>
      <c r="H650" s="2" t="s">
        <v>26</v>
      </c>
      <c r="I650" s="2">
        <v>13</v>
      </c>
      <c r="J650" s="2" t="s">
        <v>576</v>
      </c>
      <c r="K650" s="2" t="s">
        <v>97</v>
      </c>
      <c r="L650" s="2" t="s">
        <v>28</v>
      </c>
      <c r="M650" s="2">
        <v>152568</v>
      </c>
      <c r="N650" s="3" t="str">
        <f t="shared" si="59"/>
        <v>30_150-155</v>
      </c>
      <c r="O650" s="3" t="str">
        <f t="shared" si="60"/>
        <v>15_150-160</v>
      </c>
      <c r="P650" s="3" t="str">
        <f t="shared" si="61"/>
        <v>08_80&gt;</v>
      </c>
      <c r="Q650" s="2" t="s">
        <v>739</v>
      </c>
      <c r="R650" s="2" t="s">
        <v>29</v>
      </c>
      <c r="S650" s="2">
        <f t="shared" si="62"/>
        <v>5339880</v>
      </c>
      <c r="T650" s="2">
        <f t="shared" si="58"/>
        <v>71869</v>
      </c>
    </row>
    <row r="651" spans="1:20" x14ac:dyDescent="0.25">
      <c r="A651" s="2">
        <v>3</v>
      </c>
      <c r="B651" s="2" t="s">
        <v>185</v>
      </c>
      <c r="C651" s="2" t="s">
        <v>577</v>
      </c>
      <c r="D651" s="2" t="s">
        <v>56</v>
      </c>
      <c r="E651" s="2" t="s">
        <v>23</v>
      </c>
      <c r="F651" s="2" t="s">
        <v>36</v>
      </c>
      <c r="G651" s="2" t="s">
        <v>89</v>
      </c>
      <c r="H651" s="2" t="s">
        <v>26</v>
      </c>
      <c r="I651" s="2">
        <v>13</v>
      </c>
      <c r="J651" s="2" t="s">
        <v>178</v>
      </c>
      <c r="K651" s="2" t="s">
        <v>97</v>
      </c>
      <c r="L651" s="2" t="s">
        <v>28</v>
      </c>
      <c r="M651" s="2">
        <v>127680</v>
      </c>
      <c r="N651" s="3" t="str">
        <f t="shared" si="59"/>
        <v>25_125-130</v>
      </c>
      <c r="O651" s="3" t="str">
        <f t="shared" si="60"/>
        <v>12_120-130</v>
      </c>
      <c r="P651" s="3" t="str">
        <f t="shared" si="61"/>
        <v>08_80&gt;</v>
      </c>
      <c r="Q651" s="2" t="s">
        <v>739</v>
      </c>
      <c r="R651" s="2" t="s">
        <v>29</v>
      </c>
      <c r="S651" s="2">
        <f t="shared" si="62"/>
        <v>383040</v>
      </c>
      <c r="T651" s="2">
        <f t="shared" ref="T651:T714" si="63">ROUND(S651/74.3,0)</f>
        <v>5155</v>
      </c>
    </row>
    <row r="652" spans="1:20" x14ac:dyDescent="0.25">
      <c r="A652" s="2">
        <v>3</v>
      </c>
      <c r="B652" s="2" t="s">
        <v>185</v>
      </c>
      <c r="C652" s="2" t="s">
        <v>238</v>
      </c>
      <c r="D652" s="2" t="s">
        <v>56</v>
      </c>
      <c r="E652" s="2" t="s">
        <v>23</v>
      </c>
      <c r="F652" s="2" t="s">
        <v>36</v>
      </c>
      <c r="G652" s="2" t="s">
        <v>49</v>
      </c>
      <c r="H652" s="2" t="s">
        <v>26</v>
      </c>
      <c r="I652" s="2">
        <v>13</v>
      </c>
      <c r="J652" s="2" t="s">
        <v>239</v>
      </c>
      <c r="K652" s="2" t="s">
        <v>97</v>
      </c>
      <c r="L652" s="2" t="s">
        <v>28</v>
      </c>
      <c r="M652" s="2">
        <v>136970</v>
      </c>
      <c r="N652" s="3" t="str">
        <f t="shared" si="59"/>
        <v>27_135-140</v>
      </c>
      <c r="O652" s="3" t="str">
        <f t="shared" si="60"/>
        <v>13_130-140</v>
      </c>
      <c r="P652" s="3" t="str">
        <f t="shared" si="61"/>
        <v>08_80&gt;</v>
      </c>
      <c r="Q652" s="2" t="s">
        <v>739</v>
      </c>
      <c r="R652" s="2" t="s">
        <v>29</v>
      </c>
      <c r="S652" s="2">
        <f t="shared" si="62"/>
        <v>410910</v>
      </c>
      <c r="T652" s="2">
        <f t="shared" si="63"/>
        <v>5530</v>
      </c>
    </row>
    <row r="653" spans="1:20" x14ac:dyDescent="0.25">
      <c r="A653" s="2">
        <v>22</v>
      </c>
      <c r="B653" s="2" t="s">
        <v>185</v>
      </c>
      <c r="C653" s="2" t="s">
        <v>710</v>
      </c>
      <c r="D653" s="2" t="s">
        <v>56</v>
      </c>
      <c r="E653" s="2" t="s">
        <v>23</v>
      </c>
      <c r="F653" s="2" t="s">
        <v>36</v>
      </c>
      <c r="G653" s="2" t="s">
        <v>57</v>
      </c>
      <c r="H653" s="2" t="s">
        <v>26</v>
      </c>
      <c r="I653" s="2">
        <v>13</v>
      </c>
      <c r="J653" s="2" t="s">
        <v>239</v>
      </c>
      <c r="L653" s="2" t="s">
        <v>28</v>
      </c>
      <c r="M653" s="2">
        <v>122100</v>
      </c>
      <c r="N653" s="3" t="str">
        <f t="shared" si="59"/>
        <v>24_120-125</v>
      </c>
      <c r="O653" s="3" t="str">
        <f t="shared" si="60"/>
        <v>12_120-130</v>
      </c>
      <c r="P653" s="3" t="str">
        <f t="shared" si="61"/>
        <v>08_80&gt;</v>
      </c>
      <c r="Q653" s="2" t="s">
        <v>739</v>
      </c>
      <c r="R653" s="2" t="s">
        <v>29</v>
      </c>
      <c r="S653" s="2">
        <f t="shared" si="62"/>
        <v>2686200</v>
      </c>
      <c r="T653" s="2">
        <f t="shared" si="63"/>
        <v>36153</v>
      </c>
    </row>
    <row r="654" spans="1:20" x14ac:dyDescent="0.25">
      <c r="A654" s="2">
        <v>26</v>
      </c>
      <c r="B654" s="2" t="s">
        <v>185</v>
      </c>
      <c r="C654" s="2" t="s">
        <v>240</v>
      </c>
      <c r="D654" s="2" t="s">
        <v>56</v>
      </c>
      <c r="E654" s="2" t="s">
        <v>23</v>
      </c>
      <c r="F654" s="2" t="s">
        <v>36</v>
      </c>
      <c r="G654" s="2" t="s">
        <v>57</v>
      </c>
      <c r="H654" s="2" t="s">
        <v>26</v>
      </c>
      <c r="I654" s="2">
        <v>13</v>
      </c>
      <c r="J654" s="2" t="s">
        <v>239</v>
      </c>
      <c r="L654" s="2" t="s">
        <v>28</v>
      </c>
      <c r="M654" s="2">
        <v>151896</v>
      </c>
      <c r="N654" s="3" t="str">
        <f t="shared" si="59"/>
        <v>30_150-155</v>
      </c>
      <c r="O654" s="3" t="str">
        <f t="shared" si="60"/>
        <v>15_150-160</v>
      </c>
      <c r="P654" s="3" t="str">
        <f t="shared" si="61"/>
        <v>08_80&gt;</v>
      </c>
      <c r="Q654" s="2" t="s">
        <v>739</v>
      </c>
      <c r="R654" s="2" t="s">
        <v>29</v>
      </c>
      <c r="S654" s="2">
        <f t="shared" si="62"/>
        <v>3949296</v>
      </c>
      <c r="T654" s="2">
        <f t="shared" si="63"/>
        <v>53153</v>
      </c>
    </row>
    <row r="655" spans="1:20" x14ac:dyDescent="0.25">
      <c r="A655" s="2">
        <v>78</v>
      </c>
      <c r="B655" s="2" t="s">
        <v>185</v>
      </c>
      <c r="C655" s="2" t="s">
        <v>241</v>
      </c>
      <c r="D655" s="2" t="s">
        <v>56</v>
      </c>
      <c r="E655" s="2" t="s">
        <v>23</v>
      </c>
      <c r="F655" s="2" t="s">
        <v>36</v>
      </c>
      <c r="G655" s="2" t="s">
        <v>57</v>
      </c>
      <c r="H655" s="2" t="s">
        <v>26</v>
      </c>
      <c r="I655" s="2">
        <v>13</v>
      </c>
      <c r="J655" s="2" t="s">
        <v>578</v>
      </c>
      <c r="K655" s="2" t="s">
        <v>97</v>
      </c>
      <c r="L655" s="2" t="s">
        <v>28</v>
      </c>
      <c r="M655" s="2">
        <v>167577</v>
      </c>
      <c r="N655" s="3" t="str">
        <f t="shared" si="59"/>
        <v>33_165-170</v>
      </c>
      <c r="O655" s="3" t="str">
        <f t="shared" si="60"/>
        <v>16_160-170</v>
      </c>
      <c r="P655" s="3" t="str">
        <f t="shared" si="61"/>
        <v>08_80&gt;</v>
      </c>
      <c r="Q655" s="2" t="s">
        <v>739</v>
      </c>
      <c r="R655" s="2" t="s">
        <v>29</v>
      </c>
      <c r="S655" s="2">
        <f t="shared" si="62"/>
        <v>13071006</v>
      </c>
      <c r="T655" s="2">
        <f t="shared" si="63"/>
        <v>175922</v>
      </c>
    </row>
    <row r="656" spans="1:20" x14ac:dyDescent="0.25">
      <c r="A656" s="2">
        <v>3</v>
      </c>
      <c r="B656" s="2" t="s">
        <v>185</v>
      </c>
      <c r="C656" s="2" t="s">
        <v>242</v>
      </c>
      <c r="D656" s="2" t="s">
        <v>64</v>
      </c>
      <c r="E656" s="2" t="s">
        <v>23</v>
      </c>
      <c r="F656" s="2" t="s">
        <v>36</v>
      </c>
      <c r="G656" s="2" t="s">
        <v>71</v>
      </c>
      <c r="H656" s="2" t="s">
        <v>243</v>
      </c>
      <c r="I656" s="2">
        <v>15</v>
      </c>
      <c r="J656" s="2" t="s">
        <v>178</v>
      </c>
      <c r="L656" s="2" t="s">
        <v>28</v>
      </c>
      <c r="M656" s="2">
        <v>139190</v>
      </c>
      <c r="N656" s="3" t="str">
        <f t="shared" si="59"/>
        <v>27_135-140</v>
      </c>
      <c r="O656" s="3" t="str">
        <f t="shared" si="60"/>
        <v>13_130-140</v>
      </c>
      <c r="P656" s="3" t="str">
        <f t="shared" si="61"/>
        <v>08_80&gt;</v>
      </c>
      <c r="Q656" s="2" t="s">
        <v>739</v>
      </c>
      <c r="R656" s="2" t="s">
        <v>29</v>
      </c>
      <c r="S656" s="2">
        <f t="shared" si="62"/>
        <v>417570</v>
      </c>
      <c r="T656" s="2">
        <f t="shared" si="63"/>
        <v>5620</v>
      </c>
    </row>
    <row r="657" spans="1:20" x14ac:dyDescent="0.25">
      <c r="A657" s="2">
        <v>84</v>
      </c>
      <c r="B657" s="2" t="s">
        <v>185</v>
      </c>
      <c r="C657" s="2" t="s">
        <v>244</v>
      </c>
      <c r="D657" s="2" t="s">
        <v>64</v>
      </c>
      <c r="E657" s="2" t="s">
        <v>23</v>
      </c>
      <c r="F657" s="2" t="s">
        <v>36</v>
      </c>
      <c r="G657" s="2" t="s">
        <v>74</v>
      </c>
      <c r="H657" s="2" t="s">
        <v>65</v>
      </c>
      <c r="I657" s="2">
        <v>15</v>
      </c>
      <c r="J657" s="2" t="s">
        <v>245</v>
      </c>
      <c r="K657" s="2" t="s">
        <v>97</v>
      </c>
      <c r="L657" s="2" t="s">
        <v>28</v>
      </c>
      <c r="M657" s="2">
        <v>197793</v>
      </c>
      <c r="N657" s="3" t="str">
        <f t="shared" ref="N657:N720" si="64">CONCATENATE(ROUNDDOWN(M657/5000,0),"_",ROUNDDOWN(M657/5000,0)*5,"-",ROUNDUP((M657+1)/5000,0)*5)</f>
        <v>39_195-200</v>
      </c>
      <c r="O657" s="3" t="str">
        <f t="shared" ref="O657:O720" si="65">CONCATENATE(ROUNDDOWN(M657/10000,0),"_",ROUNDDOWN(M657/10000,0)*10,"-",ROUNDUP((M657+1)/10000,0)*10)</f>
        <v>19_190-200</v>
      </c>
      <c r="P657" s="3" t="str">
        <f t="shared" ref="P657:P720" si="66">IF(M657&lt;20000,"01_&lt;20",IF(M657&lt;80000,CONCATENATE(IF((ROUNDDOWN(M657/10000,0)+1)&lt;10,0,),ROUNDDOWN(M657/10000,0),"_",ROUNDDOWN(M657/10000,0)*10,"-",ROUNDUP((M657+1)/10000,0)*10),"08_80&gt;"))</f>
        <v>08_80&gt;</v>
      </c>
      <c r="Q657" s="2" t="s">
        <v>739</v>
      </c>
      <c r="R657" s="2" t="s">
        <v>29</v>
      </c>
      <c r="S657" s="2">
        <f t="shared" ref="S657:S720" si="67">M657*A657</f>
        <v>16614612</v>
      </c>
      <c r="T657" s="2">
        <f t="shared" si="63"/>
        <v>223615</v>
      </c>
    </row>
    <row r="658" spans="1:20" x14ac:dyDescent="0.25">
      <c r="A658" s="2">
        <v>152</v>
      </c>
      <c r="B658" s="2" t="s">
        <v>185</v>
      </c>
      <c r="C658" s="2" t="s">
        <v>246</v>
      </c>
      <c r="D658" s="2" t="s">
        <v>64</v>
      </c>
      <c r="E658" s="2" t="s">
        <v>23</v>
      </c>
      <c r="F658" s="2" t="s">
        <v>36</v>
      </c>
      <c r="G658" s="2" t="s">
        <v>74</v>
      </c>
      <c r="H658" s="2" t="s">
        <v>136</v>
      </c>
      <c r="I658" s="2">
        <v>15</v>
      </c>
      <c r="J658" s="2" t="s">
        <v>579</v>
      </c>
      <c r="L658" s="2" t="s">
        <v>28</v>
      </c>
      <c r="M658" s="2">
        <v>238837</v>
      </c>
      <c r="N658" s="3" t="str">
        <f t="shared" si="64"/>
        <v>47_235-240</v>
      </c>
      <c r="O658" s="3" t="str">
        <f t="shared" si="65"/>
        <v>23_230-240</v>
      </c>
      <c r="P658" s="3" t="str">
        <f t="shared" si="66"/>
        <v>08_80&gt;</v>
      </c>
      <c r="Q658" s="2" t="s">
        <v>739</v>
      </c>
      <c r="R658" s="2" t="s">
        <v>29</v>
      </c>
      <c r="S658" s="2">
        <f t="shared" si="67"/>
        <v>36303224</v>
      </c>
      <c r="T658" s="2">
        <f t="shared" si="63"/>
        <v>488603</v>
      </c>
    </row>
    <row r="659" spans="1:20" x14ac:dyDescent="0.25">
      <c r="A659" s="2">
        <v>171</v>
      </c>
      <c r="B659" s="2" t="s">
        <v>247</v>
      </c>
      <c r="C659" s="2" t="s">
        <v>248</v>
      </c>
      <c r="D659" s="2" t="s">
        <v>56</v>
      </c>
      <c r="E659" s="2" t="s">
        <v>107</v>
      </c>
      <c r="F659" s="2" t="s">
        <v>36</v>
      </c>
      <c r="G659" s="2" t="s">
        <v>49</v>
      </c>
      <c r="H659" s="2" t="s">
        <v>26</v>
      </c>
      <c r="I659" s="2">
        <v>14</v>
      </c>
      <c r="J659" s="2" t="s">
        <v>32</v>
      </c>
      <c r="L659" s="2" t="s">
        <v>28</v>
      </c>
      <c r="M659" s="2">
        <v>58071</v>
      </c>
      <c r="N659" s="3" t="str">
        <f t="shared" si="64"/>
        <v>11_55-60</v>
      </c>
      <c r="O659" s="3" t="str">
        <f t="shared" si="65"/>
        <v>5_50-60</v>
      </c>
      <c r="P659" s="3" t="str">
        <f t="shared" si="66"/>
        <v>05_50-60</v>
      </c>
      <c r="Q659" s="2" t="s">
        <v>739</v>
      </c>
      <c r="R659" s="2" t="s">
        <v>29</v>
      </c>
      <c r="S659" s="2">
        <f t="shared" si="67"/>
        <v>9930141</v>
      </c>
      <c r="T659" s="2">
        <f t="shared" si="63"/>
        <v>133649</v>
      </c>
    </row>
    <row r="660" spans="1:20" x14ac:dyDescent="0.25">
      <c r="A660" s="2">
        <v>11</v>
      </c>
      <c r="B660" s="2" t="s">
        <v>247</v>
      </c>
      <c r="C660" s="2" t="s">
        <v>711</v>
      </c>
      <c r="D660" s="2" t="s">
        <v>56</v>
      </c>
      <c r="E660" s="2" t="s">
        <v>107</v>
      </c>
      <c r="F660" s="2" t="s">
        <v>36</v>
      </c>
      <c r="G660" s="2" t="s">
        <v>57</v>
      </c>
      <c r="H660" s="2" t="s">
        <v>26</v>
      </c>
      <c r="I660" s="2">
        <v>13</v>
      </c>
      <c r="J660" s="2" t="s">
        <v>178</v>
      </c>
      <c r="K660" s="2" t="s">
        <v>97</v>
      </c>
      <c r="L660" s="2" t="s">
        <v>28</v>
      </c>
      <c r="M660" s="2">
        <v>138200</v>
      </c>
      <c r="N660" s="3" t="str">
        <f t="shared" si="64"/>
        <v>27_135-140</v>
      </c>
      <c r="O660" s="3" t="str">
        <f t="shared" si="65"/>
        <v>13_130-140</v>
      </c>
      <c r="P660" s="3" t="str">
        <f t="shared" si="66"/>
        <v>08_80&gt;</v>
      </c>
      <c r="Q660" s="2" t="s">
        <v>739</v>
      </c>
      <c r="R660" s="2" t="s">
        <v>29</v>
      </c>
      <c r="S660" s="2">
        <f t="shared" si="67"/>
        <v>1520200</v>
      </c>
      <c r="T660" s="2">
        <f t="shared" si="63"/>
        <v>20460</v>
      </c>
    </row>
    <row r="661" spans="1:20" x14ac:dyDescent="0.25">
      <c r="A661" s="2">
        <v>19</v>
      </c>
      <c r="B661" s="2" t="s">
        <v>247</v>
      </c>
      <c r="C661" s="2" t="s">
        <v>249</v>
      </c>
      <c r="D661" s="2" t="s">
        <v>56</v>
      </c>
      <c r="E661" s="2" t="s">
        <v>107</v>
      </c>
      <c r="F661" s="2" t="s">
        <v>36</v>
      </c>
      <c r="G661" s="2" t="s">
        <v>46</v>
      </c>
      <c r="H661" s="2" t="s">
        <v>26</v>
      </c>
      <c r="I661" s="2">
        <v>13</v>
      </c>
      <c r="J661" s="2" t="s">
        <v>32</v>
      </c>
      <c r="K661" s="2" t="s">
        <v>97</v>
      </c>
      <c r="L661" s="2" t="s">
        <v>28</v>
      </c>
      <c r="M661" s="2">
        <v>154568</v>
      </c>
      <c r="N661" s="3" t="str">
        <f t="shared" si="64"/>
        <v>30_150-155</v>
      </c>
      <c r="O661" s="3" t="str">
        <f t="shared" si="65"/>
        <v>15_150-160</v>
      </c>
      <c r="P661" s="3" t="str">
        <f t="shared" si="66"/>
        <v>08_80&gt;</v>
      </c>
      <c r="Q661" s="2" t="s">
        <v>739</v>
      </c>
      <c r="R661" s="2" t="s">
        <v>29</v>
      </c>
      <c r="S661" s="2">
        <f t="shared" si="67"/>
        <v>2936792</v>
      </c>
      <c r="T661" s="2">
        <f t="shared" si="63"/>
        <v>39526</v>
      </c>
    </row>
    <row r="662" spans="1:20" x14ac:dyDescent="0.25">
      <c r="A662" s="2">
        <v>1</v>
      </c>
      <c r="B662" s="2" t="s">
        <v>247</v>
      </c>
      <c r="C662" s="2" t="s">
        <v>250</v>
      </c>
      <c r="D662" s="2" t="s">
        <v>56</v>
      </c>
      <c r="E662" s="2" t="s">
        <v>107</v>
      </c>
      <c r="F662" s="2" t="s">
        <v>24</v>
      </c>
      <c r="G662" s="2" t="s">
        <v>31</v>
      </c>
      <c r="H662" s="2" t="s">
        <v>26</v>
      </c>
      <c r="I662" s="2">
        <v>13</v>
      </c>
      <c r="J662" s="2" t="s">
        <v>32</v>
      </c>
      <c r="L662" s="2" t="s">
        <v>28</v>
      </c>
      <c r="M662" s="2">
        <v>106990</v>
      </c>
      <c r="N662" s="3" t="str">
        <f t="shared" si="64"/>
        <v>21_105-110</v>
      </c>
      <c r="O662" s="3" t="str">
        <f t="shared" si="65"/>
        <v>10_100-110</v>
      </c>
      <c r="P662" s="3" t="str">
        <f t="shared" si="66"/>
        <v>08_80&gt;</v>
      </c>
      <c r="Q662" s="2" t="s">
        <v>739</v>
      </c>
      <c r="R662" s="2" t="s">
        <v>29</v>
      </c>
      <c r="S662" s="2">
        <f t="shared" si="67"/>
        <v>106990</v>
      </c>
      <c r="T662" s="2">
        <f t="shared" si="63"/>
        <v>1440</v>
      </c>
    </row>
    <row r="663" spans="1:20" x14ac:dyDescent="0.25">
      <c r="A663" s="2">
        <v>1393</v>
      </c>
      <c r="B663" s="2" t="s">
        <v>247</v>
      </c>
      <c r="C663" s="2" t="s">
        <v>580</v>
      </c>
      <c r="D663" s="2" t="s">
        <v>56</v>
      </c>
      <c r="E663" s="2" t="s">
        <v>107</v>
      </c>
      <c r="F663" s="2" t="s">
        <v>24</v>
      </c>
      <c r="G663" s="2" t="s">
        <v>31</v>
      </c>
      <c r="H663" s="2" t="s">
        <v>26</v>
      </c>
      <c r="I663" s="2">
        <v>14</v>
      </c>
      <c r="J663" s="2" t="s">
        <v>32</v>
      </c>
      <c r="L663" s="2" t="s">
        <v>28</v>
      </c>
      <c r="M663" s="2">
        <v>93993</v>
      </c>
      <c r="N663" s="3" t="str">
        <f t="shared" si="64"/>
        <v>18_90-95</v>
      </c>
      <c r="O663" s="3" t="str">
        <f t="shared" si="65"/>
        <v>9_90-100</v>
      </c>
      <c r="P663" s="3" t="str">
        <f t="shared" si="66"/>
        <v>08_80&gt;</v>
      </c>
      <c r="Q663" s="2" t="s">
        <v>739</v>
      </c>
      <c r="R663" s="2" t="s">
        <v>29</v>
      </c>
      <c r="S663" s="2">
        <f t="shared" si="67"/>
        <v>130932249</v>
      </c>
      <c r="T663" s="2">
        <f t="shared" si="63"/>
        <v>1762211</v>
      </c>
    </row>
    <row r="664" spans="1:20" x14ac:dyDescent="0.25">
      <c r="A664" s="2">
        <v>6</v>
      </c>
      <c r="B664" s="2" t="s">
        <v>247</v>
      </c>
      <c r="C664" s="2" t="s">
        <v>251</v>
      </c>
      <c r="D664" s="2" t="s">
        <v>56</v>
      </c>
      <c r="E664" s="2" t="s">
        <v>107</v>
      </c>
      <c r="F664" s="2" t="s">
        <v>36</v>
      </c>
      <c r="G664" s="2" t="s">
        <v>46</v>
      </c>
      <c r="H664" s="2" t="s">
        <v>26</v>
      </c>
      <c r="I664" s="2">
        <v>13</v>
      </c>
      <c r="J664" s="2" t="s">
        <v>32</v>
      </c>
      <c r="L664" s="2" t="s">
        <v>28</v>
      </c>
      <c r="M664" s="2">
        <v>91408</v>
      </c>
      <c r="N664" s="3" t="str">
        <f t="shared" si="64"/>
        <v>18_90-95</v>
      </c>
      <c r="O664" s="3" t="str">
        <f t="shared" si="65"/>
        <v>9_90-100</v>
      </c>
      <c r="P664" s="3" t="str">
        <f t="shared" si="66"/>
        <v>08_80&gt;</v>
      </c>
      <c r="Q664" s="2" t="s">
        <v>739</v>
      </c>
      <c r="R664" s="2" t="s">
        <v>29</v>
      </c>
      <c r="S664" s="2">
        <f t="shared" si="67"/>
        <v>548448</v>
      </c>
      <c r="T664" s="2">
        <f t="shared" si="63"/>
        <v>7382</v>
      </c>
    </row>
    <row r="665" spans="1:20" x14ac:dyDescent="0.25">
      <c r="A665" s="2">
        <v>366</v>
      </c>
      <c r="B665" s="2" t="s">
        <v>247</v>
      </c>
      <c r="C665" s="2" t="s">
        <v>252</v>
      </c>
      <c r="D665" s="2" t="s">
        <v>56</v>
      </c>
      <c r="E665" s="2" t="s">
        <v>107</v>
      </c>
      <c r="F665" s="2" t="s">
        <v>36</v>
      </c>
      <c r="G665" s="2" t="s">
        <v>89</v>
      </c>
      <c r="H665" s="2" t="s">
        <v>26</v>
      </c>
      <c r="I665" s="2">
        <v>13</v>
      </c>
      <c r="J665" s="2" t="s">
        <v>32</v>
      </c>
      <c r="L665" s="2" t="s">
        <v>28</v>
      </c>
      <c r="M665" s="2">
        <v>109983</v>
      </c>
      <c r="N665" s="3" t="str">
        <f t="shared" si="64"/>
        <v>21_105-110</v>
      </c>
      <c r="O665" s="3" t="str">
        <f t="shared" si="65"/>
        <v>10_100-110</v>
      </c>
      <c r="P665" s="3" t="str">
        <f t="shared" si="66"/>
        <v>08_80&gt;</v>
      </c>
      <c r="Q665" s="2" t="s">
        <v>739</v>
      </c>
      <c r="R665" s="2" t="s">
        <v>29</v>
      </c>
      <c r="S665" s="2">
        <f t="shared" si="67"/>
        <v>40253778</v>
      </c>
      <c r="T665" s="2">
        <f t="shared" si="63"/>
        <v>541774</v>
      </c>
    </row>
    <row r="666" spans="1:20" x14ac:dyDescent="0.25">
      <c r="A666" s="2">
        <v>28</v>
      </c>
      <c r="B666" s="2" t="s">
        <v>247</v>
      </c>
      <c r="C666" s="2" t="s">
        <v>253</v>
      </c>
      <c r="D666" s="2" t="s">
        <v>56</v>
      </c>
      <c r="E666" s="2" t="s">
        <v>107</v>
      </c>
      <c r="F666" s="2" t="s">
        <v>24</v>
      </c>
      <c r="G666" s="2" t="s">
        <v>59</v>
      </c>
      <c r="H666" s="2" t="s">
        <v>26</v>
      </c>
      <c r="I666" s="2">
        <v>13</v>
      </c>
      <c r="J666" s="2" t="s">
        <v>32</v>
      </c>
      <c r="L666" s="2" t="s">
        <v>28</v>
      </c>
      <c r="M666" s="2">
        <v>114999</v>
      </c>
      <c r="N666" s="3" t="str">
        <f t="shared" si="64"/>
        <v>22_110-115</v>
      </c>
      <c r="O666" s="3" t="str">
        <f t="shared" si="65"/>
        <v>11_110-120</v>
      </c>
      <c r="P666" s="3" t="str">
        <f t="shared" si="66"/>
        <v>08_80&gt;</v>
      </c>
      <c r="Q666" s="2" t="s">
        <v>739</v>
      </c>
      <c r="R666" s="2" t="s">
        <v>29</v>
      </c>
      <c r="S666" s="2">
        <f t="shared" si="67"/>
        <v>3219972</v>
      </c>
      <c r="T666" s="2">
        <f t="shared" si="63"/>
        <v>43337</v>
      </c>
    </row>
    <row r="667" spans="1:20" x14ac:dyDescent="0.25">
      <c r="A667" s="2">
        <v>11</v>
      </c>
      <c r="B667" s="2" t="s">
        <v>247</v>
      </c>
      <c r="C667" s="2" t="s">
        <v>254</v>
      </c>
      <c r="D667" s="2" t="s">
        <v>56</v>
      </c>
      <c r="E667" s="2" t="s">
        <v>107</v>
      </c>
      <c r="F667" s="2" t="s">
        <v>36</v>
      </c>
      <c r="G667" s="2" t="s">
        <v>46</v>
      </c>
      <c r="H667" s="2" t="s">
        <v>26</v>
      </c>
      <c r="I667" s="2">
        <v>14</v>
      </c>
      <c r="J667" s="2" t="s">
        <v>32</v>
      </c>
      <c r="L667" s="2" t="s">
        <v>28</v>
      </c>
      <c r="M667" s="2">
        <v>94438</v>
      </c>
      <c r="N667" s="3" t="str">
        <f t="shared" si="64"/>
        <v>18_90-95</v>
      </c>
      <c r="O667" s="3" t="str">
        <f t="shared" si="65"/>
        <v>9_90-100</v>
      </c>
      <c r="P667" s="3" t="str">
        <f t="shared" si="66"/>
        <v>08_80&gt;</v>
      </c>
      <c r="Q667" s="2" t="s">
        <v>739</v>
      </c>
      <c r="R667" s="2" t="s">
        <v>29</v>
      </c>
      <c r="S667" s="2">
        <f t="shared" si="67"/>
        <v>1038818</v>
      </c>
      <c r="T667" s="2">
        <f t="shared" si="63"/>
        <v>13981</v>
      </c>
    </row>
    <row r="668" spans="1:20" x14ac:dyDescent="0.25">
      <c r="A668" s="2">
        <v>339</v>
      </c>
      <c r="B668" s="2" t="s">
        <v>247</v>
      </c>
      <c r="C668" s="2" t="s">
        <v>255</v>
      </c>
      <c r="D668" s="2" t="s">
        <v>56</v>
      </c>
      <c r="E668" s="2" t="s">
        <v>107</v>
      </c>
      <c r="F668" s="2" t="s">
        <v>36</v>
      </c>
      <c r="G668" s="2" t="s">
        <v>89</v>
      </c>
      <c r="H668" s="2" t="s">
        <v>26</v>
      </c>
      <c r="I668" s="2">
        <v>14</v>
      </c>
      <c r="J668" s="2" t="s">
        <v>32</v>
      </c>
      <c r="L668" s="2" t="s">
        <v>28</v>
      </c>
      <c r="M668" s="2">
        <v>114999</v>
      </c>
      <c r="N668" s="3" t="str">
        <f t="shared" si="64"/>
        <v>22_110-115</v>
      </c>
      <c r="O668" s="3" t="str">
        <f t="shared" si="65"/>
        <v>11_110-120</v>
      </c>
      <c r="P668" s="3" t="str">
        <f t="shared" si="66"/>
        <v>08_80&gt;</v>
      </c>
      <c r="Q668" s="2" t="s">
        <v>739</v>
      </c>
      <c r="R668" s="2" t="s">
        <v>29</v>
      </c>
      <c r="S668" s="2">
        <f t="shared" si="67"/>
        <v>38984661</v>
      </c>
      <c r="T668" s="2">
        <f t="shared" si="63"/>
        <v>524693</v>
      </c>
    </row>
    <row r="669" spans="1:20" x14ac:dyDescent="0.25">
      <c r="A669" s="2">
        <v>60</v>
      </c>
      <c r="B669" s="2" t="s">
        <v>247</v>
      </c>
      <c r="C669" s="2" t="s">
        <v>256</v>
      </c>
      <c r="D669" s="2" t="s">
        <v>56</v>
      </c>
      <c r="E669" s="2" t="s">
        <v>107</v>
      </c>
      <c r="F669" s="2" t="s">
        <v>24</v>
      </c>
      <c r="G669" s="2" t="s">
        <v>59</v>
      </c>
      <c r="H669" s="2" t="s">
        <v>26</v>
      </c>
      <c r="I669" s="2">
        <v>14</v>
      </c>
      <c r="J669" s="2" t="s">
        <v>32</v>
      </c>
      <c r="L669" s="2" t="s">
        <v>28</v>
      </c>
      <c r="M669" s="2">
        <v>89543</v>
      </c>
      <c r="N669" s="3" t="str">
        <f t="shared" si="64"/>
        <v>17_85-90</v>
      </c>
      <c r="O669" s="3" t="str">
        <f t="shared" si="65"/>
        <v>8_80-90</v>
      </c>
      <c r="P669" s="3" t="str">
        <f t="shared" si="66"/>
        <v>08_80&gt;</v>
      </c>
      <c r="Q669" s="2" t="s">
        <v>739</v>
      </c>
      <c r="R669" s="2" t="s">
        <v>29</v>
      </c>
      <c r="S669" s="2">
        <f t="shared" si="67"/>
        <v>5372580</v>
      </c>
      <c r="T669" s="2">
        <f t="shared" si="63"/>
        <v>72309</v>
      </c>
    </row>
    <row r="670" spans="1:20" x14ac:dyDescent="0.25">
      <c r="A670" s="2">
        <v>6</v>
      </c>
      <c r="B670" s="2" t="s">
        <v>247</v>
      </c>
      <c r="C670" s="2" t="s">
        <v>257</v>
      </c>
      <c r="D670" s="2" t="s">
        <v>22</v>
      </c>
      <c r="E670" s="2" t="s">
        <v>107</v>
      </c>
      <c r="F670" s="2" t="s">
        <v>36</v>
      </c>
      <c r="G670" s="2" t="s">
        <v>46</v>
      </c>
      <c r="H670" s="2" t="s">
        <v>26</v>
      </c>
      <c r="I670" s="2">
        <v>15</v>
      </c>
      <c r="J670" s="2" t="s">
        <v>32</v>
      </c>
      <c r="L670" s="2" t="s">
        <v>28</v>
      </c>
      <c r="M670" s="2">
        <v>79990</v>
      </c>
      <c r="N670" s="3" t="str">
        <f t="shared" si="64"/>
        <v>15_75-80</v>
      </c>
      <c r="O670" s="3" t="str">
        <f t="shared" si="65"/>
        <v>7_70-80</v>
      </c>
      <c r="P670" s="3" t="str">
        <f t="shared" si="66"/>
        <v>07_70-80</v>
      </c>
      <c r="Q670" s="2" t="s">
        <v>739</v>
      </c>
      <c r="R670" s="2" t="s">
        <v>29</v>
      </c>
      <c r="S670" s="2">
        <f t="shared" si="67"/>
        <v>479940</v>
      </c>
      <c r="T670" s="2">
        <f t="shared" si="63"/>
        <v>6459</v>
      </c>
    </row>
    <row r="671" spans="1:20" x14ac:dyDescent="0.25">
      <c r="A671" s="2">
        <v>207</v>
      </c>
      <c r="B671" s="2" t="s">
        <v>247</v>
      </c>
      <c r="C671" s="2" t="s">
        <v>258</v>
      </c>
      <c r="D671" s="2" t="s">
        <v>34</v>
      </c>
      <c r="E671" s="2" t="s">
        <v>107</v>
      </c>
      <c r="F671" s="2" t="s">
        <v>36</v>
      </c>
      <c r="G671" s="2" t="s">
        <v>89</v>
      </c>
      <c r="H671" s="2" t="s">
        <v>149</v>
      </c>
      <c r="I671" s="2">
        <v>15</v>
      </c>
      <c r="J671" s="2" t="s">
        <v>32</v>
      </c>
      <c r="L671" s="2" t="s">
        <v>28</v>
      </c>
      <c r="M671" s="2">
        <v>123269</v>
      </c>
      <c r="N671" s="3" t="str">
        <f t="shared" si="64"/>
        <v>24_120-125</v>
      </c>
      <c r="O671" s="3" t="str">
        <f t="shared" si="65"/>
        <v>12_120-130</v>
      </c>
      <c r="P671" s="3" t="str">
        <f t="shared" si="66"/>
        <v>08_80&gt;</v>
      </c>
      <c r="Q671" s="2" t="s">
        <v>739</v>
      </c>
      <c r="R671" s="2" t="s">
        <v>29</v>
      </c>
      <c r="S671" s="2">
        <f t="shared" si="67"/>
        <v>25516683</v>
      </c>
      <c r="T671" s="2">
        <f t="shared" si="63"/>
        <v>343428</v>
      </c>
    </row>
    <row r="672" spans="1:20" x14ac:dyDescent="0.25">
      <c r="A672" s="2">
        <v>41</v>
      </c>
      <c r="B672" s="2" t="s">
        <v>247</v>
      </c>
      <c r="C672" s="2" t="s">
        <v>259</v>
      </c>
      <c r="D672" s="2" t="s">
        <v>22</v>
      </c>
      <c r="E672" s="2" t="s">
        <v>107</v>
      </c>
      <c r="F672" s="2" t="s">
        <v>24</v>
      </c>
      <c r="G672" s="2" t="s">
        <v>59</v>
      </c>
      <c r="H672" s="2" t="s">
        <v>26</v>
      </c>
      <c r="I672" s="2">
        <v>15</v>
      </c>
      <c r="J672" s="2" t="s">
        <v>32</v>
      </c>
      <c r="L672" s="2" t="s">
        <v>28</v>
      </c>
      <c r="M672" s="2">
        <v>87795</v>
      </c>
      <c r="N672" s="3" t="str">
        <f t="shared" si="64"/>
        <v>17_85-90</v>
      </c>
      <c r="O672" s="3" t="str">
        <f t="shared" si="65"/>
        <v>8_80-90</v>
      </c>
      <c r="P672" s="3" t="str">
        <f t="shared" si="66"/>
        <v>08_80&gt;</v>
      </c>
      <c r="Q672" s="2" t="s">
        <v>739</v>
      </c>
      <c r="R672" s="2" t="s">
        <v>29</v>
      </c>
      <c r="S672" s="2">
        <f t="shared" si="67"/>
        <v>3599595</v>
      </c>
      <c r="T672" s="2">
        <f t="shared" si="63"/>
        <v>48447</v>
      </c>
    </row>
    <row r="673" spans="1:20" x14ac:dyDescent="0.25">
      <c r="A673" s="2">
        <v>11</v>
      </c>
      <c r="B673" s="2" t="s">
        <v>247</v>
      </c>
      <c r="C673" s="2" t="s">
        <v>260</v>
      </c>
      <c r="D673" s="2" t="s">
        <v>56</v>
      </c>
      <c r="E673" s="2" t="s">
        <v>107</v>
      </c>
      <c r="F673" s="2" t="s">
        <v>36</v>
      </c>
      <c r="G673" s="2" t="s">
        <v>46</v>
      </c>
      <c r="H673" s="2" t="s">
        <v>26</v>
      </c>
      <c r="I673" s="2">
        <v>13</v>
      </c>
      <c r="J673" s="2" t="s">
        <v>32</v>
      </c>
      <c r="K673" s="2" t="s">
        <v>97</v>
      </c>
      <c r="L673" s="2" t="s">
        <v>28</v>
      </c>
      <c r="M673" s="2">
        <v>128266</v>
      </c>
      <c r="N673" s="3" t="str">
        <f t="shared" si="64"/>
        <v>25_125-130</v>
      </c>
      <c r="O673" s="3" t="str">
        <f t="shared" si="65"/>
        <v>12_120-130</v>
      </c>
      <c r="P673" s="3" t="str">
        <f t="shared" si="66"/>
        <v>08_80&gt;</v>
      </c>
      <c r="Q673" s="2" t="s">
        <v>739</v>
      </c>
      <c r="R673" s="2" t="s">
        <v>29</v>
      </c>
      <c r="S673" s="2">
        <f t="shared" si="67"/>
        <v>1410926</v>
      </c>
      <c r="T673" s="2">
        <f t="shared" si="63"/>
        <v>18990</v>
      </c>
    </row>
    <row r="674" spans="1:20" x14ac:dyDescent="0.25">
      <c r="A674" s="2">
        <v>49</v>
      </c>
      <c r="B674" s="2" t="s">
        <v>247</v>
      </c>
      <c r="C674" s="2" t="s">
        <v>261</v>
      </c>
      <c r="D674" s="2" t="s">
        <v>56</v>
      </c>
      <c r="E674" s="2" t="s">
        <v>107</v>
      </c>
      <c r="F674" s="2" t="s">
        <v>36</v>
      </c>
      <c r="G674" s="2" t="s">
        <v>89</v>
      </c>
      <c r="H674" s="2" t="s">
        <v>26</v>
      </c>
      <c r="I674" s="2">
        <v>13</v>
      </c>
      <c r="J674" s="2" t="s">
        <v>32</v>
      </c>
      <c r="K674" s="2" t="s">
        <v>97</v>
      </c>
      <c r="L674" s="2" t="s">
        <v>28</v>
      </c>
      <c r="M674" s="2">
        <v>131788</v>
      </c>
      <c r="N674" s="3" t="str">
        <f t="shared" si="64"/>
        <v>26_130-135</v>
      </c>
      <c r="O674" s="3" t="str">
        <f t="shared" si="65"/>
        <v>13_130-140</v>
      </c>
      <c r="P674" s="3" t="str">
        <f t="shared" si="66"/>
        <v>08_80&gt;</v>
      </c>
      <c r="Q674" s="2" t="s">
        <v>739</v>
      </c>
      <c r="R674" s="2" t="s">
        <v>29</v>
      </c>
      <c r="S674" s="2">
        <f t="shared" si="67"/>
        <v>6457612</v>
      </c>
      <c r="T674" s="2">
        <f t="shared" si="63"/>
        <v>86913</v>
      </c>
    </row>
    <row r="675" spans="1:20" x14ac:dyDescent="0.25">
      <c r="A675" s="2">
        <v>1</v>
      </c>
      <c r="B675" s="2" t="s">
        <v>247</v>
      </c>
      <c r="C675" s="2" t="s">
        <v>262</v>
      </c>
      <c r="D675" s="2" t="s">
        <v>56</v>
      </c>
      <c r="E675" s="2" t="s">
        <v>107</v>
      </c>
      <c r="F675" s="2" t="s">
        <v>36</v>
      </c>
      <c r="G675" s="2" t="s">
        <v>46</v>
      </c>
      <c r="H675" s="2" t="s">
        <v>26</v>
      </c>
      <c r="I675" s="2">
        <v>14</v>
      </c>
      <c r="J675" s="2" t="s">
        <v>178</v>
      </c>
      <c r="K675" s="2" t="s">
        <v>97</v>
      </c>
      <c r="L675" s="2" t="s">
        <v>28</v>
      </c>
      <c r="M675" s="2">
        <v>149192</v>
      </c>
      <c r="N675" s="3" t="str">
        <f t="shared" si="64"/>
        <v>29_145-150</v>
      </c>
      <c r="O675" s="3" t="str">
        <f t="shared" si="65"/>
        <v>14_140-150</v>
      </c>
      <c r="P675" s="3" t="str">
        <f t="shared" si="66"/>
        <v>08_80&gt;</v>
      </c>
      <c r="Q675" s="2" t="s">
        <v>739</v>
      </c>
      <c r="R675" s="2" t="s">
        <v>29</v>
      </c>
      <c r="S675" s="2">
        <f t="shared" si="67"/>
        <v>149192</v>
      </c>
      <c r="T675" s="2">
        <f t="shared" si="63"/>
        <v>2008</v>
      </c>
    </row>
    <row r="676" spans="1:20" x14ac:dyDescent="0.25">
      <c r="A676" s="2">
        <v>35</v>
      </c>
      <c r="B676" s="2" t="s">
        <v>247</v>
      </c>
      <c r="C676" s="2" t="s">
        <v>263</v>
      </c>
      <c r="D676" s="2" t="s">
        <v>56</v>
      </c>
      <c r="E676" s="2" t="s">
        <v>107</v>
      </c>
      <c r="F676" s="2" t="s">
        <v>36</v>
      </c>
      <c r="G676" s="2" t="s">
        <v>89</v>
      </c>
      <c r="H676" s="2" t="s">
        <v>26</v>
      </c>
      <c r="I676" s="2">
        <v>14</v>
      </c>
      <c r="J676" s="2" t="s">
        <v>178</v>
      </c>
      <c r="K676" s="2" t="s">
        <v>97</v>
      </c>
      <c r="L676" s="2" t="s">
        <v>28</v>
      </c>
      <c r="M676" s="2">
        <v>157513</v>
      </c>
      <c r="N676" s="3" t="str">
        <f t="shared" si="64"/>
        <v>31_155-160</v>
      </c>
      <c r="O676" s="3" t="str">
        <f t="shared" si="65"/>
        <v>15_150-160</v>
      </c>
      <c r="P676" s="3" t="str">
        <f t="shared" si="66"/>
        <v>08_80&gt;</v>
      </c>
      <c r="Q676" s="2" t="s">
        <v>739</v>
      </c>
      <c r="R676" s="2" t="s">
        <v>29</v>
      </c>
      <c r="S676" s="2">
        <f t="shared" si="67"/>
        <v>5512955</v>
      </c>
      <c r="T676" s="2">
        <f t="shared" si="63"/>
        <v>74199</v>
      </c>
    </row>
    <row r="677" spans="1:20" x14ac:dyDescent="0.25">
      <c r="A677" s="2">
        <v>12</v>
      </c>
      <c r="B677" s="2" t="s">
        <v>247</v>
      </c>
      <c r="C677" s="2" t="s">
        <v>264</v>
      </c>
      <c r="D677" s="2" t="s">
        <v>56</v>
      </c>
      <c r="E677" s="2" t="s">
        <v>107</v>
      </c>
      <c r="F677" s="2" t="s">
        <v>36</v>
      </c>
      <c r="G677" s="2" t="s">
        <v>46</v>
      </c>
      <c r="H677" s="2" t="s">
        <v>26</v>
      </c>
      <c r="I677" s="2">
        <v>13</v>
      </c>
      <c r="J677" s="2" t="s">
        <v>32</v>
      </c>
      <c r="K677" s="2" t="s">
        <v>97</v>
      </c>
      <c r="L677" s="2" t="s">
        <v>28</v>
      </c>
      <c r="M677" s="2">
        <v>126742</v>
      </c>
      <c r="N677" s="3" t="str">
        <f t="shared" si="64"/>
        <v>25_125-130</v>
      </c>
      <c r="O677" s="3" t="str">
        <f t="shared" si="65"/>
        <v>12_120-130</v>
      </c>
      <c r="P677" s="3" t="str">
        <f t="shared" si="66"/>
        <v>08_80&gt;</v>
      </c>
      <c r="Q677" s="2" t="s">
        <v>739</v>
      </c>
      <c r="R677" s="2" t="s">
        <v>29</v>
      </c>
      <c r="S677" s="2">
        <f t="shared" si="67"/>
        <v>1520904</v>
      </c>
      <c r="T677" s="2">
        <f t="shared" si="63"/>
        <v>20470</v>
      </c>
    </row>
    <row r="678" spans="1:20" x14ac:dyDescent="0.25">
      <c r="A678" s="2">
        <v>22</v>
      </c>
      <c r="B678" s="2" t="s">
        <v>247</v>
      </c>
      <c r="C678" s="2" t="s">
        <v>265</v>
      </c>
      <c r="D678" s="2" t="s">
        <v>56</v>
      </c>
      <c r="E678" s="2" t="s">
        <v>107</v>
      </c>
      <c r="F678" s="2" t="s">
        <v>36</v>
      </c>
      <c r="G678" s="2" t="s">
        <v>89</v>
      </c>
      <c r="H678" s="2" t="s">
        <v>26</v>
      </c>
      <c r="I678" s="2">
        <v>13</v>
      </c>
      <c r="J678" s="2" t="s">
        <v>32</v>
      </c>
      <c r="K678" s="2" t="s">
        <v>97</v>
      </c>
      <c r="L678" s="2" t="s">
        <v>28</v>
      </c>
      <c r="M678" s="2">
        <v>104921</v>
      </c>
      <c r="N678" s="3" t="str">
        <f t="shared" si="64"/>
        <v>20_100-105</v>
      </c>
      <c r="O678" s="3" t="str">
        <f t="shared" si="65"/>
        <v>10_100-110</v>
      </c>
      <c r="P678" s="3" t="str">
        <f t="shared" si="66"/>
        <v>08_80&gt;</v>
      </c>
      <c r="Q678" s="2" t="s">
        <v>739</v>
      </c>
      <c r="R678" s="2" t="s">
        <v>29</v>
      </c>
      <c r="S678" s="2">
        <f t="shared" si="67"/>
        <v>2308262</v>
      </c>
      <c r="T678" s="2">
        <f t="shared" si="63"/>
        <v>31067</v>
      </c>
    </row>
    <row r="679" spans="1:20" x14ac:dyDescent="0.25">
      <c r="A679" s="2">
        <v>15</v>
      </c>
      <c r="B679" s="2" t="s">
        <v>247</v>
      </c>
      <c r="C679" s="2" t="s">
        <v>584</v>
      </c>
      <c r="D679" s="2" t="s">
        <v>56</v>
      </c>
      <c r="E679" s="2" t="s">
        <v>23</v>
      </c>
      <c r="F679" s="2" t="s">
        <v>36</v>
      </c>
      <c r="G679" s="2" t="s">
        <v>89</v>
      </c>
      <c r="H679" s="2" t="s">
        <v>192</v>
      </c>
      <c r="I679" s="2">
        <v>13</v>
      </c>
      <c r="J679" s="2" t="s">
        <v>32</v>
      </c>
      <c r="L679" s="2" t="s">
        <v>28</v>
      </c>
      <c r="M679" s="2">
        <v>75360</v>
      </c>
      <c r="N679" s="3" t="str">
        <f t="shared" si="64"/>
        <v>15_75-80</v>
      </c>
      <c r="O679" s="3" t="str">
        <f t="shared" si="65"/>
        <v>7_70-80</v>
      </c>
      <c r="P679" s="3" t="str">
        <f t="shared" si="66"/>
        <v>07_70-80</v>
      </c>
      <c r="Q679" s="2" t="s">
        <v>739</v>
      </c>
      <c r="R679" s="2" t="s">
        <v>29</v>
      </c>
      <c r="S679" s="2">
        <f t="shared" si="67"/>
        <v>1130400</v>
      </c>
      <c r="T679" s="2">
        <f t="shared" si="63"/>
        <v>15214</v>
      </c>
    </row>
    <row r="680" spans="1:20" x14ac:dyDescent="0.25">
      <c r="A680" s="2">
        <v>184</v>
      </c>
      <c r="B680" s="2" t="s">
        <v>247</v>
      </c>
      <c r="C680" s="2" t="s">
        <v>266</v>
      </c>
      <c r="D680" s="2" t="s">
        <v>56</v>
      </c>
      <c r="E680" s="2" t="s">
        <v>23</v>
      </c>
      <c r="F680" s="2" t="s">
        <v>36</v>
      </c>
      <c r="G680" s="2" t="s">
        <v>57</v>
      </c>
      <c r="H680" s="2" t="s">
        <v>170</v>
      </c>
      <c r="I680" s="2">
        <v>13</v>
      </c>
      <c r="J680" s="2" t="s">
        <v>32</v>
      </c>
      <c r="L680" s="2" t="s">
        <v>28</v>
      </c>
      <c r="M680" s="2">
        <v>85800</v>
      </c>
      <c r="N680" s="3" t="str">
        <f t="shared" si="64"/>
        <v>17_85-90</v>
      </c>
      <c r="O680" s="3" t="str">
        <f t="shared" si="65"/>
        <v>8_80-90</v>
      </c>
      <c r="P680" s="3" t="str">
        <f t="shared" si="66"/>
        <v>08_80&gt;</v>
      </c>
      <c r="Q680" s="2" t="s">
        <v>739</v>
      </c>
      <c r="R680" s="2" t="s">
        <v>29</v>
      </c>
      <c r="S680" s="2">
        <f t="shared" si="67"/>
        <v>15787200</v>
      </c>
      <c r="T680" s="2">
        <f t="shared" si="63"/>
        <v>212479</v>
      </c>
    </row>
    <row r="681" spans="1:20" x14ac:dyDescent="0.25">
      <c r="A681" s="2">
        <v>103</v>
      </c>
      <c r="B681" s="2" t="s">
        <v>247</v>
      </c>
      <c r="C681" s="2" t="s">
        <v>267</v>
      </c>
      <c r="D681" s="2" t="s">
        <v>64</v>
      </c>
      <c r="E681" s="2" t="s">
        <v>23</v>
      </c>
      <c r="F681" s="2" t="s">
        <v>36</v>
      </c>
      <c r="G681" s="2" t="s">
        <v>74</v>
      </c>
      <c r="H681" s="2" t="s">
        <v>79</v>
      </c>
      <c r="I681" s="2">
        <v>15</v>
      </c>
      <c r="J681" s="2" t="s">
        <v>160</v>
      </c>
      <c r="K681" s="2" t="s">
        <v>97</v>
      </c>
      <c r="L681" s="2" t="s">
        <v>28</v>
      </c>
      <c r="M681" s="2">
        <v>110259</v>
      </c>
      <c r="N681" s="3" t="str">
        <f t="shared" si="64"/>
        <v>22_110-115</v>
      </c>
      <c r="O681" s="3" t="str">
        <f t="shared" si="65"/>
        <v>11_110-120</v>
      </c>
      <c r="P681" s="3" t="str">
        <f t="shared" si="66"/>
        <v>08_80&gt;</v>
      </c>
      <c r="Q681" s="2" t="s">
        <v>739</v>
      </c>
      <c r="R681" s="2" t="s">
        <v>29</v>
      </c>
      <c r="S681" s="2">
        <f t="shared" si="67"/>
        <v>11356677</v>
      </c>
      <c r="T681" s="2">
        <f t="shared" si="63"/>
        <v>152849</v>
      </c>
    </row>
    <row r="682" spans="1:20" x14ac:dyDescent="0.25">
      <c r="A682" s="2">
        <v>416</v>
      </c>
      <c r="B682" s="2" t="s">
        <v>247</v>
      </c>
      <c r="C682" s="2" t="s">
        <v>268</v>
      </c>
      <c r="D682" s="2" t="s">
        <v>34</v>
      </c>
      <c r="E682" s="2" t="s">
        <v>23</v>
      </c>
      <c r="F682" s="2" t="s">
        <v>36</v>
      </c>
      <c r="G682" s="2" t="s">
        <v>57</v>
      </c>
      <c r="H682" s="2" t="s">
        <v>170</v>
      </c>
      <c r="I682" s="2">
        <v>17</v>
      </c>
      <c r="J682" s="2" t="s">
        <v>32</v>
      </c>
      <c r="L682" s="2" t="s">
        <v>28</v>
      </c>
      <c r="M682" s="2">
        <v>102515</v>
      </c>
      <c r="N682" s="3" t="str">
        <f t="shared" si="64"/>
        <v>20_100-105</v>
      </c>
      <c r="O682" s="3" t="str">
        <f t="shared" si="65"/>
        <v>10_100-110</v>
      </c>
      <c r="P682" s="3" t="str">
        <f t="shared" si="66"/>
        <v>08_80&gt;</v>
      </c>
      <c r="Q682" s="2" t="s">
        <v>739</v>
      </c>
      <c r="R682" s="2" t="s">
        <v>29</v>
      </c>
      <c r="S682" s="2">
        <f t="shared" si="67"/>
        <v>42646240</v>
      </c>
      <c r="T682" s="2">
        <f t="shared" si="63"/>
        <v>573974</v>
      </c>
    </row>
    <row r="683" spans="1:20" x14ac:dyDescent="0.25">
      <c r="A683" s="2">
        <v>30</v>
      </c>
      <c r="B683" s="2" t="s">
        <v>247</v>
      </c>
      <c r="C683" s="2" t="s">
        <v>269</v>
      </c>
      <c r="D683" s="2" t="s">
        <v>56</v>
      </c>
      <c r="E683" s="2" t="s">
        <v>23</v>
      </c>
      <c r="F683" s="2" t="s">
        <v>24</v>
      </c>
      <c r="G683" s="2" t="s">
        <v>59</v>
      </c>
      <c r="H683" s="2" t="s">
        <v>26</v>
      </c>
      <c r="I683" s="2">
        <v>13</v>
      </c>
      <c r="J683" s="2" t="s">
        <v>32</v>
      </c>
      <c r="K683" s="2" t="s">
        <v>97</v>
      </c>
      <c r="L683" s="2" t="s">
        <v>28</v>
      </c>
      <c r="M683" s="2">
        <v>69260</v>
      </c>
      <c r="N683" s="3" t="str">
        <f t="shared" si="64"/>
        <v>13_65-70</v>
      </c>
      <c r="O683" s="3" t="str">
        <f t="shared" si="65"/>
        <v>6_60-70</v>
      </c>
      <c r="P683" s="3" t="str">
        <f t="shared" si="66"/>
        <v>06_60-70</v>
      </c>
      <c r="Q683" s="2" t="s">
        <v>739</v>
      </c>
      <c r="R683" s="2" t="s">
        <v>29</v>
      </c>
      <c r="S683" s="2">
        <f t="shared" si="67"/>
        <v>2077800</v>
      </c>
      <c r="T683" s="2">
        <f t="shared" si="63"/>
        <v>27965</v>
      </c>
    </row>
    <row r="684" spans="1:20" x14ac:dyDescent="0.25">
      <c r="A684" s="2">
        <v>11</v>
      </c>
      <c r="B684" s="2" t="s">
        <v>247</v>
      </c>
      <c r="C684" s="2" t="s">
        <v>586</v>
      </c>
      <c r="D684" s="2" t="s">
        <v>34</v>
      </c>
      <c r="E684" s="2" t="s">
        <v>23</v>
      </c>
      <c r="F684" s="2" t="s">
        <v>36</v>
      </c>
      <c r="G684" s="2" t="s">
        <v>49</v>
      </c>
      <c r="H684" s="2" t="s">
        <v>287</v>
      </c>
      <c r="I684" s="2">
        <v>15</v>
      </c>
      <c r="J684" s="2" t="s">
        <v>32</v>
      </c>
      <c r="K684" s="2" t="s">
        <v>97</v>
      </c>
      <c r="L684" s="2" t="s">
        <v>28</v>
      </c>
      <c r="M684" s="2">
        <v>109809</v>
      </c>
      <c r="N684" s="3" t="str">
        <f t="shared" si="64"/>
        <v>21_105-110</v>
      </c>
      <c r="O684" s="3" t="str">
        <f t="shared" si="65"/>
        <v>10_100-110</v>
      </c>
      <c r="P684" s="3" t="str">
        <f t="shared" si="66"/>
        <v>08_80&gt;</v>
      </c>
      <c r="Q684" s="2" t="s">
        <v>739</v>
      </c>
      <c r="R684" s="2" t="s">
        <v>29</v>
      </c>
      <c r="S684" s="2">
        <f t="shared" si="67"/>
        <v>1207899</v>
      </c>
      <c r="T684" s="2">
        <f t="shared" si="63"/>
        <v>16257</v>
      </c>
    </row>
    <row r="685" spans="1:20" x14ac:dyDescent="0.25">
      <c r="A685" s="2">
        <v>165</v>
      </c>
      <c r="B685" s="2" t="s">
        <v>247</v>
      </c>
      <c r="C685" s="2" t="s">
        <v>270</v>
      </c>
      <c r="D685" s="2" t="s">
        <v>34</v>
      </c>
      <c r="E685" s="2" t="s">
        <v>23</v>
      </c>
      <c r="F685" s="2" t="s">
        <v>36</v>
      </c>
      <c r="G685" s="2" t="s">
        <v>57</v>
      </c>
      <c r="H685" s="2" t="s">
        <v>170</v>
      </c>
      <c r="I685" s="2">
        <v>15</v>
      </c>
      <c r="J685" s="2" t="s">
        <v>32</v>
      </c>
      <c r="K685" s="2" t="s">
        <v>97</v>
      </c>
      <c r="L685" s="2" t="s">
        <v>28</v>
      </c>
      <c r="M685" s="2">
        <v>81214</v>
      </c>
      <c r="N685" s="3" t="str">
        <f t="shared" si="64"/>
        <v>16_80-85</v>
      </c>
      <c r="O685" s="3" t="str">
        <f t="shared" si="65"/>
        <v>8_80-90</v>
      </c>
      <c r="P685" s="3" t="str">
        <f t="shared" si="66"/>
        <v>08_80&gt;</v>
      </c>
      <c r="Q685" s="2" t="s">
        <v>739</v>
      </c>
      <c r="R685" s="2" t="s">
        <v>29</v>
      </c>
      <c r="S685" s="2">
        <f t="shared" si="67"/>
        <v>13400310</v>
      </c>
      <c r="T685" s="2">
        <f t="shared" si="63"/>
        <v>180354</v>
      </c>
    </row>
    <row r="686" spans="1:20" x14ac:dyDescent="0.25">
      <c r="A686" s="2">
        <v>372</v>
      </c>
      <c r="B686" s="2" t="s">
        <v>247</v>
      </c>
      <c r="C686" s="2" t="s">
        <v>712</v>
      </c>
      <c r="D686" s="2" t="s">
        <v>22</v>
      </c>
      <c r="E686" s="2" t="s">
        <v>23</v>
      </c>
      <c r="F686" s="2" t="s">
        <v>24</v>
      </c>
      <c r="G686" s="2" t="s">
        <v>59</v>
      </c>
      <c r="H686" s="2" t="s">
        <v>26</v>
      </c>
      <c r="I686" s="2">
        <v>15</v>
      </c>
      <c r="J686" s="2" t="s">
        <v>32</v>
      </c>
      <c r="K686" s="2" t="s">
        <v>97</v>
      </c>
      <c r="L686" s="2" t="s">
        <v>28</v>
      </c>
      <c r="M686" s="2">
        <v>64999</v>
      </c>
      <c r="N686" s="3" t="str">
        <f t="shared" si="64"/>
        <v>12_60-65</v>
      </c>
      <c r="O686" s="3" t="str">
        <f t="shared" si="65"/>
        <v>6_60-70</v>
      </c>
      <c r="P686" s="3" t="str">
        <f t="shared" si="66"/>
        <v>06_60-70</v>
      </c>
      <c r="Q686" s="2" t="s">
        <v>739</v>
      </c>
      <c r="R686" s="2" t="s">
        <v>29</v>
      </c>
      <c r="S686" s="2">
        <f t="shared" si="67"/>
        <v>24179628</v>
      </c>
      <c r="T686" s="2">
        <f t="shared" si="63"/>
        <v>325432</v>
      </c>
    </row>
    <row r="687" spans="1:20" x14ac:dyDescent="0.25">
      <c r="A687" s="2">
        <v>127</v>
      </c>
      <c r="B687" s="2" t="s">
        <v>247</v>
      </c>
      <c r="C687" s="2" t="s">
        <v>587</v>
      </c>
      <c r="D687" s="2" t="s">
        <v>56</v>
      </c>
      <c r="E687" s="2" t="s">
        <v>107</v>
      </c>
      <c r="F687" s="2" t="s">
        <v>36</v>
      </c>
      <c r="G687" s="2" t="s">
        <v>37</v>
      </c>
      <c r="H687" s="2" t="s">
        <v>26</v>
      </c>
      <c r="I687" s="2">
        <v>14</v>
      </c>
      <c r="J687" s="2" t="s">
        <v>27</v>
      </c>
      <c r="L687" s="2" t="s">
        <v>38</v>
      </c>
      <c r="M687" s="2">
        <v>27700</v>
      </c>
      <c r="N687" s="3" t="str">
        <f t="shared" si="64"/>
        <v>5_25-30</v>
      </c>
      <c r="O687" s="3" t="str">
        <f t="shared" si="65"/>
        <v>2_20-30</v>
      </c>
      <c r="P687" s="3" t="str">
        <f t="shared" si="66"/>
        <v>02_20-30</v>
      </c>
      <c r="Q687" s="2" t="s">
        <v>739</v>
      </c>
      <c r="R687" s="2" t="s">
        <v>29</v>
      </c>
      <c r="S687" s="2">
        <f t="shared" si="67"/>
        <v>3517900</v>
      </c>
      <c r="T687" s="2">
        <f t="shared" si="63"/>
        <v>47347</v>
      </c>
    </row>
    <row r="688" spans="1:20" x14ac:dyDescent="0.25">
      <c r="A688" s="2">
        <v>319</v>
      </c>
      <c r="B688" s="2" t="s">
        <v>247</v>
      </c>
      <c r="C688" s="2" t="s">
        <v>588</v>
      </c>
      <c r="D688" s="2" t="s">
        <v>56</v>
      </c>
      <c r="E688" s="2" t="s">
        <v>107</v>
      </c>
      <c r="F688" s="2" t="s">
        <v>36</v>
      </c>
      <c r="G688" s="2" t="s">
        <v>49</v>
      </c>
      <c r="H688" s="2" t="s">
        <v>26</v>
      </c>
      <c r="I688" s="2">
        <v>14</v>
      </c>
      <c r="J688" s="2" t="s">
        <v>32</v>
      </c>
      <c r="L688" s="2" t="s">
        <v>28</v>
      </c>
      <c r="M688" s="2">
        <v>55990</v>
      </c>
      <c r="N688" s="3" t="str">
        <f t="shared" si="64"/>
        <v>11_55-60</v>
      </c>
      <c r="O688" s="3" t="str">
        <f t="shared" si="65"/>
        <v>5_50-60</v>
      </c>
      <c r="P688" s="3" t="str">
        <f t="shared" si="66"/>
        <v>05_50-60</v>
      </c>
      <c r="Q688" s="2" t="s">
        <v>739</v>
      </c>
      <c r="R688" s="2" t="s">
        <v>29</v>
      </c>
      <c r="S688" s="2">
        <f t="shared" si="67"/>
        <v>17860810</v>
      </c>
      <c r="T688" s="2">
        <f t="shared" si="63"/>
        <v>240388</v>
      </c>
    </row>
    <row r="689" spans="1:20" x14ac:dyDescent="0.25">
      <c r="A689" s="2">
        <v>64</v>
      </c>
      <c r="B689" s="2" t="s">
        <v>247</v>
      </c>
      <c r="C689" s="2" t="s">
        <v>713</v>
      </c>
      <c r="D689" s="2" t="s">
        <v>56</v>
      </c>
      <c r="E689" s="2" t="s">
        <v>107</v>
      </c>
      <c r="F689" s="2" t="s">
        <v>36</v>
      </c>
      <c r="G689" s="2" t="s">
        <v>37</v>
      </c>
      <c r="H689" s="2" t="s">
        <v>26</v>
      </c>
      <c r="I689" s="2">
        <v>14</v>
      </c>
      <c r="J689" s="2" t="s">
        <v>27</v>
      </c>
      <c r="L689" s="2" t="s">
        <v>38</v>
      </c>
      <c r="M689" s="2">
        <v>28990</v>
      </c>
      <c r="N689" s="3" t="str">
        <f t="shared" si="64"/>
        <v>5_25-30</v>
      </c>
      <c r="O689" s="3" t="str">
        <f t="shared" si="65"/>
        <v>2_20-30</v>
      </c>
      <c r="P689" s="3" t="str">
        <f t="shared" si="66"/>
        <v>02_20-30</v>
      </c>
      <c r="Q689" s="2" t="s">
        <v>739</v>
      </c>
      <c r="R689" s="2" t="s">
        <v>29</v>
      </c>
      <c r="S689" s="2">
        <f t="shared" si="67"/>
        <v>1855360</v>
      </c>
      <c r="T689" s="2">
        <f t="shared" si="63"/>
        <v>24971</v>
      </c>
    </row>
    <row r="690" spans="1:20" x14ac:dyDescent="0.25">
      <c r="A690" s="2">
        <v>207</v>
      </c>
      <c r="B690" s="2" t="s">
        <v>247</v>
      </c>
      <c r="C690" s="2" t="s">
        <v>271</v>
      </c>
      <c r="D690" s="2" t="s">
        <v>56</v>
      </c>
      <c r="E690" s="2" t="s">
        <v>107</v>
      </c>
      <c r="F690" s="2" t="s">
        <v>36</v>
      </c>
      <c r="G690" s="2" t="s">
        <v>49</v>
      </c>
      <c r="H690" s="2" t="s">
        <v>26</v>
      </c>
      <c r="I690" s="2">
        <v>14</v>
      </c>
      <c r="J690" s="2" t="s">
        <v>81</v>
      </c>
      <c r="L690" s="2" t="s">
        <v>28</v>
      </c>
      <c r="M690" s="2">
        <v>59560</v>
      </c>
      <c r="N690" s="3" t="str">
        <f t="shared" si="64"/>
        <v>11_55-60</v>
      </c>
      <c r="O690" s="3" t="str">
        <f t="shared" si="65"/>
        <v>5_50-60</v>
      </c>
      <c r="P690" s="3" t="str">
        <f t="shared" si="66"/>
        <v>05_50-60</v>
      </c>
      <c r="Q690" s="2" t="s">
        <v>739</v>
      </c>
      <c r="R690" s="2" t="s">
        <v>29</v>
      </c>
      <c r="S690" s="2">
        <f t="shared" si="67"/>
        <v>12328920</v>
      </c>
      <c r="T690" s="2">
        <f t="shared" si="63"/>
        <v>165934</v>
      </c>
    </row>
    <row r="691" spans="1:20" x14ac:dyDescent="0.25">
      <c r="A691" s="2">
        <v>64</v>
      </c>
      <c r="B691" s="2" t="s">
        <v>247</v>
      </c>
      <c r="C691" s="2" t="s">
        <v>589</v>
      </c>
      <c r="D691" s="2" t="s">
        <v>56</v>
      </c>
      <c r="E691" s="2" t="s">
        <v>107</v>
      </c>
      <c r="F691" s="2" t="s">
        <v>24</v>
      </c>
      <c r="G691" s="2" t="s">
        <v>31</v>
      </c>
      <c r="H691" s="2" t="s">
        <v>26</v>
      </c>
      <c r="I691" s="2">
        <v>14</v>
      </c>
      <c r="J691" s="2" t="s">
        <v>32</v>
      </c>
      <c r="L691" s="2" t="s">
        <v>28</v>
      </c>
      <c r="M691" s="2">
        <v>50460</v>
      </c>
      <c r="N691" s="3" t="str">
        <f t="shared" si="64"/>
        <v>10_50-55</v>
      </c>
      <c r="O691" s="3" t="str">
        <f t="shared" si="65"/>
        <v>5_50-60</v>
      </c>
      <c r="P691" s="3" t="str">
        <f t="shared" si="66"/>
        <v>05_50-60</v>
      </c>
      <c r="Q691" s="2" t="s">
        <v>739</v>
      </c>
      <c r="R691" s="2" t="s">
        <v>29</v>
      </c>
      <c r="S691" s="2">
        <f t="shared" si="67"/>
        <v>3229440</v>
      </c>
      <c r="T691" s="2">
        <f t="shared" si="63"/>
        <v>43465</v>
      </c>
    </row>
    <row r="692" spans="1:20" x14ac:dyDescent="0.25">
      <c r="A692" s="2">
        <v>906</v>
      </c>
      <c r="B692" s="2" t="s">
        <v>247</v>
      </c>
      <c r="C692" s="2" t="s">
        <v>272</v>
      </c>
      <c r="D692" s="2" t="s">
        <v>22</v>
      </c>
      <c r="E692" s="2" t="s">
        <v>107</v>
      </c>
      <c r="F692" s="2" t="s">
        <v>36</v>
      </c>
      <c r="G692" s="2" t="s">
        <v>49</v>
      </c>
      <c r="H692" s="2" t="s">
        <v>26</v>
      </c>
      <c r="I692" s="2">
        <v>15</v>
      </c>
      <c r="J692" s="2" t="s">
        <v>32</v>
      </c>
      <c r="L692" s="2" t="s">
        <v>28</v>
      </c>
      <c r="M692" s="2">
        <v>53437</v>
      </c>
      <c r="N692" s="3" t="str">
        <f t="shared" si="64"/>
        <v>10_50-55</v>
      </c>
      <c r="O692" s="3" t="str">
        <f t="shared" si="65"/>
        <v>5_50-60</v>
      </c>
      <c r="P692" s="3" t="str">
        <f t="shared" si="66"/>
        <v>05_50-60</v>
      </c>
      <c r="Q692" s="2" t="s">
        <v>739</v>
      </c>
      <c r="R692" s="2" t="s">
        <v>29</v>
      </c>
      <c r="S692" s="2">
        <f t="shared" si="67"/>
        <v>48413922</v>
      </c>
      <c r="T692" s="2">
        <f t="shared" si="63"/>
        <v>651601</v>
      </c>
    </row>
    <row r="693" spans="1:20" x14ac:dyDescent="0.25">
      <c r="A693" s="2">
        <v>6</v>
      </c>
      <c r="B693" s="2" t="s">
        <v>247</v>
      </c>
      <c r="C693" s="2" t="s">
        <v>590</v>
      </c>
      <c r="D693" s="2" t="s">
        <v>22</v>
      </c>
      <c r="E693" s="2" t="s">
        <v>107</v>
      </c>
      <c r="F693" s="2" t="s">
        <v>36</v>
      </c>
      <c r="G693" s="2" t="s">
        <v>49</v>
      </c>
      <c r="H693" s="2" t="s">
        <v>26</v>
      </c>
      <c r="I693" s="2">
        <v>15</v>
      </c>
      <c r="J693" s="2" t="s">
        <v>32</v>
      </c>
      <c r="L693" s="2" t="s">
        <v>28</v>
      </c>
      <c r="M693" s="2">
        <v>51450</v>
      </c>
      <c r="N693" s="3" t="str">
        <f t="shared" si="64"/>
        <v>10_50-55</v>
      </c>
      <c r="O693" s="3" t="str">
        <f t="shared" si="65"/>
        <v>5_50-60</v>
      </c>
      <c r="P693" s="3" t="str">
        <f t="shared" si="66"/>
        <v>05_50-60</v>
      </c>
      <c r="Q693" s="2" t="s">
        <v>739</v>
      </c>
      <c r="R693" s="2" t="s">
        <v>29</v>
      </c>
      <c r="S693" s="2">
        <f t="shared" si="67"/>
        <v>308700</v>
      </c>
      <c r="T693" s="2">
        <f t="shared" si="63"/>
        <v>4155</v>
      </c>
    </row>
    <row r="694" spans="1:20" x14ac:dyDescent="0.25">
      <c r="A694" s="2">
        <v>1709</v>
      </c>
      <c r="B694" s="2" t="s">
        <v>247</v>
      </c>
      <c r="C694" s="2" t="s">
        <v>273</v>
      </c>
      <c r="D694" s="2" t="s">
        <v>22</v>
      </c>
      <c r="E694" s="2" t="s">
        <v>107</v>
      </c>
      <c r="F694" s="2" t="s">
        <v>24</v>
      </c>
      <c r="G694" s="2" t="s">
        <v>67</v>
      </c>
      <c r="H694" s="2" t="s">
        <v>26</v>
      </c>
      <c r="I694" s="2">
        <v>15</v>
      </c>
      <c r="J694" s="2" t="s">
        <v>32</v>
      </c>
      <c r="L694" s="2" t="s">
        <v>28</v>
      </c>
      <c r="M694" s="2">
        <v>45782</v>
      </c>
      <c r="N694" s="3" t="str">
        <f t="shared" si="64"/>
        <v>9_45-50</v>
      </c>
      <c r="O694" s="3" t="str">
        <f t="shared" si="65"/>
        <v>4_40-50</v>
      </c>
      <c r="P694" s="3" t="str">
        <f t="shared" si="66"/>
        <v>04_40-50</v>
      </c>
      <c r="Q694" s="2" t="s">
        <v>739</v>
      </c>
      <c r="R694" s="2" t="s">
        <v>29</v>
      </c>
      <c r="S694" s="2">
        <f t="shared" si="67"/>
        <v>78241438</v>
      </c>
      <c r="T694" s="2">
        <f t="shared" si="63"/>
        <v>1053048</v>
      </c>
    </row>
    <row r="695" spans="1:20" x14ac:dyDescent="0.25">
      <c r="A695" s="2">
        <v>2757</v>
      </c>
      <c r="B695" s="2" t="s">
        <v>247</v>
      </c>
      <c r="C695" s="2" t="s">
        <v>591</v>
      </c>
      <c r="D695" s="2" t="s">
        <v>22</v>
      </c>
      <c r="E695" s="2" t="s">
        <v>107</v>
      </c>
      <c r="F695" s="2" t="s">
        <v>24</v>
      </c>
      <c r="G695" s="2" t="s">
        <v>31</v>
      </c>
      <c r="H695" s="2" t="s">
        <v>26</v>
      </c>
      <c r="I695" s="2">
        <v>15</v>
      </c>
      <c r="J695" s="2" t="s">
        <v>32</v>
      </c>
      <c r="L695" s="2" t="s">
        <v>28</v>
      </c>
      <c r="M695" s="2">
        <v>45050</v>
      </c>
      <c r="N695" s="3" t="str">
        <f t="shared" si="64"/>
        <v>9_45-50</v>
      </c>
      <c r="O695" s="3" t="str">
        <f t="shared" si="65"/>
        <v>4_40-50</v>
      </c>
      <c r="P695" s="3" t="str">
        <f t="shared" si="66"/>
        <v>04_40-50</v>
      </c>
      <c r="Q695" s="2" t="s">
        <v>739</v>
      </c>
      <c r="R695" s="2" t="s">
        <v>29</v>
      </c>
      <c r="S695" s="2">
        <f t="shared" si="67"/>
        <v>124202850</v>
      </c>
      <c r="T695" s="2">
        <f t="shared" si="63"/>
        <v>1671640</v>
      </c>
    </row>
    <row r="696" spans="1:20" x14ac:dyDescent="0.25">
      <c r="A696" s="2">
        <v>2</v>
      </c>
      <c r="B696" s="2" t="s">
        <v>247</v>
      </c>
      <c r="C696" s="2" t="s">
        <v>276</v>
      </c>
      <c r="D696" s="2" t="s">
        <v>56</v>
      </c>
      <c r="E696" s="2" t="s">
        <v>23</v>
      </c>
      <c r="F696" s="2" t="s">
        <v>36</v>
      </c>
      <c r="G696" s="2" t="s">
        <v>49</v>
      </c>
      <c r="H696" s="2" t="s">
        <v>26</v>
      </c>
      <c r="I696" s="2">
        <v>14</v>
      </c>
      <c r="J696" s="2" t="s">
        <v>81</v>
      </c>
      <c r="L696" s="2" t="s">
        <v>28</v>
      </c>
      <c r="M696" s="2">
        <v>46936</v>
      </c>
      <c r="N696" s="3" t="str">
        <f t="shared" si="64"/>
        <v>9_45-50</v>
      </c>
      <c r="O696" s="3" t="str">
        <f t="shared" si="65"/>
        <v>4_40-50</v>
      </c>
      <c r="P696" s="3" t="str">
        <f t="shared" si="66"/>
        <v>04_40-50</v>
      </c>
      <c r="Q696" s="2" t="s">
        <v>739</v>
      </c>
      <c r="R696" s="2" t="s">
        <v>29</v>
      </c>
      <c r="S696" s="2">
        <f t="shared" si="67"/>
        <v>93872</v>
      </c>
      <c r="T696" s="2">
        <f t="shared" si="63"/>
        <v>1263</v>
      </c>
    </row>
    <row r="697" spans="1:20" x14ac:dyDescent="0.25">
      <c r="A697" s="2">
        <v>517</v>
      </c>
      <c r="B697" s="2" t="s">
        <v>247</v>
      </c>
      <c r="C697" s="2" t="s">
        <v>277</v>
      </c>
      <c r="D697" s="2" t="s">
        <v>56</v>
      </c>
      <c r="E697" s="2" t="s">
        <v>23</v>
      </c>
      <c r="F697" s="2" t="s">
        <v>36</v>
      </c>
      <c r="G697" s="2" t="s">
        <v>57</v>
      </c>
      <c r="H697" s="2" t="s">
        <v>26</v>
      </c>
      <c r="I697" s="2">
        <v>14</v>
      </c>
      <c r="J697" s="2" t="s">
        <v>32</v>
      </c>
      <c r="L697" s="2" t="s">
        <v>28</v>
      </c>
      <c r="M697" s="2">
        <v>41933</v>
      </c>
      <c r="N697" s="3" t="str">
        <f t="shared" si="64"/>
        <v>8_40-45</v>
      </c>
      <c r="O697" s="3" t="str">
        <f t="shared" si="65"/>
        <v>4_40-50</v>
      </c>
      <c r="P697" s="3" t="str">
        <f t="shared" si="66"/>
        <v>04_40-50</v>
      </c>
      <c r="Q697" s="2" t="s">
        <v>739</v>
      </c>
      <c r="R697" s="2" t="s">
        <v>29</v>
      </c>
      <c r="S697" s="2">
        <f t="shared" si="67"/>
        <v>21679361</v>
      </c>
      <c r="T697" s="2">
        <f t="shared" si="63"/>
        <v>291781</v>
      </c>
    </row>
    <row r="698" spans="1:20" x14ac:dyDescent="0.25">
      <c r="A698" s="2">
        <v>5039</v>
      </c>
      <c r="B698" s="2" t="s">
        <v>247</v>
      </c>
      <c r="C698" s="2" t="s">
        <v>278</v>
      </c>
      <c r="D698" s="2" t="s">
        <v>56</v>
      </c>
      <c r="E698" s="2" t="s">
        <v>23</v>
      </c>
      <c r="F698" s="2" t="s">
        <v>24</v>
      </c>
      <c r="G698" s="2" t="s">
        <v>59</v>
      </c>
      <c r="H698" s="2" t="s">
        <v>26</v>
      </c>
      <c r="I698" s="2">
        <v>14</v>
      </c>
      <c r="J698" s="2" t="s">
        <v>81</v>
      </c>
      <c r="L698" s="2" t="s">
        <v>28</v>
      </c>
      <c r="M698" s="2">
        <v>38981</v>
      </c>
      <c r="N698" s="3" t="str">
        <f t="shared" si="64"/>
        <v>7_35-40</v>
      </c>
      <c r="O698" s="3" t="str">
        <f t="shared" si="65"/>
        <v>3_30-40</v>
      </c>
      <c r="P698" s="3" t="str">
        <f t="shared" si="66"/>
        <v>03_30-40</v>
      </c>
      <c r="Q698" s="2" t="s">
        <v>739</v>
      </c>
      <c r="R698" s="2" t="s">
        <v>29</v>
      </c>
      <c r="S698" s="2">
        <f t="shared" si="67"/>
        <v>196425259</v>
      </c>
      <c r="T698" s="2">
        <f t="shared" si="63"/>
        <v>2643678</v>
      </c>
    </row>
    <row r="699" spans="1:20" x14ac:dyDescent="0.25">
      <c r="A699" s="2">
        <v>2</v>
      </c>
      <c r="B699" s="2" t="s">
        <v>247</v>
      </c>
      <c r="C699" s="2" t="s">
        <v>714</v>
      </c>
      <c r="D699" s="2" t="s">
        <v>34</v>
      </c>
      <c r="E699" s="2" t="s">
        <v>23</v>
      </c>
      <c r="F699" s="2" t="s">
        <v>36</v>
      </c>
      <c r="G699" s="2" t="s">
        <v>213</v>
      </c>
      <c r="H699" s="2" t="s">
        <v>715</v>
      </c>
      <c r="I699" s="2">
        <v>15</v>
      </c>
      <c r="J699" s="2" t="s">
        <v>32</v>
      </c>
      <c r="L699" s="2" t="s">
        <v>28</v>
      </c>
      <c r="M699" s="2">
        <v>35163</v>
      </c>
      <c r="N699" s="3" t="str">
        <f t="shared" si="64"/>
        <v>7_35-40</v>
      </c>
      <c r="O699" s="3" t="str">
        <f t="shared" si="65"/>
        <v>3_30-40</v>
      </c>
      <c r="P699" s="3" t="str">
        <f t="shared" si="66"/>
        <v>03_30-40</v>
      </c>
      <c r="Q699" s="2" t="s">
        <v>739</v>
      </c>
      <c r="R699" s="2" t="s">
        <v>29</v>
      </c>
      <c r="S699" s="2">
        <f t="shared" si="67"/>
        <v>70326</v>
      </c>
      <c r="T699" s="2">
        <f t="shared" si="63"/>
        <v>947</v>
      </c>
    </row>
    <row r="700" spans="1:20" x14ac:dyDescent="0.25">
      <c r="A700" s="2">
        <v>2</v>
      </c>
      <c r="B700" s="2" t="s">
        <v>247</v>
      </c>
      <c r="C700" s="2" t="s">
        <v>716</v>
      </c>
      <c r="D700" s="2" t="s">
        <v>22</v>
      </c>
      <c r="E700" s="2" t="s">
        <v>23</v>
      </c>
      <c r="F700" s="2" t="s">
        <v>24</v>
      </c>
      <c r="G700" s="2" t="s">
        <v>25</v>
      </c>
      <c r="H700" s="2" t="s">
        <v>26</v>
      </c>
      <c r="I700" s="2">
        <v>15</v>
      </c>
      <c r="J700" s="2" t="s">
        <v>81</v>
      </c>
      <c r="L700" s="2" t="s">
        <v>28</v>
      </c>
      <c r="M700" s="2">
        <v>31740</v>
      </c>
      <c r="N700" s="3" t="str">
        <f t="shared" si="64"/>
        <v>6_30-35</v>
      </c>
      <c r="O700" s="3" t="str">
        <f t="shared" si="65"/>
        <v>3_30-40</v>
      </c>
      <c r="P700" s="3" t="str">
        <f t="shared" si="66"/>
        <v>03_30-40</v>
      </c>
      <c r="Q700" s="2" t="s">
        <v>739</v>
      </c>
      <c r="R700" s="2" t="s">
        <v>29</v>
      </c>
      <c r="S700" s="2">
        <f t="shared" si="67"/>
        <v>63480</v>
      </c>
      <c r="T700" s="2">
        <f t="shared" si="63"/>
        <v>854</v>
      </c>
    </row>
    <row r="701" spans="1:20" x14ac:dyDescent="0.25">
      <c r="A701" s="2">
        <v>2</v>
      </c>
      <c r="B701" s="2" t="s">
        <v>247</v>
      </c>
      <c r="C701" s="2" t="s">
        <v>279</v>
      </c>
      <c r="D701" s="2" t="s">
        <v>22</v>
      </c>
      <c r="E701" s="2" t="s">
        <v>23</v>
      </c>
      <c r="F701" s="2" t="s">
        <v>24</v>
      </c>
      <c r="G701" s="2" t="s">
        <v>31</v>
      </c>
      <c r="H701" s="2" t="s">
        <v>26</v>
      </c>
      <c r="I701" s="2">
        <v>15</v>
      </c>
      <c r="J701" s="2" t="s">
        <v>81</v>
      </c>
      <c r="L701" s="2" t="s">
        <v>28</v>
      </c>
      <c r="M701" s="2">
        <v>40453</v>
      </c>
      <c r="N701" s="3" t="str">
        <f t="shared" si="64"/>
        <v>8_40-45</v>
      </c>
      <c r="O701" s="3" t="str">
        <f t="shared" si="65"/>
        <v>4_40-50</v>
      </c>
      <c r="P701" s="3" t="str">
        <f t="shared" si="66"/>
        <v>04_40-50</v>
      </c>
      <c r="Q701" s="2" t="s">
        <v>739</v>
      </c>
      <c r="R701" s="2" t="s">
        <v>29</v>
      </c>
      <c r="S701" s="2">
        <f t="shared" si="67"/>
        <v>80906</v>
      </c>
      <c r="T701" s="2">
        <f t="shared" si="63"/>
        <v>1089</v>
      </c>
    </row>
    <row r="702" spans="1:20" x14ac:dyDescent="0.25">
      <c r="A702" s="2">
        <v>1253</v>
      </c>
      <c r="B702" s="2" t="s">
        <v>247</v>
      </c>
      <c r="C702" s="2" t="s">
        <v>280</v>
      </c>
      <c r="D702" s="2" t="s">
        <v>22</v>
      </c>
      <c r="E702" s="2" t="s">
        <v>23</v>
      </c>
      <c r="F702" s="2" t="s">
        <v>36</v>
      </c>
      <c r="G702" s="2" t="s">
        <v>89</v>
      </c>
      <c r="H702" s="2" t="s">
        <v>26</v>
      </c>
      <c r="I702" s="2">
        <v>15</v>
      </c>
      <c r="J702" s="2" t="s">
        <v>81</v>
      </c>
      <c r="L702" s="2" t="s">
        <v>28</v>
      </c>
      <c r="M702" s="2">
        <v>47907</v>
      </c>
      <c r="N702" s="3" t="str">
        <f t="shared" si="64"/>
        <v>9_45-50</v>
      </c>
      <c r="O702" s="3" t="str">
        <f t="shared" si="65"/>
        <v>4_40-50</v>
      </c>
      <c r="P702" s="3" t="str">
        <f t="shared" si="66"/>
        <v>04_40-50</v>
      </c>
      <c r="Q702" s="2" t="s">
        <v>739</v>
      </c>
      <c r="R702" s="2" t="s">
        <v>29</v>
      </c>
      <c r="S702" s="2">
        <f t="shared" si="67"/>
        <v>60027471</v>
      </c>
      <c r="T702" s="2">
        <f t="shared" si="63"/>
        <v>807907</v>
      </c>
    </row>
    <row r="703" spans="1:20" x14ac:dyDescent="0.25">
      <c r="A703" s="2">
        <v>2</v>
      </c>
      <c r="B703" s="2" t="s">
        <v>247</v>
      </c>
      <c r="C703" s="2" t="s">
        <v>717</v>
      </c>
      <c r="D703" s="2" t="s">
        <v>22</v>
      </c>
      <c r="E703" s="2" t="s">
        <v>23</v>
      </c>
      <c r="F703" s="2" t="s">
        <v>36</v>
      </c>
      <c r="G703" s="2" t="s">
        <v>49</v>
      </c>
      <c r="H703" s="2" t="s">
        <v>26</v>
      </c>
      <c r="I703" s="2">
        <v>15</v>
      </c>
      <c r="J703" s="2" t="s">
        <v>32</v>
      </c>
      <c r="L703" s="2" t="s">
        <v>28</v>
      </c>
      <c r="M703" s="2">
        <v>50120</v>
      </c>
      <c r="N703" s="3" t="str">
        <f t="shared" si="64"/>
        <v>10_50-55</v>
      </c>
      <c r="O703" s="3" t="str">
        <f t="shared" si="65"/>
        <v>5_50-60</v>
      </c>
      <c r="P703" s="3" t="str">
        <f t="shared" si="66"/>
        <v>05_50-60</v>
      </c>
      <c r="Q703" s="2" t="s">
        <v>739</v>
      </c>
      <c r="R703" s="2" t="s">
        <v>29</v>
      </c>
      <c r="S703" s="2">
        <f t="shared" si="67"/>
        <v>100240</v>
      </c>
      <c r="T703" s="2">
        <f t="shared" si="63"/>
        <v>1349</v>
      </c>
    </row>
    <row r="704" spans="1:20" x14ac:dyDescent="0.25">
      <c r="A704" s="2">
        <v>2426</v>
      </c>
      <c r="B704" s="2" t="s">
        <v>247</v>
      </c>
      <c r="C704" s="2" t="s">
        <v>282</v>
      </c>
      <c r="D704" s="2" t="s">
        <v>22</v>
      </c>
      <c r="E704" s="2" t="s">
        <v>23</v>
      </c>
      <c r="F704" s="2" t="s">
        <v>24</v>
      </c>
      <c r="G704" s="2" t="s">
        <v>31</v>
      </c>
      <c r="H704" s="2" t="s">
        <v>26</v>
      </c>
      <c r="I704" s="2">
        <v>15</v>
      </c>
      <c r="J704" s="2" t="s">
        <v>32</v>
      </c>
      <c r="L704" s="2" t="s">
        <v>28</v>
      </c>
      <c r="M704" s="2">
        <v>41589</v>
      </c>
      <c r="N704" s="3" t="str">
        <f t="shared" si="64"/>
        <v>8_40-45</v>
      </c>
      <c r="O704" s="3" t="str">
        <f t="shared" si="65"/>
        <v>4_40-50</v>
      </c>
      <c r="P704" s="3" t="str">
        <f t="shared" si="66"/>
        <v>04_40-50</v>
      </c>
      <c r="Q704" s="2" t="s">
        <v>739</v>
      </c>
      <c r="R704" s="2" t="s">
        <v>29</v>
      </c>
      <c r="S704" s="2">
        <f t="shared" si="67"/>
        <v>100894914</v>
      </c>
      <c r="T704" s="2">
        <f t="shared" si="63"/>
        <v>1357940</v>
      </c>
    </row>
    <row r="705" spans="1:20" x14ac:dyDescent="0.25">
      <c r="A705" s="2">
        <v>7</v>
      </c>
      <c r="B705" s="2" t="s">
        <v>247</v>
      </c>
      <c r="C705" s="2" t="s">
        <v>718</v>
      </c>
      <c r="D705" s="2" t="s">
        <v>22</v>
      </c>
      <c r="E705" s="2" t="s">
        <v>23</v>
      </c>
      <c r="F705" s="2" t="s">
        <v>36</v>
      </c>
      <c r="G705" s="2" t="s">
        <v>719</v>
      </c>
      <c r="H705" s="2" t="s">
        <v>26</v>
      </c>
      <c r="I705" s="2">
        <v>15</v>
      </c>
      <c r="J705" s="2" t="s">
        <v>27</v>
      </c>
      <c r="L705" s="2" t="s">
        <v>38</v>
      </c>
      <c r="M705" s="2">
        <v>29990</v>
      </c>
      <c r="N705" s="3" t="str">
        <f t="shared" si="64"/>
        <v>5_25-30</v>
      </c>
      <c r="O705" s="3" t="str">
        <f t="shared" si="65"/>
        <v>2_20-30</v>
      </c>
      <c r="P705" s="3" t="str">
        <f t="shared" si="66"/>
        <v>02_20-30</v>
      </c>
      <c r="Q705" s="2" t="s">
        <v>739</v>
      </c>
      <c r="R705" s="2" t="s">
        <v>29</v>
      </c>
      <c r="S705" s="2">
        <f t="shared" si="67"/>
        <v>209930</v>
      </c>
      <c r="T705" s="2">
        <f t="shared" si="63"/>
        <v>2825</v>
      </c>
    </row>
    <row r="706" spans="1:20" x14ac:dyDescent="0.25">
      <c r="A706" s="2">
        <v>4275</v>
      </c>
      <c r="B706" s="2" t="s">
        <v>247</v>
      </c>
      <c r="C706" s="2" t="s">
        <v>283</v>
      </c>
      <c r="D706" s="2" t="s">
        <v>22</v>
      </c>
      <c r="E706" s="2" t="s">
        <v>23</v>
      </c>
      <c r="F706" s="2" t="s">
        <v>24</v>
      </c>
      <c r="G706" s="2" t="s">
        <v>31</v>
      </c>
      <c r="H706" s="2" t="s">
        <v>26</v>
      </c>
      <c r="I706" s="2">
        <v>15</v>
      </c>
      <c r="J706" s="2" t="s">
        <v>32</v>
      </c>
      <c r="L706" s="2" t="s">
        <v>28</v>
      </c>
      <c r="M706" s="2">
        <v>41379</v>
      </c>
      <c r="N706" s="3" t="str">
        <f t="shared" si="64"/>
        <v>8_40-45</v>
      </c>
      <c r="O706" s="3" t="str">
        <f t="shared" si="65"/>
        <v>4_40-50</v>
      </c>
      <c r="P706" s="3" t="str">
        <f t="shared" si="66"/>
        <v>04_40-50</v>
      </c>
      <c r="Q706" s="2" t="s">
        <v>739</v>
      </c>
      <c r="R706" s="2" t="s">
        <v>29</v>
      </c>
      <c r="S706" s="2">
        <f t="shared" si="67"/>
        <v>176895225</v>
      </c>
      <c r="T706" s="2">
        <f t="shared" si="63"/>
        <v>2380824</v>
      </c>
    </row>
    <row r="707" spans="1:20" x14ac:dyDescent="0.25">
      <c r="A707" s="2">
        <v>1568</v>
      </c>
      <c r="B707" s="2" t="s">
        <v>247</v>
      </c>
      <c r="C707" s="2" t="s">
        <v>284</v>
      </c>
      <c r="D707" s="2" t="s">
        <v>22</v>
      </c>
      <c r="E707" s="2" t="s">
        <v>23</v>
      </c>
      <c r="F707" s="2" t="s">
        <v>36</v>
      </c>
      <c r="G707" s="2" t="s">
        <v>49</v>
      </c>
      <c r="H707" s="2" t="s">
        <v>26</v>
      </c>
      <c r="I707" s="2">
        <v>15</v>
      </c>
      <c r="J707" s="2" t="s">
        <v>81</v>
      </c>
      <c r="L707" s="2" t="s">
        <v>28</v>
      </c>
      <c r="M707" s="2">
        <v>49700</v>
      </c>
      <c r="N707" s="3" t="str">
        <f t="shared" si="64"/>
        <v>9_45-50</v>
      </c>
      <c r="O707" s="3" t="str">
        <f t="shared" si="65"/>
        <v>4_40-50</v>
      </c>
      <c r="P707" s="3" t="str">
        <f t="shared" si="66"/>
        <v>04_40-50</v>
      </c>
      <c r="Q707" s="2" t="s">
        <v>739</v>
      </c>
      <c r="R707" s="2" t="s">
        <v>29</v>
      </c>
      <c r="S707" s="2">
        <f t="shared" si="67"/>
        <v>77929600</v>
      </c>
      <c r="T707" s="2">
        <f t="shared" si="63"/>
        <v>1048851</v>
      </c>
    </row>
    <row r="708" spans="1:20" x14ac:dyDescent="0.25">
      <c r="A708" s="2">
        <v>549</v>
      </c>
      <c r="B708" s="2" t="s">
        <v>247</v>
      </c>
      <c r="C708" s="2" t="s">
        <v>285</v>
      </c>
      <c r="D708" s="2" t="s">
        <v>22</v>
      </c>
      <c r="E708" s="2" t="s">
        <v>23</v>
      </c>
      <c r="F708" s="2" t="s">
        <v>36</v>
      </c>
      <c r="G708" s="2" t="s">
        <v>57</v>
      </c>
      <c r="H708" s="2" t="s">
        <v>26</v>
      </c>
      <c r="I708" s="2">
        <v>15</v>
      </c>
      <c r="J708" s="2" t="s">
        <v>32</v>
      </c>
      <c r="L708" s="2" t="s">
        <v>28</v>
      </c>
      <c r="M708" s="2">
        <v>50522</v>
      </c>
      <c r="N708" s="3" t="str">
        <f t="shared" si="64"/>
        <v>10_50-55</v>
      </c>
      <c r="O708" s="3" t="str">
        <f t="shared" si="65"/>
        <v>5_50-60</v>
      </c>
      <c r="P708" s="3" t="str">
        <f t="shared" si="66"/>
        <v>05_50-60</v>
      </c>
      <c r="Q708" s="2" t="s">
        <v>739</v>
      </c>
      <c r="R708" s="2" t="s">
        <v>29</v>
      </c>
      <c r="S708" s="2">
        <f t="shared" si="67"/>
        <v>27736578</v>
      </c>
      <c r="T708" s="2">
        <f t="shared" si="63"/>
        <v>373305</v>
      </c>
    </row>
    <row r="709" spans="1:20" x14ac:dyDescent="0.25">
      <c r="A709" s="2">
        <v>90</v>
      </c>
      <c r="B709" s="2" t="s">
        <v>247</v>
      </c>
      <c r="C709" s="2" t="s">
        <v>286</v>
      </c>
      <c r="D709" s="2" t="s">
        <v>34</v>
      </c>
      <c r="E709" s="2" t="s">
        <v>23</v>
      </c>
      <c r="F709" s="2" t="s">
        <v>36</v>
      </c>
      <c r="G709" s="2" t="s">
        <v>49</v>
      </c>
      <c r="H709" s="2" t="s">
        <v>287</v>
      </c>
      <c r="I709" s="2">
        <v>17</v>
      </c>
      <c r="J709" s="2" t="s">
        <v>32</v>
      </c>
      <c r="L709" s="2" t="s">
        <v>28</v>
      </c>
      <c r="M709" s="2">
        <v>58676</v>
      </c>
      <c r="N709" s="3" t="str">
        <f t="shared" si="64"/>
        <v>11_55-60</v>
      </c>
      <c r="O709" s="3" t="str">
        <f t="shared" si="65"/>
        <v>5_50-60</v>
      </c>
      <c r="P709" s="3" t="str">
        <f t="shared" si="66"/>
        <v>05_50-60</v>
      </c>
      <c r="Q709" s="2" t="s">
        <v>739</v>
      </c>
      <c r="R709" s="2" t="s">
        <v>29</v>
      </c>
      <c r="S709" s="2">
        <f t="shared" si="67"/>
        <v>5280840</v>
      </c>
      <c r="T709" s="2">
        <f t="shared" si="63"/>
        <v>71075</v>
      </c>
    </row>
    <row r="710" spans="1:20" x14ac:dyDescent="0.25">
      <c r="A710" s="2">
        <v>482</v>
      </c>
      <c r="B710" s="2" t="s">
        <v>247</v>
      </c>
      <c r="C710" s="2" t="s">
        <v>288</v>
      </c>
      <c r="D710" s="2" t="s">
        <v>34</v>
      </c>
      <c r="E710" s="2" t="s">
        <v>23</v>
      </c>
      <c r="F710" s="2" t="s">
        <v>36</v>
      </c>
      <c r="G710" s="2" t="s">
        <v>57</v>
      </c>
      <c r="H710" s="2" t="s">
        <v>192</v>
      </c>
      <c r="I710" s="2">
        <v>17</v>
      </c>
      <c r="J710" s="2" t="s">
        <v>32</v>
      </c>
      <c r="L710" s="2" t="s">
        <v>28</v>
      </c>
      <c r="M710" s="2">
        <v>49618</v>
      </c>
      <c r="N710" s="3" t="str">
        <f t="shared" si="64"/>
        <v>9_45-50</v>
      </c>
      <c r="O710" s="3" t="str">
        <f t="shared" si="65"/>
        <v>4_40-50</v>
      </c>
      <c r="P710" s="3" t="str">
        <f t="shared" si="66"/>
        <v>04_40-50</v>
      </c>
      <c r="Q710" s="2" t="s">
        <v>739</v>
      </c>
      <c r="R710" s="2" t="s">
        <v>29</v>
      </c>
      <c r="S710" s="2">
        <f t="shared" si="67"/>
        <v>23915876</v>
      </c>
      <c r="T710" s="2">
        <f t="shared" si="63"/>
        <v>321883</v>
      </c>
    </row>
    <row r="711" spans="1:20" x14ac:dyDescent="0.25">
      <c r="A711" s="2">
        <v>2</v>
      </c>
      <c r="B711" s="2" t="s">
        <v>247</v>
      </c>
      <c r="C711" s="2" t="s">
        <v>720</v>
      </c>
      <c r="D711" s="2" t="s">
        <v>22</v>
      </c>
      <c r="E711" s="2" t="s">
        <v>23</v>
      </c>
      <c r="F711" s="2" t="s">
        <v>24</v>
      </c>
      <c r="G711" s="2" t="s">
        <v>31</v>
      </c>
      <c r="H711" s="2" t="s">
        <v>26</v>
      </c>
      <c r="I711" s="2">
        <v>17</v>
      </c>
      <c r="J711" s="2" t="s">
        <v>53</v>
      </c>
      <c r="L711" s="2" t="s">
        <v>28</v>
      </c>
      <c r="M711" s="2">
        <v>59990</v>
      </c>
      <c r="N711" s="3" t="str">
        <f t="shared" si="64"/>
        <v>11_55-60</v>
      </c>
      <c r="O711" s="3" t="str">
        <f t="shared" si="65"/>
        <v>5_50-60</v>
      </c>
      <c r="P711" s="3" t="str">
        <f t="shared" si="66"/>
        <v>05_50-60</v>
      </c>
      <c r="Q711" s="2" t="s">
        <v>739</v>
      </c>
      <c r="R711" s="2" t="s">
        <v>29</v>
      </c>
      <c r="S711" s="2">
        <f t="shared" si="67"/>
        <v>119980</v>
      </c>
      <c r="T711" s="2">
        <f t="shared" si="63"/>
        <v>1615</v>
      </c>
    </row>
    <row r="712" spans="1:20" x14ac:dyDescent="0.25">
      <c r="A712" s="2">
        <v>71</v>
      </c>
      <c r="B712" s="2" t="s">
        <v>247</v>
      </c>
      <c r="C712" s="2" t="s">
        <v>289</v>
      </c>
      <c r="D712" s="2" t="s">
        <v>22</v>
      </c>
      <c r="E712" s="2" t="s">
        <v>23</v>
      </c>
      <c r="F712" s="2" t="s">
        <v>24</v>
      </c>
      <c r="G712" s="2" t="s">
        <v>31</v>
      </c>
      <c r="H712" s="2" t="s">
        <v>26</v>
      </c>
      <c r="I712" s="2">
        <v>17</v>
      </c>
      <c r="J712" s="2" t="s">
        <v>290</v>
      </c>
      <c r="L712" s="2" t="s">
        <v>28</v>
      </c>
      <c r="M712" s="2">
        <v>49845</v>
      </c>
      <c r="N712" s="3" t="str">
        <f t="shared" si="64"/>
        <v>9_45-50</v>
      </c>
      <c r="O712" s="3" t="str">
        <f t="shared" si="65"/>
        <v>4_40-50</v>
      </c>
      <c r="P712" s="3" t="str">
        <f t="shared" si="66"/>
        <v>04_40-50</v>
      </c>
      <c r="Q712" s="2" t="s">
        <v>739</v>
      </c>
      <c r="R712" s="2" t="s">
        <v>29</v>
      </c>
      <c r="S712" s="2">
        <f t="shared" si="67"/>
        <v>3538995</v>
      </c>
      <c r="T712" s="2">
        <f t="shared" si="63"/>
        <v>47631</v>
      </c>
    </row>
    <row r="713" spans="1:20" x14ac:dyDescent="0.25">
      <c r="A713" s="2">
        <v>271</v>
      </c>
      <c r="B713" s="2" t="s">
        <v>247</v>
      </c>
      <c r="C713" s="2" t="s">
        <v>721</v>
      </c>
      <c r="D713" s="2" t="s">
        <v>22</v>
      </c>
      <c r="E713" s="2" t="s">
        <v>23</v>
      </c>
      <c r="F713" s="2" t="s">
        <v>24</v>
      </c>
      <c r="G713" s="2" t="s">
        <v>59</v>
      </c>
      <c r="H713" s="2" t="s">
        <v>26</v>
      </c>
      <c r="I713" s="2">
        <v>17</v>
      </c>
      <c r="J713" s="2" t="s">
        <v>32</v>
      </c>
      <c r="L713" s="2" t="s">
        <v>28</v>
      </c>
      <c r="M713" s="2">
        <v>63142</v>
      </c>
      <c r="N713" s="3" t="str">
        <f t="shared" si="64"/>
        <v>12_60-65</v>
      </c>
      <c r="O713" s="3" t="str">
        <f t="shared" si="65"/>
        <v>6_60-70</v>
      </c>
      <c r="P713" s="3" t="str">
        <f t="shared" si="66"/>
        <v>06_60-70</v>
      </c>
      <c r="Q713" s="2" t="s">
        <v>739</v>
      </c>
      <c r="R713" s="2" t="s">
        <v>29</v>
      </c>
      <c r="S713" s="2">
        <f t="shared" si="67"/>
        <v>17111482</v>
      </c>
      <c r="T713" s="2">
        <f t="shared" si="63"/>
        <v>230303</v>
      </c>
    </row>
    <row r="714" spans="1:20" x14ac:dyDescent="0.25">
      <c r="A714" s="2">
        <v>2</v>
      </c>
      <c r="B714" s="2" t="s">
        <v>247</v>
      </c>
      <c r="C714" s="2" t="s">
        <v>291</v>
      </c>
      <c r="D714" s="2" t="s">
        <v>64</v>
      </c>
      <c r="E714" s="2" t="s">
        <v>23</v>
      </c>
      <c r="F714" s="2" t="s">
        <v>36</v>
      </c>
      <c r="G714" s="2" t="s">
        <v>74</v>
      </c>
      <c r="H714" s="2" t="s">
        <v>292</v>
      </c>
      <c r="I714" s="2">
        <v>15</v>
      </c>
      <c r="J714" s="2" t="s">
        <v>32</v>
      </c>
      <c r="L714" s="2" t="s">
        <v>28</v>
      </c>
      <c r="M714" s="2">
        <v>164676</v>
      </c>
      <c r="N714" s="3" t="str">
        <f t="shared" si="64"/>
        <v>32_160-165</v>
      </c>
      <c r="O714" s="3" t="str">
        <f t="shared" si="65"/>
        <v>16_160-170</v>
      </c>
      <c r="P714" s="3" t="str">
        <f t="shared" si="66"/>
        <v>08_80&gt;</v>
      </c>
      <c r="Q714" s="2" t="s">
        <v>739</v>
      </c>
      <c r="R714" s="2" t="s">
        <v>29</v>
      </c>
      <c r="S714" s="2">
        <f t="shared" si="67"/>
        <v>329352</v>
      </c>
      <c r="T714" s="2">
        <f t="shared" si="63"/>
        <v>4433</v>
      </c>
    </row>
    <row r="715" spans="1:20" x14ac:dyDescent="0.25">
      <c r="A715" s="2">
        <v>107</v>
      </c>
      <c r="B715" s="2" t="s">
        <v>247</v>
      </c>
      <c r="C715" s="2" t="s">
        <v>293</v>
      </c>
      <c r="D715" s="2" t="s">
        <v>64</v>
      </c>
      <c r="E715" s="2" t="s">
        <v>23</v>
      </c>
      <c r="F715" s="2" t="s">
        <v>36</v>
      </c>
      <c r="G715" s="2" t="s">
        <v>74</v>
      </c>
      <c r="H715" s="2" t="s">
        <v>79</v>
      </c>
      <c r="I715" s="2">
        <v>15</v>
      </c>
      <c r="J715" s="2" t="s">
        <v>32</v>
      </c>
      <c r="L715" s="2" t="s">
        <v>28</v>
      </c>
      <c r="M715" s="2">
        <v>109255</v>
      </c>
      <c r="N715" s="3" t="str">
        <f t="shared" si="64"/>
        <v>21_105-110</v>
      </c>
      <c r="O715" s="3" t="str">
        <f t="shared" si="65"/>
        <v>10_100-110</v>
      </c>
      <c r="P715" s="3" t="str">
        <f t="shared" si="66"/>
        <v>08_80&gt;</v>
      </c>
      <c r="Q715" s="2" t="s">
        <v>739</v>
      </c>
      <c r="R715" s="2" t="s">
        <v>29</v>
      </c>
      <c r="S715" s="2">
        <f t="shared" si="67"/>
        <v>11690285</v>
      </c>
      <c r="T715" s="2">
        <f t="shared" ref="T715:T778" si="68">ROUND(S715/74.3,0)</f>
        <v>157339</v>
      </c>
    </row>
    <row r="716" spans="1:20" x14ac:dyDescent="0.25">
      <c r="A716" s="2">
        <v>312</v>
      </c>
      <c r="B716" s="2" t="s">
        <v>247</v>
      </c>
      <c r="C716" s="2" t="s">
        <v>294</v>
      </c>
      <c r="D716" s="2" t="s">
        <v>64</v>
      </c>
      <c r="E716" s="2" t="s">
        <v>23</v>
      </c>
      <c r="F716" s="2" t="s">
        <v>24</v>
      </c>
      <c r="G716" s="2" t="s">
        <v>59</v>
      </c>
      <c r="H716" s="2" t="s">
        <v>79</v>
      </c>
      <c r="I716" s="2">
        <v>15</v>
      </c>
      <c r="J716" s="2" t="s">
        <v>32</v>
      </c>
      <c r="L716" s="2" t="s">
        <v>28</v>
      </c>
      <c r="M716" s="2">
        <v>91291</v>
      </c>
      <c r="N716" s="3" t="str">
        <f t="shared" si="64"/>
        <v>18_90-95</v>
      </c>
      <c r="O716" s="3" t="str">
        <f t="shared" si="65"/>
        <v>9_90-100</v>
      </c>
      <c r="P716" s="3" t="str">
        <f t="shared" si="66"/>
        <v>08_80&gt;</v>
      </c>
      <c r="Q716" s="2" t="s">
        <v>739</v>
      </c>
      <c r="R716" s="2" t="s">
        <v>29</v>
      </c>
      <c r="S716" s="2">
        <f t="shared" si="67"/>
        <v>28482792</v>
      </c>
      <c r="T716" s="2">
        <f t="shared" si="68"/>
        <v>383348</v>
      </c>
    </row>
    <row r="717" spans="1:20" x14ac:dyDescent="0.25">
      <c r="A717" s="2">
        <v>86</v>
      </c>
      <c r="B717" s="2" t="s">
        <v>247</v>
      </c>
      <c r="C717" s="2" t="s">
        <v>295</v>
      </c>
      <c r="D717" s="2" t="s">
        <v>64</v>
      </c>
      <c r="E717" s="2" t="s">
        <v>23</v>
      </c>
      <c r="F717" s="2" t="s">
        <v>36</v>
      </c>
      <c r="G717" s="2" t="s">
        <v>74</v>
      </c>
      <c r="H717" s="2" t="s">
        <v>296</v>
      </c>
      <c r="I717" s="2">
        <v>17</v>
      </c>
      <c r="J717" s="2" t="s">
        <v>32</v>
      </c>
      <c r="L717" s="2" t="s">
        <v>28</v>
      </c>
      <c r="M717" s="2">
        <v>139447</v>
      </c>
      <c r="N717" s="3" t="str">
        <f t="shared" si="64"/>
        <v>27_135-140</v>
      </c>
      <c r="O717" s="3" t="str">
        <f t="shared" si="65"/>
        <v>13_130-140</v>
      </c>
      <c r="P717" s="3" t="str">
        <f t="shared" si="66"/>
        <v>08_80&gt;</v>
      </c>
      <c r="Q717" s="2" t="s">
        <v>739</v>
      </c>
      <c r="R717" s="2" t="s">
        <v>29</v>
      </c>
      <c r="S717" s="2">
        <f t="shared" si="67"/>
        <v>11992442</v>
      </c>
      <c r="T717" s="2">
        <f t="shared" si="68"/>
        <v>161406</v>
      </c>
    </row>
    <row r="718" spans="1:20" x14ac:dyDescent="0.25">
      <c r="A718" s="2">
        <v>2</v>
      </c>
      <c r="B718" s="2" t="s">
        <v>247</v>
      </c>
      <c r="C718" s="2" t="s">
        <v>722</v>
      </c>
      <c r="D718" s="2" t="s">
        <v>56</v>
      </c>
      <c r="E718" s="2" t="s">
        <v>23</v>
      </c>
      <c r="F718" s="2" t="s">
        <v>36</v>
      </c>
      <c r="G718" s="2" t="s">
        <v>49</v>
      </c>
      <c r="H718" s="2" t="s">
        <v>26</v>
      </c>
      <c r="I718" s="2">
        <v>13</v>
      </c>
      <c r="J718" s="2" t="s">
        <v>32</v>
      </c>
      <c r="L718" s="2" t="s">
        <v>28</v>
      </c>
      <c r="M718" s="2">
        <v>50040</v>
      </c>
      <c r="N718" s="3" t="str">
        <f t="shared" si="64"/>
        <v>10_50-55</v>
      </c>
      <c r="O718" s="3" t="str">
        <f t="shared" si="65"/>
        <v>5_50-60</v>
      </c>
      <c r="P718" s="3" t="str">
        <f t="shared" si="66"/>
        <v>05_50-60</v>
      </c>
      <c r="Q718" s="2" t="s">
        <v>739</v>
      </c>
      <c r="R718" s="2" t="s">
        <v>29</v>
      </c>
      <c r="S718" s="2">
        <f t="shared" si="67"/>
        <v>100080</v>
      </c>
      <c r="T718" s="2">
        <f t="shared" si="68"/>
        <v>1347</v>
      </c>
    </row>
    <row r="719" spans="1:20" x14ac:dyDescent="0.25">
      <c r="A719" s="2">
        <v>128</v>
      </c>
      <c r="B719" s="2" t="s">
        <v>247</v>
      </c>
      <c r="C719" s="2" t="s">
        <v>297</v>
      </c>
      <c r="D719" s="2" t="s">
        <v>56</v>
      </c>
      <c r="E719" s="2" t="s">
        <v>23</v>
      </c>
      <c r="F719" s="2" t="s">
        <v>36</v>
      </c>
      <c r="G719" s="2" t="s">
        <v>57</v>
      </c>
      <c r="H719" s="2" t="s">
        <v>26</v>
      </c>
      <c r="I719" s="2">
        <v>13</v>
      </c>
      <c r="J719" s="2" t="s">
        <v>32</v>
      </c>
      <c r="L719" s="2" t="s">
        <v>28</v>
      </c>
      <c r="M719" s="2">
        <v>56051</v>
      </c>
      <c r="N719" s="3" t="str">
        <f t="shared" si="64"/>
        <v>11_55-60</v>
      </c>
      <c r="O719" s="3" t="str">
        <f t="shared" si="65"/>
        <v>5_50-60</v>
      </c>
      <c r="P719" s="3" t="str">
        <f t="shared" si="66"/>
        <v>05_50-60</v>
      </c>
      <c r="Q719" s="2" t="s">
        <v>739</v>
      </c>
      <c r="R719" s="2" t="s">
        <v>29</v>
      </c>
      <c r="S719" s="2">
        <f t="shared" si="67"/>
        <v>7174528</v>
      </c>
      <c r="T719" s="2">
        <f t="shared" si="68"/>
        <v>96562</v>
      </c>
    </row>
    <row r="720" spans="1:20" x14ac:dyDescent="0.25">
      <c r="A720" s="2">
        <v>649</v>
      </c>
      <c r="B720" s="2" t="s">
        <v>247</v>
      </c>
      <c r="C720" s="2" t="s">
        <v>594</v>
      </c>
      <c r="D720" s="2" t="s">
        <v>56</v>
      </c>
      <c r="E720" s="2" t="s">
        <v>23</v>
      </c>
      <c r="F720" s="2" t="s">
        <v>36</v>
      </c>
      <c r="G720" s="2" t="s">
        <v>57</v>
      </c>
      <c r="H720" s="2" t="s">
        <v>26</v>
      </c>
      <c r="I720" s="2">
        <v>14</v>
      </c>
      <c r="J720" s="2" t="s">
        <v>32</v>
      </c>
      <c r="L720" s="2" t="s">
        <v>28</v>
      </c>
      <c r="M720" s="2">
        <v>55046</v>
      </c>
      <c r="N720" s="3" t="str">
        <f t="shared" si="64"/>
        <v>11_55-60</v>
      </c>
      <c r="O720" s="3" t="str">
        <f t="shared" si="65"/>
        <v>5_50-60</v>
      </c>
      <c r="P720" s="3" t="str">
        <f t="shared" si="66"/>
        <v>05_50-60</v>
      </c>
      <c r="Q720" s="2" t="s">
        <v>739</v>
      </c>
      <c r="R720" s="2" t="s">
        <v>29</v>
      </c>
      <c r="S720" s="2">
        <f t="shared" si="67"/>
        <v>35724854</v>
      </c>
      <c r="T720" s="2">
        <f t="shared" si="68"/>
        <v>480819</v>
      </c>
    </row>
    <row r="721" spans="1:20" x14ac:dyDescent="0.25">
      <c r="A721" s="2">
        <v>11</v>
      </c>
      <c r="B721" s="2" t="s">
        <v>247</v>
      </c>
      <c r="C721" s="2" t="s">
        <v>595</v>
      </c>
      <c r="D721" s="2" t="s">
        <v>64</v>
      </c>
      <c r="E721" s="2" t="s">
        <v>23</v>
      </c>
      <c r="F721" s="2" t="s">
        <v>36</v>
      </c>
      <c r="G721" s="2" t="s">
        <v>71</v>
      </c>
      <c r="H721" s="2" t="s">
        <v>79</v>
      </c>
      <c r="I721" s="2">
        <v>15</v>
      </c>
      <c r="J721" s="2" t="s">
        <v>32</v>
      </c>
      <c r="L721" s="2" t="s">
        <v>28</v>
      </c>
      <c r="M721" s="2">
        <v>61768</v>
      </c>
      <c r="N721" s="3" t="str">
        <f t="shared" ref="N721:N784" si="69">CONCATENATE(ROUNDDOWN(M721/5000,0),"_",ROUNDDOWN(M721/5000,0)*5,"-",ROUNDUP((M721+1)/5000,0)*5)</f>
        <v>12_60-65</v>
      </c>
      <c r="O721" s="3" t="str">
        <f t="shared" ref="O721:O784" si="70">CONCATENATE(ROUNDDOWN(M721/10000,0),"_",ROUNDDOWN(M721/10000,0)*10,"-",ROUNDUP((M721+1)/10000,0)*10)</f>
        <v>6_60-70</v>
      </c>
      <c r="P721" s="3" t="str">
        <f t="shared" ref="P721:P784" si="71">IF(M721&lt;20000,"01_&lt;20",IF(M721&lt;80000,CONCATENATE(IF((ROUNDDOWN(M721/10000,0)+1)&lt;10,0,),ROUNDDOWN(M721/10000,0),"_",ROUNDDOWN(M721/10000,0)*10,"-",ROUNDUP((M721+1)/10000,0)*10),"08_80&gt;"))</f>
        <v>06_60-70</v>
      </c>
      <c r="Q721" s="2" t="s">
        <v>739</v>
      </c>
      <c r="R721" s="2" t="s">
        <v>29</v>
      </c>
      <c r="S721" s="2">
        <f t="shared" ref="S721:S784" si="72">M721*A721</f>
        <v>679448</v>
      </c>
      <c r="T721" s="2">
        <f t="shared" si="68"/>
        <v>9145</v>
      </c>
    </row>
    <row r="722" spans="1:20" x14ac:dyDescent="0.25">
      <c r="A722" s="2">
        <v>692</v>
      </c>
      <c r="B722" s="2" t="s">
        <v>247</v>
      </c>
      <c r="C722" s="2" t="s">
        <v>298</v>
      </c>
      <c r="D722" s="2" t="s">
        <v>64</v>
      </c>
      <c r="E722" s="2" t="s">
        <v>23</v>
      </c>
      <c r="F722" s="2" t="s">
        <v>36</v>
      </c>
      <c r="G722" s="2" t="s">
        <v>74</v>
      </c>
      <c r="H722" s="2" t="s">
        <v>131</v>
      </c>
      <c r="I722" s="2">
        <v>15</v>
      </c>
      <c r="J722" s="2" t="s">
        <v>32</v>
      </c>
      <c r="L722" s="2" t="s">
        <v>28</v>
      </c>
      <c r="M722" s="2">
        <v>81203</v>
      </c>
      <c r="N722" s="3" t="str">
        <f t="shared" si="69"/>
        <v>16_80-85</v>
      </c>
      <c r="O722" s="3" t="str">
        <f t="shared" si="70"/>
        <v>8_80-90</v>
      </c>
      <c r="P722" s="3" t="str">
        <f t="shared" si="71"/>
        <v>08_80&gt;</v>
      </c>
      <c r="Q722" s="2" t="s">
        <v>739</v>
      </c>
      <c r="R722" s="2" t="s">
        <v>29</v>
      </c>
      <c r="S722" s="2">
        <f t="shared" si="72"/>
        <v>56192476</v>
      </c>
      <c r="T722" s="2">
        <f t="shared" si="68"/>
        <v>756292</v>
      </c>
    </row>
    <row r="723" spans="1:20" x14ac:dyDescent="0.25">
      <c r="A723" s="2">
        <v>342</v>
      </c>
      <c r="B723" s="2" t="s">
        <v>247</v>
      </c>
      <c r="C723" s="2" t="s">
        <v>299</v>
      </c>
      <c r="D723" s="2" t="s">
        <v>64</v>
      </c>
      <c r="E723" s="2" t="s">
        <v>23</v>
      </c>
      <c r="F723" s="2" t="s">
        <v>24</v>
      </c>
      <c r="G723" s="2" t="s">
        <v>59</v>
      </c>
      <c r="H723" s="2" t="s">
        <v>65</v>
      </c>
      <c r="I723" s="2">
        <v>15</v>
      </c>
      <c r="J723" s="2" t="s">
        <v>32</v>
      </c>
      <c r="L723" s="2" t="s">
        <v>28</v>
      </c>
      <c r="M723" s="2">
        <v>73469</v>
      </c>
      <c r="N723" s="3" t="str">
        <f t="shared" si="69"/>
        <v>14_70-75</v>
      </c>
      <c r="O723" s="3" t="str">
        <f t="shared" si="70"/>
        <v>7_70-80</v>
      </c>
      <c r="P723" s="3" t="str">
        <f t="shared" si="71"/>
        <v>07_70-80</v>
      </c>
      <c r="Q723" s="2" t="s">
        <v>739</v>
      </c>
      <c r="R723" s="2" t="s">
        <v>29</v>
      </c>
      <c r="S723" s="2">
        <f t="shared" si="72"/>
        <v>25126398</v>
      </c>
      <c r="T723" s="2">
        <f t="shared" si="68"/>
        <v>338175</v>
      </c>
    </row>
    <row r="724" spans="1:20" x14ac:dyDescent="0.25">
      <c r="A724" s="2">
        <v>349</v>
      </c>
      <c r="B724" s="2" t="s">
        <v>247</v>
      </c>
      <c r="C724" s="2" t="s">
        <v>300</v>
      </c>
      <c r="D724" s="2" t="s">
        <v>34</v>
      </c>
      <c r="E724" s="2" t="s">
        <v>23</v>
      </c>
      <c r="F724" s="2" t="s">
        <v>36</v>
      </c>
      <c r="G724" s="2" t="s">
        <v>57</v>
      </c>
      <c r="H724" s="2" t="s">
        <v>301</v>
      </c>
      <c r="I724" s="2">
        <v>15</v>
      </c>
      <c r="J724" s="2" t="s">
        <v>32</v>
      </c>
      <c r="L724" s="2" t="s">
        <v>28</v>
      </c>
      <c r="M724" s="2">
        <v>69713</v>
      </c>
      <c r="N724" s="3" t="str">
        <f t="shared" si="69"/>
        <v>13_65-70</v>
      </c>
      <c r="O724" s="3" t="str">
        <f t="shared" si="70"/>
        <v>6_60-70</v>
      </c>
      <c r="P724" s="3" t="str">
        <f t="shared" si="71"/>
        <v>06_60-70</v>
      </c>
      <c r="Q724" s="2" t="s">
        <v>739</v>
      </c>
      <c r="R724" s="2" t="s">
        <v>29</v>
      </c>
      <c r="S724" s="2">
        <f t="shared" si="72"/>
        <v>24329837</v>
      </c>
      <c r="T724" s="2">
        <f t="shared" si="68"/>
        <v>327454</v>
      </c>
    </row>
    <row r="725" spans="1:20" x14ac:dyDescent="0.25">
      <c r="A725" s="2">
        <v>421</v>
      </c>
      <c r="B725" s="2" t="s">
        <v>247</v>
      </c>
      <c r="C725" s="2" t="s">
        <v>302</v>
      </c>
      <c r="D725" s="2" t="s">
        <v>22</v>
      </c>
      <c r="E725" s="2" t="s">
        <v>23</v>
      </c>
      <c r="F725" s="2" t="s">
        <v>24</v>
      </c>
      <c r="G725" s="2" t="s">
        <v>59</v>
      </c>
      <c r="H725" s="2" t="s">
        <v>26</v>
      </c>
      <c r="I725" s="2">
        <v>15</v>
      </c>
      <c r="J725" s="2" t="s">
        <v>32</v>
      </c>
      <c r="L725" s="2" t="s">
        <v>28</v>
      </c>
      <c r="M725" s="2">
        <v>55714</v>
      </c>
      <c r="N725" s="3" t="str">
        <f t="shared" si="69"/>
        <v>11_55-60</v>
      </c>
      <c r="O725" s="3" t="str">
        <f t="shared" si="70"/>
        <v>5_50-60</v>
      </c>
      <c r="P725" s="3" t="str">
        <f t="shared" si="71"/>
        <v>05_50-60</v>
      </c>
      <c r="Q725" s="2" t="s">
        <v>739</v>
      </c>
      <c r="R725" s="2" t="s">
        <v>29</v>
      </c>
      <c r="S725" s="2">
        <f t="shared" si="72"/>
        <v>23455594</v>
      </c>
      <c r="T725" s="2">
        <f t="shared" si="68"/>
        <v>315688</v>
      </c>
    </row>
    <row r="726" spans="1:20" x14ac:dyDescent="0.25">
      <c r="A726" s="2">
        <v>439</v>
      </c>
      <c r="B726" s="2" t="s">
        <v>247</v>
      </c>
      <c r="C726" s="2" t="s">
        <v>303</v>
      </c>
      <c r="D726" s="2" t="s">
        <v>64</v>
      </c>
      <c r="E726" s="2" t="s">
        <v>23</v>
      </c>
      <c r="F726" s="2" t="s">
        <v>36</v>
      </c>
      <c r="G726" s="2" t="s">
        <v>74</v>
      </c>
      <c r="H726" s="2" t="s">
        <v>128</v>
      </c>
      <c r="I726" s="2">
        <v>16</v>
      </c>
      <c r="J726" s="2" t="s">
        <v>32</v>
      </c>
      <c r="L726" s="2" t="s">
        <v>28</v>
      </c>
      <c r="M726" s="2">
        <v>90462</v>
      </c>
      <c r="N726" s="3" t="str">
        <f t="shared" si="69"/>
        <v>18_90-95</v>
      </c>
      <c r="O726" s="3" t="str">
        <f t="shared" si="70"/>
        <v>9_90-100</v>
      </c>
      <c r="P726" s="3" t="str">
        <f t="shared" si="71"/>
        <v>08_80&gt;</v>
      </c>
      <c r="Q726" s="2" t="s">
        <v>739</v>
      </c>
      <c r="R726" s="2" t="s">
        <v>29</v>
      </c>
      <c r="S726" s="2">
        <f t="shared" si="72"/>
        <v>39712818</v>
      </c>
      <c r="T726" s="2">
        <f t="shared" si="68"/>
        <v>534493</v>
      </c>
    </row>
    <row r="727" spans="1:20" x14ac:dyDescent="0.25">
      <c r="A727" s="2">
        <v>289</v>
      </c>
      <c r="B727" s="2" t="s">
        <v>247</v>
      </c>
      <c r="C727" s="2" t="s">
        <v>304</v>
      </c>
      <c r="D727" s="2" t="s">
        <v>64</v>
      </c>
      <c r="E727" s="2" t="s">
        <v>23</v>
      </c>
      <c r="F727" s="2" t="s">
        <v>36</v>
      </c>
      <c r="G727" s="2" t="s">
        <v>74</v>
      </c>
      <c r="H727" s="2" t="s">
        <v>131</v>
      </c>
      <c r="I727" s="2">
        <v>17</v>
      </c>
      <c r="J727" s="2" t="s">
        <v>32</v>
      </c>
      <c r="L727" s="2" t="s">
        <v>28</v>
      </c>
      <c r="M727" s="2">
        <v>81681</v>
      </c>
      <c r="N727" s="3" t="str">
        <f t="shared" si="69"/>
        <v>16_80-85</v>
      </c>
      <c r="O727" s="3" t="str">
        <f t="shared" si="70"/>
        <v>8_80-90</v>
      </c>
      <c r="P727" s="3" t="str">
        <f t="shared" si="71"/>
        <v>08_80&gt;</v>
      </c>
      <c r="Q727" s="2" t="s">
        <v>739</v>
      </c>
      <c r="R727" s="2" t="s">
        <v>29</v>
      </c>
      <c r="S727" s="2">
        <f t="shared" si="72"/>
        <v>23605809</v>
      </c>
      <c r="T727" s="2">
        <f t="shared" si="68"/>
        <v>317709</v>
      </c>
    </row>
    <row r="728" spans="1:20" x14ac:dyDescent="0.25">
      <c r="A728" s="2">
        <v>349</v>
      </c>
      <c r="B728" s="2" t="s">
        <v>247</v>
      </c>
      <c r="C728" s="2" t="s">
        <v>305</v>
      </c>
      <c r="D728" s="2" t="s">
        <v>56</v>
      </c>
      <c r="E728" s="2" t="s">
        <v>23</v>
      </c>
      <c r="F728" s="2" t="s">
        <v>36</v>
      </c>
      <c r="G728" s="2" t="s">
        <v>57</v>
      </c>
      <c r="H728" s="2" t="s">
        <v>26</v>
      </c>
      <c r="I728" s="2">
        <v>14</v>
      </c>
      <c r="J728" s="2" t="s">
        <v>32</v>
      </c>
      <c r="K728" s="2" t="s">
        <v>97</v>
      </c>
      <c r="L728" s="2" t="s">
        <v>28</v>
      </c>
      <c r="M728" s="2">
        <v>48195</v>
      </c>
      <c r="N728" s="3" t="str">
        <f t="shared" si="69"/>
        <v>9_45-50</v>
      </c>
      <c r="O728" s="3" t="str">
        <f t="shared" si="70"/>
        <v>4_40-50</v>
      </c>
      <c r="P728" s="3" t="str">
        <f t="shared" si="71"/>
        <v>04_40-50</v>
      </c>
      <c r="Q728" s="2" t="s">
        <v>739</v>
      </c>
      <c r="R728" s="2" t="s">
        <v>29</v>
      </c>
      <c r="S728" s="2">
        <f t="shared" si="72"/>
        <v>16820055</v>
      </c>
      <c r="T728" s="2">
        <f t="shared" si="68"/>
        <v>226380</v>
      </c>
    </row>
    <row r="729" spans="1:20" x14ac:dyDescent="0.25">
      <c r="A729" s="2">
        <v>763</v>
      </c>
      <c r="B729" s="2" t="s">
        <v>247</v>
      </c>
      <c r="C729" s="2" t="s">
        <v>306</v>
      </c>
      <c r="D729" s="2" t="s">
        <v>56</v>
      </c>
      <c r="E729" s="2" t="s">
        <v>107</v>
      </c>
      <c r="F729" s="2" t="s">
        <v>36</v>
      </c>
      <c r="G729" s="2" t="s">
        <v>89</v>
      </c>
      <c r="H729" s="2" t="s">
        <v>26</v>
      </c>
      <c r="I729" s="2">
        <v>13</v>
      </c>
      <c r="J729" s="2" t="s">
        <v>32</v>
      </c>
      <c r="L729" s="2" t="s">
        <v>28</v>
      </c>
      <c r="M729" s="2">
        <v>62048</v>
      </c>
      <c r="N729" s="3" t="str">
        <f t="shared" si="69"/>
        <v>12_60-65</v>
      </c>
      <c r="O729" s="3" t="str">
        <f t="shared" si="70"/>
        <v>6_60-70</v>
      </c>
      <c r="P729" s="3" t="str">
        <f t="shared" si="71"/>
        <v>06_60-70</v>
      </c>
      <c r="Q729" s="2" t="s">
        <v>739</v>
      </c>
      <c r="R729" s="2" t="s">
        <v>29</v>
      </c>
      <c r="S729" s="2">
        <f t="shared" si="72"/>
        <v>47342624</v>
      </c>
      <c r="T729" s="2">
        <f t="shared" si="68"/>
        <v>637182</v>
      </c>
    </row>
    <row r="730" spans="1:20" x14ac:dyDescent="0.25">
      <c r="A730" s="2">
        <v>8</v>
      </c>
      <c r="B730" s="2" t="s">
        <v>247</v>
      </c>
      <c r="C730" s="2" t="s">
        <v>307</v>
      </c>
      <c r="D730" s="2" t="s">
        <v>56</v>
      </c>
      <c r="E730" s="2" t="s">
        <v>107</v>
      </c>
      <c r="F730" s="2" t="s">
        <v>36</v>
      </c>
      <c r="G730" s="2" t="s">
        <v>57</v>
      </c>
      <c r="H730" s="2" t="s">
        <v>26</v>
      </c>
      <c r="I730" s="2">
        <v>13</v>
      </c>
      <c r="J730" s="2" t="s">
        <v>32</v>
      </c>
      <c r="L730" s="2" t="s">
        <v>28</v>
      </c>
      <c r="M730" s="2">
        <v>73290</v>
      </c>
      <c r="N730" s="3" t="str">
        <f t="shared" si="69"/>
        <v>14_70-75</v>
      </c>
      <c r="O730" s="3" t="str">
        <f t="shared" si="70"/>
        <v>7_70-80</v>
      </c>
      <c r="P730" s="3" t="str">
        <f t="shared" si="71"/>
        <v>07_70-80</v>
      </c>
      <c r="Q730" s="2" t="s">
        <v>739</v>
      </c>
      <c r="R730" s="2" t="s">
        <v>29</v>
      </c>
      <c r="S730" s="2">
        <f t="shared" si="72"/>
        <v>586320</v>
      </c>
      <c r="T730" s="2">
        <f t="shared" si="68"/>
        <v>7891</v>
      </c>
    </row>
    <row r="731" spans="1:20" x14ac:dyDescent="0.25">
      <c r="A731" s="2">
        <v>3732</v>
      </c>
      <c r="B731" s="2" t="s">
        <v>247</v>
      </c>
      <c r="C731" s="2" t="s">
        <v>308</v>
      </c>
      <c r="D731" s="2" t="s">
        <v>56</v>
      </c>
      <c r="E731" s="2" t="s">
        <v>107</v>
      </c>
      <c r="F731" s="2" t="s">
        <v>36</v>
      </c>
      <c r="G731" s="2" t="s">
        <v>89</v>
      </c>
      <c r="H731" s="2" t="s">
        <v>26</v>
      </c>
      <c r="I731" s="2">
        <v>14</v>
      </c>
      <c r="J731" s="2" t="s">
        <v>81</v>
      </c>
      <c r="L731" s="2" t="s">
        <v>28</v>
      </c>
      <c r="M731" s="2">
        <v>61796</v>
      </c>
      <c r="N731" s="3" t="str">
        <f t="shared" si="69"/>
        <v>12_60-65</v>
      </c>
      <c r="O731" s="3" t="str">
        <f t="shared" si="70"/>
        <v>6_60-70</v>
      </c>
      <c r="P731" s="3" t="str">
        <f t="shared" si="71"/>
        <v>06_60-70</v>
      </c>
      <c r="Q731" s="2" t="s">
        <v>739</v>
      </c>
      <c r="R731" s="2" t="s">
        <v>29</v>
      </c>
      <c r="S731" s="2">
        <f t="shared" si="72"/>
        <v>230622672</v>
      </c>
      <c r="T731" s="2">
        <f t="shared" si="68"/>
        <v>3103939</v>
      </c>
    </row>
    <row r="732" spans="1:20" x14ac:dyDescent="0.25">
      <c r="A732" s="2">
        <v>614</v>
      </c>
      <c r="B732" s="2" t="s">
        <v>247</v>
      </c>
      <c r="C732" s="2" t="s">
        <v>309</v>
      </c>
      <c r="D732" s="2" t="s">
        <v>56</v>
      </c>
      <c r="E732" s="2" t="s">
        <v>107</v>
      </c>
      <c r="F732" s="2" t="s">
        <v>36</v>
      </c>
      <c r="G732" s="2" t="s">
        <v>57</v>
      </c>
      <c r="H732" s="2" t="s">
        <v>26</v>
      </c>
      <c r="I732" s="2">
        <v>14</v>
      </c>
      <c r="J732" s="2" t="s">
        <v>32</v>
      </c>
      <c r="L732" s="2" t="s">
        <v>28</v>
      </c>
      <c r="M732" s="2">
        <v>77714</v>
      </c>
      <c r="N732" s="3" t="str">
        <f t="shared" si="69"/>
        <v>15_75-80</v>
      </c>
      <c r="O732" s="3" t="str">
        <f t="shared" si="70"/>
        <v>7_70-80</v>
      </c>
      <c r="P732" s="3" t="str">
        <f t="shared" si="71"/>
        <v>07_70-80</v>
      </c>
      <c r="Q732" s="2" t="s">
        <v>739</v>
      </c>
      <c r="R732" s="2" t="s">
        <v>29</v>
      </c>
      <c r="S732" s="2">
        <f t="shared" si="72"/>
        <v>47716396</v>
      </c>
      <c r="T732" s="2">
        <f t="shared" si="68"/>
        <v>642213</v>
      </c>
    </row>
    <row r="733" spans="1:20" x14ac:dyDescent="0.25">
      <c r="A733" s="2">
        <v>393</v>
      </c>
      <c r="B733" s="2" t="s">
        <v>247</v>
      </c>
      <c r="C733" s="2" t="s">
        <v>310</v>
      </c>
      <c r="D733" s="2" t="s">
        <v>56</v>
      </c>
      <c r="E733" s="2" t="s">
        <v>107</v>
      </c>
      <c r="F733" s="2" t="s">
        <v>24</v>
      </c>
      <c r="G733" s="2" t="s">
        <v>59</v>
      </c>
      <c r="H733" s="2" t="s">
        <v>26</v>
      </c>
      <c r="I733" s="2">
        <v>14</v>
      </c>
      <c r="J733" s="2" t="s">
        <v>32</v>
      </c>
      <c r="L733" s="2" t="s">
        <v>28</v>
      </c>
      <c r="M733" s="2">
        <v>59556</v>
      </c>
      <c r="N733" s="3" t="str">
        <f t="shared" si="69"/>
        <v>11_55-60</v>
      </c>
      <c r="O733" s="3" t="str">
        <f t="shared" si="70"/>
        <v>5_50-60</v>
      </c>
      <c r="P733" s="3" t="str">
        <f t="shared" si="71"/>
        <v>05_50-60</v>
      </c>
      <c r="Q733" s="2" t="s">
        <v>739</v>
      </c>
      <c r="R733" s="2" t="s">
        <v>29</v>
      </c>
      <c r="S733" s="2">
        <f t="shared" si="72"/>
        <v>23405508</v>
      </c>
      <c r="T733" s="2">
        <f t="shared" si="68"/>
        <v>315014</v>
      </c>
    </row>
    <row r="734" spans="1:20" x14ac:dyDescent="0.25">
      <c r="A734" s="2">
        <v>1185</v>
      </c>
      <c r="B734" s="2" t="s">
        <v>247</v>
      </c>
      <c r="C734" s="2" t="s">
        <v>311</v>
      </c>
      <c r="D734" s="2" t="s">
        <v>22</v>
      </c>
      <c r="E734" s="2" t="s">
        <v>107</v>
      </c>
      <c r="F734" s="2" t="s">
        <v>36</v>
      </c>
      <c r="G734" s="2" t="s">
        <v>89</v>
      </c>
      <c r="H734" s="2" t="s">
        <v>26</v>
      </c>
      <c r="I734" s="2">
        <v>15</v>
      </c>
      <c r="J734" s="2" t="s">
        <v>32</v>
      </c>
      <c r="L734" s="2" t="s">
        <v>28</v>
      </c>
      <c r="M734" s="2">
        <v>70255</v>
      </c>
      <c r="N734" s="3" t="str">
        <f t="shared" si="69"/>
        <v>14_70-75</v>
      </c>
      <c r="O734" s="3" t="str">
        <f t="shared" si="70"/>
        <v>7_70-80</v>
      </c>
      <c r="P734" s="3" t="str">
        <f t="shared" si="71"/>
        <v>07_70-80</v>
      </c>
      <c r="Q734" s="2" t="s">
        <v>739</v>
      </c>
      <c r="R734" s="2" t="s">
        <v>29</v>
      </c>
      <c r="S734" s="2">
        <f t="shared" si="72"/>
        <v>83252175</v>
      </c>
      <c r="T734" s="2">
        <f t="shared" si="68"/>
        <v>1120487</v>
      </c>
    </row>
    <row r="735" spans="1:20" x14ac:dyDescent="0.25">
      <c r="A735" s="2">
        <v>655</v>
      </c>
      <c r="B735" s="2" t="s">
        <v>247</v>
      </c>
      <c r="C735" s="2" t="s">
        <v>312</v>
      </c>
      <c r="D735" s="2" t="s">
        <v>22</v>
      </c>
      <c r="E735" s="2" t="s">
        <v>107</v>
      </c>
      <c r="F735" s="2" t="s">
        <v>36</v>
      </c>
      <c r="G735" s="2" t="s">
        <v>57</v>
      </c>
      <c r="H735" s="2" t="s">
        <v>26</v>
      </c>
      <c r="I735" s="2">
        <v>15</v>
      </c>
      <c r="J735" s="2" t="s">
        <v>32</v>
      </c>
      <c r="L735" s="2" t="s">
        <v>28</v>
      </c>
      <c r="M735" s="2">
        <v>73450</v>
      </c>
      <c r="N735" s="3" t="str">
        <f t="shared" si="69"/>
        <v>14_70-75</v>
      </c>
      <c r="O735" s="3" t="str">
        <f t="shared" si="70"/>
        <v>7_70-80</v>
      </c>
      <c r="P735" s="3" t="str">
        <f t="shared" si="71"/>
        <v>07_70-80</v>
      </c>
      <c r="Q735" s="2" t="s">
        <v>739</v>
      </c>
      <c r="R735" s="2" t="s">
        <v>29</v>
      </c>
      <c r="S735" s="2">
        <f t="shared" si="72"/>
        <v>48109750</v>
      </c>
      <c r="T735" s="2">
        <f t="shared" si="68"/>
        <v>647507</v>
      </c>
    </row>
    <row r="736" spans="1:20" x14ac:dyDescent="0.25">
      <c r="A736" s="2">
        <v>1133</v>
      </c>
      <c r="B736" s="2" t="s">
        <v>247</v>
      </c>
      <c r="C736" s="2" t="s">
        <v>601</v>
      </c>
      <c r="D736" s="2" t="s">
        <v>22</v>
      </c>
      <c r="E736" s="2" t="s">
        <v>107</v>
      </c>
      <c r="F736" s="2" t="s">
        <v>24</v>
      </c>
      <c r="G736" s="2" t="s">
        <v>59</v>
      </c>
      <c r="H736" s="2" t="s">
        <v>26</v>
      </c>
      <c r="I736" s="2">
        <v>15</v>
      </c>
      <c r="J736" s="2" t="s">
        <v>32</v>
      </c>
      <c r="L736" s="2" t="s">
        <v>28</v>
      </c>
      <c r="M736" s="2">
        <v>60538</v>
      </c>
      <c r="N736" s="3" t="str">
        <f t="shared" si="69"/>
        <v>12_60-65</v>
      </c>
      <c r="O736" s="3" t="str">
        <f t="shared" si="70"/>
        <v>6_60-70</v>
      </c>
      <c r="P736" s="3" t="str">
        <f t="shared" si="71"/>
        <v>06_60-70</v>
      </c>
      <c r="Q736" s="2" t="s">
        <v>739</v>
      </c>
      <c r="R736" s="2" t="s">
        <v>29</v>
      </c>
      <c r="S736" s="2">
        <f t="shared" si="72"/>
        <v>68589554</v>
      </c>
      <c r="T736" s="2">
        <f t="shared" si="68"/>
        <v>923143</v>
      </c>
    </row>
    <row r="737" spans="1:20" x14ac:dyDescent="0.25">
      <c r="A737" s="2">
        <v>213</v>
      </c>
      <c r="B737" s="2" t="s">
        <v>247</v>
      </c>
      <c r="C737" s="2" t="s">
        <v>313</v>
      </c>
      <c r="D737" s="2" t="s">
        <v>34</v>
      </c>
      <c r="E737" s="2" t="s">
        <v>107</v>
      </c>
      <c r="F737" s="2" t="s">
        <v>36</v>
      </c>
      <c r="G737" s="2" t="s">
        <v>89</v>
      </c>
      <c r="H737" s="2">
        <v>530</v>
      </c>
      <c r="I737" s="2">
        <v>17</v>
      </c>
      <c r="J737" s="2" t="s">
        <v>32</v>
      </c>
      <c r="L737" s="2" t="s">
        <v>28</v>
      </c>
      <c r="M737" s="2">
        <v>69072</v>
      </c>
      <c r="N737" s="3" t="str">
        <f t="shared" si="69"/>
        <v>13_65-70</v>
      </c>
      <c r="O737" s="3" t="str">
        <f t="shared" si="70"/>
        <v>6_60-70</v>
      </c>
      <c r="P737" s="3" t="str">
        <f t="shared" si="71"/>
        <v>06_60-70</v>
      </c>
      <c r="Q737" s="2" t="s">
        <v>739</v>
      </c>
      <c r="R737" s="2" t="s">
        <v>29</v>
      </c>
      <c r="S737" s="2">
        <f t="shared" si="72"/>
        <v>14712336</v>
      </c>
      <c r="T737" s="2">
        <f t="shared" si="68"/>
        <v>198013</v>
      </c>
    </row>
    <row r="738" spans="1:20" x14ac:dyDescent="0.25">
      <c r="A738" s="2">
        <v>34</v>
      </c>
      <c r="B738" s="2" t="s">
        <v>247</v>
      </c>
      <c r="C738" s="2" t="s">
        <v>314</v>
      </c>
      <c r="D738" s="2" t="s">
        <v>56</v>
      </c>
      <c r="E738" s="2" t="s">
        <v>107</v>
      </c>
      <c r="F738" s="2" t="s">
        <v>36</v>
      </c>
      <c r="G738" s="2" t="s">
        <v>57</v>
      </c>
      <c r="H738" s="2" t="s">
        <v>26</v>
      </c>
      <c r="I738" s="2">
        <v>13</v>
      </c>
      <c r="J738" s="2" t="s">
        <v>32</v>
      </c>
      <c r="L738" s="2" t="s">
        <v>28</v>
      </c>
      <c r="M738" s="2">
        <v>85850</v>
      </c>
      <c r="N738" s="3" t="str">
        <f t="shared" si="69"/>
        <v>17_85-90</v>
      </c>
      <c r="O738" s="3" t="str">
        <f t="shared" si="70"/>
        <v>8_80-90</v>
      </c>
      <c r="P738" s="3" t="str">
        <f t="shared" si="71"/>
        <v>08_80&gt;</v>
      </c>
      <c r="Q738" s="2" t="s">
        <v>739</v>
      </c>
      <c r="R738" s="2" t="s">
        <v>29</v>
      </c>
      <c r="S738" s="2">
        <f t="shared" si="72"/>
        <v>2918900</v>
      </c>
      <c r="T738" s="2">
        <f t="shared" si="68"/>
        <v>39285</v>
      </c>
    </row>
    <row r="739" spans="1:20" x14ac:dyDescent="0.25">
      <c r="A739" s="2">
        <v>34</v>
      </c>
      <c r="B739" s="2" t="s">
        <v>247</v>
      </c>
      <c r="C739" s="2" t="s">
        <v>315</v>
      </c>
      <c r="D739" s="2" t="s">
        <v>56</v>
      </c>
      <c r="E739" s="2" t="s">
        <v>107</v>
      </c>
      <c r="F739" s="2" t="s">
        <v>24</v>
      </c>
      <c r="G739" s="2" t="s">
        <v>59</v>
      </c>
      <c r="H739" s="2" t="s">
        <v>26</v>
      </c>
      <c r="I739" s="2">
        <v>13</v>
      </c>
      <c r="J739" s="2" t="s">
        <v>32</v>
      </c>
      <c r="L739" s="2" t="s">
        <v>28</v>
      </c>
      <c r="M739" s="2">
        <v>81340</v>
      </c>
      <c r="N739" s="3" t="str">
        <f t="shared" si="69"/>
        <v>16_80-85</v>
      </c>
      <c r="O739" s="3" t="str">
        <f t="shared" si="70"/>
        <v>8_80-90</v>
      </c>
      <c r="P739" s="3" t="str">
        <f t="shared" si="71"/>
        <v>08_80&gt;</v>
      </c>
      <c r="Q739" s="2" t="s">
        <v>739</v>
      </c>
      <c r="R739" s="2" t="s">
        <v>29</v>
      </c>
      <c r="S739" s="2">
        <f t="shared" si="72"/>
        <v>2765560</v>
      </c>
      <c r="T739" s="2">
        <f t="shared" si="68"/>
        <v>37222</v>
      </c>
    </row>
    <row r="740" spans="1:20" x14ac:dyDescent="0.25">
      <c r="A740" s="2">
        <v>32</v>
      </c>
      <c r="B740" s="2" t="s">
        <v>247</v>
      </c>
      <c r="C740" s="2" t="s">
        <v>316</v>
      </c>
      <c r="D740" s="2" t="s">
        <v>56</v>
      </c>
      <c r="E740" s="2" t="s">
        <v>107</v>
      </c>
      <c r="F740" s="2" t="s">
        <v>36</v>
      </c>
      <c r="G740" s="2" t="s">
        <v>46</v>
      </c>
      <c r="H740" s="2" t="s">
        <v>26</v>
      </c>
      <c r="I740" s="2">
        <v>14</v>
      </c>
      <c r="J740" s="2" t="s">
        <v>32</v>
      </c>
      <c r="L740" s="2" t="s">
        <v>28</v>
      </c>
      <c r="M740" s="2">
        <v>68770</v>
      </c>
      <c r="N740" s="3" t="str">
        <f t="shared" si="69"/>
        <v>13_65-70</v>
      </c>
      <c r="O740" s="3" t="str">
        <f t="shared" si="70"/>
        <v>6_60-70</v>
      </c>
      <c r="P740" s="3" t="str">
        <f t="shared" si="71"/>
        <v>06_60-70</v>
      </c>
      <c r="Q740" s="2" t="s">
        <v>739</v>
      </c>
      <c r="R740" s="2" t="s">
        <v>29</v>
      </c>
      <c r="S740" s="2">
        <f t="shared" si="72"/>
        <v>2200640</v>
      </c>
      <c r="T740" s="2">
        <f t="shared" si="68"/>
        <v>29618</v>
      </c>
    </row>
    <row r="741" spans="1:20" x14ac:dyDescent="0.25">
      <c r="A741" s="2">
        <v>194</v>
      </c>
      <c r="B741" s="2" t="s">
        <v>247</v>
      </c>
      <c r="C741" s="2" t="s">
        <v>317</v>
      </c>
      <c r="D741" s="2" t="s">
        <v>56</v>
      </c>
      <c r="E741" s="2" t="s">
        <v>107</v>
      </c>
      <c r="F741" s="2" t="s">
        <v>36</v>
      </c>
      <c r="G741" s="2" t="s">
        <v>57</v>
      </c>
      <c r="H741" s="2" t="s">
        <v>26</v>
      </c>
      <c r="I741" s="2">
        <v>14</v>
      </c>
      <c r="J741" s="2" t="s">
        <v>32</v>
      </c>
      <c r="L741" s="2" t="s">
        <v>28</v>
      </c>
      <c r="M741" s="2">
        <v>76490</v>
      </c>
      <c r="N741" s="3" t="str">
        <f t="shared" si="69"/>
        <v>15_75-80</v>
      </c>
      <c r="O741" s="3" t="str">
        <f t="shared" si="70"/>
        <v>7_70-80</v>
      </c>
      <c r="P741" s="3" t="str">
        <f t="shared" si="71"/>
        <v>07_70-80</v>
      </c>
      <c r="Q741" s="2" t="s">
        <v>739</v>
      </c>
      <c r="R741" s="2" t="s">
        <v>29</v>
      </c>
      <c r="S741" s="2">
        <f t="shared" si="72"/>
        <v>14839060</v>
      </c>
      <c r="T741" s="2">
        <f t="shared" si="68"/>
        <v>199718</v>
      </c>
    </row>
    <row r="742" spans="1:20" x14ac:dyDescent="0.25">
      <c r="A742" s="2">
        <v>29</v>
      </c>
      <c r="B742" s="2" t="s">
        <v>247</v>
      </c>
      <c r="C742" s="2" t="s">
        <v>318</v>
      </c>
      <c r="D742" s="2" t="s">
        <v>22</v>
      </c>
      <c r="E742" s="2" t="s">
        <v>107</v>
      </c>
      <c r="F742" s="2" t="s">
        <v>36</v>
      </c>
      <c r="G742" s="2" t="s">
        <v>46</v>
      </c>
      <c r="H742" s="2" t="s">
        <v>26</v>
      </c>
      <c r="I742" s="2">
        <v>15</v>
      </c>
      <c r="J742" s="2" t="s">
        <v>32</v>
      </c>
      <c r="L742" s="2" t="s">
        <v>28</v>
      </c>
      <c r="M742" s="2">
        <v>75929</v>
      </c>
      <c r="N742" s="3" t="str">
        <f t="shared" si="69"/>
        <v>15_75-80</v>
      </c>
      <c r="O742" s="3" t="str">
        <f t="shared" si="70"/>
        <v>7_70-80</v>
      </c>
      <c r="P742" s="3" t="str">
        <f t="shared" si="71"/>
        <v>07_70-80</v>
      </c>
      <c r="Q742" s="2" t="s">
        <v>739</v>
      </c>
      <c r="R742" s="2" t="s">
        <v>29</v>
      </c>
      <c r="S742" s="2">
        <f t="shared" si="72"/>
        <v>2201941</v>
      </c>
      <c r="T742" s="2">
        <f t="shared" si="68"/>
        <v>29636</v>
      </c>
    </row>
    <row r="743" spans="1:20" x14ac:dyDescent="0.25">
      <c r="A743" s="2">
        <v>177</v>
      </c>
      <c r="B743" s="2" t="s">
        <v>247</v>
      </c>
      <c r="C743" s="2" t="s">
        <v>319</v>
      </c>
      <c r="D743" s="2" t="s">
        <v>22</v>
      </c>
      <c r="E743" s="2" t="s">
        <v>107</v>
      </c>
      <c r="F743" s="2" t="s">
        <v>36</v>
      </c>
      <c r="G743" s="2" t="s">
        <v>57</v>
      </c>
      <c r="H743" s="2" t="s">
        <v>26</v>
      </c>
      <c r="I743" s="2">
        <v>15</v>
      </c>
      <c r="J743" s="2" t="s">
        <v>32</v>
      </c>
      <c r="L743" s="2" t="s">
        <v>28</v>
      </c>
      <c r="M743" s="2">
        <v>84118</v>
      </c>
      <c r="N743" s="3" t="str">
        <f t="shared" si="69"/>
        <v>16_80-85</v>
      </c>
      <c r="O743" s="3" t="str">
        <f t="shared" si="70"/>
        <v>8_80-90</v>
      </c>
      <c r="P743" s="3" t="str">
        <f t="shared" si="71"/>
        <v>08_80&gt;</v>
      </c>
      <c r="Q743" s="2" t="s">
        <v>739</v>
      </c>
      <c r="R743" s="2" t="s">
        <v>29</v>
      </c>
      <c r="S743" s="2">
        <f t="shared" si="72"/>
        <v>14888886</v>
      </c>
      <c r="T743" s="2">
        <f t="shared" si="68"/>
        <v>200389</v>
      </c>
    </row>
    <row r="744" spans="1:20" x14ac:dyDescent="0.25">
      <c r="A744" s="2">
        <v>41</v>
      </c>
      <c r="B744" s="2" t="s">
        <v>247</v>
      </c>
      <c r="C744" s="2" t="s">
        <v>602</v>
      </c>
      <c r="D744" s="2" t="s">
        <v>56</v>
      </c>
      <c r="E744" s="2" t="s">
        <v>107</v>
      </c>
      <c r="F744" s="2" t="s">
        <v>24</v>
      </c>
      <c r="G744" s="2" t="s">
        <v>59</v>
      </c>
      <c r="H744" s="2" t="s">
        <v>26</v>
      </c>
      <c r="I744" s="2">
        <v>13</v>
      </c>
      <c r="J744" s="2" t="s">
        <v>32</v>
      </c>
      <c r="K744" s="2" t="s">
        <v>97</v>
      </c>
      <c r="L744" s="2" t="s">
        <v>28</v>
      </c>
      <c r="M744" s="2">
        <v>71642</v>
      </c>
      <c r="N744" s="3" t="str">
        <f t="shared" si="69"/>
        <v>14_70-75</v>
      </c>
      <c r="O744" s="3" t="str">
        <f t="shared" si="70"/>
        <v>7_70-80</v>
      </c>
      <c r="P744" s="3" t="str">
        <f t="shared" si="71"/>
        <v>07_70-80</v>
      </c>
      <c r="Q744" s="2" t="s">
        <v>739</v>
      </c>
      <c r="R744" s="2" t="s">
        <v>29</v>
      </c>
      <c r="S744" s="2">
        <f t="shared" si="72"/>
        <v>2937322</v>
      </c>
      <c r="T744" s="2">
        <f t="shared" si="68"/>
        <v>39533</v>
      </c>
    </row>
    <row r="745" spans="1:20" x14ac:dyDescent="0.25">
      <c r="A745" s="2">
        <v>8</v>
      </c>
      <c r="B745" s="2" t="s">
        <v>247</v>
      </c>
      <c r="C745" s="2" t="s">
        <v>603</v>
      </c>
      <c r="D745" s="2" t="s">
        <v>56</v>
      </c>
      <c r="E745" s="2" t="s">
        <v>23</v>
      </c>
      <c r="F745" s="2" t="s">
        <v>36</v>
      </c>
      <c r="G745" s="2" t="s">
        <v>89</v>
      </c>
      <c r="H745" s="2" t="s">
        <v>26</v>
      </c>
      <c r="I745" s="2">
        <v>13</v>
      </c>
      <c r="J745" s="2" t="s">
        <v>32</v>
      </c>
      <c r="K745" s="2" t="s">
        <v>97</v>
      </c>
      <c r="L745" s="2" t="s">
        <v>28</v>
      </c>
      <c r="M745" s="2">
        <v>100284</v>
      </c>
      <c r="N745" s="3" t="str">
        <f t="shared" si="69"/>
        <v>20_100-105</v>
      </c>
      <c r="O745" s="3" t="str">
        <f t="shared" si="70"/>
        <v>10_100-110</v>
      </c>
      <c r="P745" s="3" t="str">
        <f t="shared" si="71"/>
        <v>08_80&gt;</v>
      </c>
      <c r="Q745" s="2" t="s">
        <v>739</v>
      </c>
      <c r="R745" s="2" t="s">
        <v>29</v>
      </c>
      <c r="S745" s="2">
        <f t="shared" si="72"/>
        <v>802272</v>
      </c>
      <c r="T745" s="2">
        <f t="shared" si="68"/>
        <v>10798</v>
      </c>
    </row>
    <row r="746" spans="1:20" x14ac:dyDescent="0.25">
      <c r="A746" s="2">
        <v>128</v>
      </c>
      <c r="B746" s="2" t="s">
        <v>247</v>
      </c>
      <c r="C746" s="2" t="s">
        <v>320</v>
      </c>
      <c r="D746" s="2" t="s">
        <v>56</v>
      </c>
      <c r="E746" s="2" t="s">
        <v>23</v>
      </c>
      <c r="F746" s="2" t="s">
        <v>36</v>
      </c>
      <c r="G746" s="2" t="s">
        <v>57</v>
      </c>
      <c r="H746" s="2" t="s">
        <v>26</v>
      </c>
      <c r="I746" s="2">
        <v>13</v>
      </c>
      <c r="J746" s="2" t="s">
        <v>32</v>
      </c>
      <c r="K746" s="2" t="s">
        <v>97</v>
      </c>
      <c r="L746" s="2" t="s">
        <v>28</v>
      </c>
      <c r="M746" s="2">
        <v>125742</v>
      </c>
      <c r="N746" s="3" t="str">
        <f t="shared" si="69"/>
        <v>25_125-130</v>
      </c>
      <c r="O746" s="3" t="str">
        <f t="shared" si="70"/>
        <v>12_120-130</v>
      </c>
      <c r="P746" s="3" t="str">
        <f t="shared" si="71"/>
        <v>08_80&gt;</v>
      </c>
      <c r="Q746" s="2" t="s">
        <v>739</v>
      </c>
      <c r="R746" s="2" t="s">
        <v>29</v>
      </c>
      <c r="S746" s="2">
        <f t="shared" si="72"/>
        <v>16094976</v>
      </c>
      <c r="T746" s="2">
        <f t="shared" si="68"/>
        <v>216621</v>
      </c>
    </row>
    <row r="747" spans="1:20" x14ac:dyDescent="0.25">
      <c r="A747" s="2">
        <v>23</v>
      </c>
      <c r="B747" s="2" t="s">
        <v>247</v>
      </c>
      <c r="C747" s="2" t="s">
        <v>604</v>
      </c>
      <c r="D747" s="2" t="s">
        <v>64</v>
      </c>
      <c r="E747" s="2" t="s">
        <v>23</v>
      </c>
      <c r="F747" s="2" t="s">
        <v>36</v>
      </c>
      <c r="G747" s="2" t="s">
        <v>89</v>
      </c>
      <c r="H747" s="2" t="s">
        <v>605</v>
      </c>
      <c r="I747" s="2">
        <v>15</v>
      </c>
      <c r="J747" s="2" t="s">
        <v>160</v>
      </c>
      <c r="K747" s="2" t="s">
        <v>97</v>
      </c>
      <c r="L747" s="2" t="s">
        <v>28</v>
      </c>
      <c r="M747" s="2">
        <v>164627</v>
      </c>
      <c r="N747" s="3" t="str">
        <f t="shared" si="69"/>
        <v>32_160-165</v>
      </c>
      <c r="O747" s="3" t="str">
        <f t="shared" si="70"/>
        <v>16_160-170</v>
      </c>
      <c r="P747" s="3" t="str">
        <f t="shared" si="71"/>
        <v>08_80&gt;</v>
      </c>
      <c r="Q747" s="2" t="s">
        <v>739</v>
      </c>
      <c r="R747" s="2" t="s">
        <v>29</v>
      </c>
      <c r="S747" s="2">
        <f t="shared" si="72"/>
        <v>3786421</v>
      </c>
      <c r="T747" s="2">
        <f t="shared" si="68"/>
        <v>50961</v>
      </c>
    </row>
    <row r="748" spans="1:20" x14ac:dyDescent="0.25">
      <c r="A748" s="2">
        <v>11</v>
      </c>
      <c r="B748" s="2" t="s">
        <v>247</v>
      </c>
      <c r="C748" s="2" t="s">
        <v>606</v>
      </c>
      <c r="D748" s="2" t="s">
        <v>22</v>
      </c>
      <c r="E748" s="2" t="s">
        <v>23</v>
      </c>
      <c r="F748" s="2" t="s">
        <v>36</v>
      </c>
      <c r="G748" s="2" t="s">
        <v>57</v>
      </c>
      <c r="H748" s="2" t="s">
        <v>26</v>
      </c>
      <c r="I748" s="2">
        <v>15</v>
      </c>
      <c r="J748" s="2" t="s">
        <v>160</v>
      </c>
      <c r="K748" s="2" t="s">
        <v>97</v>
      </c>
      <c r="L748" s="2" t="s">
        <v>28</v>
      </c>
      <c r="M748" s="2">
        <v>141560</v>
      </c>
      <c r="N748" s="3" t="str">
        <f t="shared" si="69"/>
        <v>28_140-145</v>
      </c>
      <c r="O748" s="3" t="str">
        <f t="shared" si="70"/>
        <v>14_140-150</v>
      </c>
      <c r="P748" s="3" t="str">
        <f t="shared" si="71"/>
        <v>08_80&gt;</v>
      </c>
      <c r="Q748" s="2" t="s">
        <v>739</v>
      </c>
      <c r="R748" s="2" t="s">
        <v>29</v>
      </c>
      <c r="S748" s="2">
        <f t="shared" si="72"/>
        <v>1557160</v>
      </c>
      <c r="T748" s="2">
        <f t="shared" si="68"/>
        <v>20958</v>
      </c>
    </row>
    <row r="749" spans="1:20" x14ac:dyDescent="0.25">
      <c r="A749" s="2">
        <v>1</v>
      </c>
      <c r="B749" s="2" t="s">
        <v>247</v>
      </c>
      <c r="C749" s="2" t="s">
        <v>321</v>
      </c>
      <c r="D749" s="2" t="s">
        <v>159</v>
      </c>
      <c r="E749" s="2" t="s">
        <v>107</v>
      </c>
      <c r="F749" s="2" t="s">
        <v>36</v>
      </c>
      <c r="G749" s="2" t="s">
        <v>46</v>
      </c>
      <c r="H749" s="2" t="s">
        <v>322</v>
      </c>
      <c r="I749" s="2">
        <v>14</v>
      </c>
      <c r="J749" s="2" t="s">
        <v>32</v>
      </c>
      <c r="L749" s="2" t="s">
        <v>28</v>
      </c>
      <c r="M749" s="2">
        <v>71150</v>
      </c>
      <c r="N749" s="3" t="str">
        <f t="shared" si="69"/>
        <v>14_70-75</v>
      </c>
      <c r="O749" s="3" t="str">
        <f t="shared" si="70"/>
        <v>7_70-80</v>
      </c>
      <c r="P749" s="3" t="str">
        <f t="shared" si="71"/>
        <v>07_70-80</v>
      </c>
      <c r="Q749" s="2" t="s">
        <v>739</v>
      </c>
      <c r="R749" s="2" t="s">
        <v>29</v>
      </c>
      <c r="S749" s="2">
        <f t="shared" si="72"/>
        <v>71150</v>
      </c>
      <c r="T749" s="2">
        <f t="shared" si="68"/>
        <v>958</v>
      </c>
    </row>
    <row r="750" spans="1:20" x14ac:dyDescent="0.25">
      <c r="A750" s="2">
        <v>19</v>
      </c>
      <c r="B750" s="2" t="s">
        <v>247</v>
      </c>
      <c r="C750" s="2" t="s">
        <v>323</v>
      </c>
      <c r="D750" s="2" t="s">
        <v>159</v>
      </c>
      <c r="E750" s="2" t="s">
        <v>107</v>
      </c>
      <c r="F750" s="2" t="s">
        <v>36</v>
      </c>
      <c r="G750" s="2" t="s">
        <v>74</v>
      </c>
      <c r="H750" s="2" t="s">
        <v>134</v>
      </c>
      <c r="I750" s="2">
        <v>15</v>
      </c>
      <c r="J750" s="2" t="s">
        <v>178</v>
      </c>
      <c r="L750" s="2" t="s">
        <v>28</v>
      </c>
      <c r="M750" s="2">
        <v>210657</v>
      </c>
      <c r="N750" s="3" t="str">
        <f t="shared" si="69"/>
        <v>42_210-215</v>
      </c>
      <c r="O750" s="3" t="str">
        <f t="shared" si="70"/>
        <v>21_210-220</v>
      </c>
      <c r="P750" s="3" t="str">
        <f t="shared" si="71"/>
        <v>08_80&gt;</v>
      </c>
      <c r="Q750" s="2" t="s">
        <v>739</v>
      </c>
      <c r="R750" s="2" t="s">
        <v>29</v>
      </c>
      <c r="S750" s="2">
        <f t="shared" si="72"/>
        <v>4002483</v>
      </c>
      <c r="T750" s="2">
        <f t="shared" si="68"/>
        <v>53869</v>
      </c>
    </row>
    <row r="751" spans="1:20" x14ac:dyDescent="0.25">
      <c r="A751" s="2">
        <v>1</v>
      </c>
      <c r="B751" s="2" t="s">
        <v>247</v>
      </c>
      <c r="C751" s="2" t="s">
        <v>324</v>
      </c>
      <c r="D751" s="2" t="s">
        <v>159</v>
      </c>
      <c r="E751" s="2" t="s">
        <v>107</v>
      </c>
      <c r="F751" s="2" t="s">
        <v>36</v>
      </c>
      <c r="G751" s="2" t="s">
        <v>71</v>
      </c>
      <c r="H751" s="2" t="s">
        <v>325</v>
      </c>
      <c r="I751" s="2">
        <v>15</v>
      </c>
      <c r="J751" s="2" t="s">
        <v>178</v>
      </c>
      <c r="L751" s="2" t="s">
        <v>28</v>
      </c>
      <c r="M751" s="2">
        <v>225695</v>
      </c>
      <c r="N751" s="3" t="str">
        <f t="shared" si="69"/>
        <v>45_225-230</v>
      </c>
      <c r="O751" s="3" t="str">
        <f t="shared" si="70"/>
        <v>22_220-230</v>
      </c>
      <c r="P751" s="3" t="str">
        <f t="shared" si="71"/>
        <v>08_80&gt;</v>
      </c>
      <c r="Q751" s="2" t="s">
        <v>739</v>
      </c>
      <c r="R751" s="2" t="s">
        <v>29</v>
      </c>
      <c r="S751" s="2">
        <f t="shared" si="72"/>
        <v>225695</v>
      </c>
      <c r="T751" s="2">
        <f t="shared" si="68"/>
        <v>3038</v>
      </c>
    </row>
    <row r="752" spans="1:20" x14ac:dyDescent="0.25">
      <c r="A752" s="2">
        <v>140</v>
      </c>
      <c r="B752" s="2" t="s">
        <v>247</v>
      </c>
      <c r="C752" s="2" t="s">
        <v>326</v>
      </c>
      <c r="D752" s="2" t="s">
        <v>159</v>
      </c>
      <c r="E752" s="2" t="s">
        <v>107</v>
      </c>
      <c r="F752" s="2" t="s">
        <v>36</v>
      </c>
      <c r="G752" s="2" t="s">
        <v>74</v>
      </c>
      <c r="H752" s="2" t="s">
        <v>327</v>
      </c>
      <c r="I752" s="2">
        <v>15</v>
      </c>
      <c r="J752" s="2" t="s">
        <v>178</v>
      </c>
      <c r="L752" s="2" t="s">
        <v>28</v>
      </c>
      <c r="M752" s="2">
        <v>127390</v>
      </c>
      <c r="N752" s="3" t="str">
        <f t="shared" si="69"/>
        <v>25_125-130</v>
      </c>
      <c r="O752" s="3" t="str">
        <f t="shared" si="70"/>
        <v>12_120-130</v>
      </c>
      <c r="P752" s="3" t="str">
        <f t="shared" si="71"/>
        <v>08_80&gt;</v>
      </c>
      <c r="Q752" s="2" t="s">
        <v>739</v>
      </c>
      <c r="R752" s="2" t="s">
        <v>29</v>
      </c>
      <c r="S752" s="2">
        <f t="shared" si="72"/>
        <v>17834600</v>
      </c>
      <c r="T752" s="2">
        <f t="shared" si="68"/>
        <v>240035</v>
      </c>
    </row>
    <row r="753" spans="1:20" x14ac:dyDescent="0.25">
      <c r="A753" s="2">
        <v>1</v>
      </c>
      <c r="B753" s="2" t="s">
        <v>247</v>
      </c>
      <c r="C753" s="2" t="s">
        <v>607</v>
      </c>
      <c r="D753" s="2" t="s">
        <v>159</v>
      </c>
      <c r="E753" s="2" t="s">
        <v>107</v>
      </c>
      <c r="F753" s="2" t="s">
        <v>36</v>
      </c>
      <c r="G753" s="2" t="s">
        <v>71</v>
      </c>
      <c r="H753" s="2" t="s">
        <v>608</v>
      </c>
      <c r="I753" s="2">
        <v>15</v>
      </c>
      <c r="J753" s="2" t="s">
        <v>178</v>
      </c>
      <c r="L753" s="2" t="s">
        <v>28</v>
      </c>
      <c r="M753" s="2">
        <v>178990</v>
      </c>
      <c r="N753" s="3" t="str">
        <f t="shared" si="69"/>
        <v>35_175-180</v>
      </c>
      <c r="O753" s="3" t="str">
        <f t="shared" si="70"/>
        <v>17_170-180</v>
      </c>
      <c r="P753" s="3" t="str">
        <f t="shared" si="71"/>
        <v>08_80&gt;</v>
      </c>
      <c r="Q753" s="2" t="s">
        <v>739</v>
      </c>
      <c r="R753" s="2" t="s">
        <v>29</v>
      </c>
      <c r="S753" s="2">
        <f t="shared" si="72"/>
        <v>178990</v>
      </c>
      <c r="T753" s="2">
        <f t="shared" si="68"/>
        <v>2409</v>
      </c>
    </row>
    <row r="754" spans="1:20" x14ac:dyDescent="0.25">
      <c r="A754" s="2">
        <v>15</v>
      </c>
      <c r="B754" s="2" t="s">
        <v>247</v>
      </c>
      <c r="C754" s="2" t="s">
        <v>328</v>
      </c>
      <c r="D754" s="2" t="s">
        <v>159</v>
      </c>
      <c r="E754" s="2" t="s">
        <v>107</v>
      </c>
      <c r="F754" s="2" t="s">
        <v>36</v>
      </c>
      <c r="G754" s="2" t="s">
        <v>74</v>
      </c>
      <c r="H754" s="2" t="s">
        <v>329</v>
      </c>
      <c r="I754" s="2">
        <v>15</v>
      </c>
      <c r="J754" s="2" t="s">
        <v>178</v>
      </c>
      <c r="L754" s="2" t="s">
        <v>28</v>
      </c>
      <c r="M754" s="2">
        <v>207113</v>
      </c>
      <c r="N754" s="3" t="str">
        <f t="shared" si="69"/>
        <v>41_205-210</v>
      </c>
      <c r="O754" s="3" t="str">
        <f t="shared" si="70"/>
        <v>20_200-210</v>
      </c>
      <c r="P754" s="3" t="str">
        <f t="shared" si="71"/>
        <v>08_80&gt;</v>
      </c>
      <c r="Q754" s="2" t="s">
        <v>739</v>
      </c>
      <c r="R754" s="2" t="s">
        <v>29</v>
      </c>
      <c r="S754" s="2">
        <f t="shared" si="72"/>
        <v>3106695</v>
      </c>
      <c r="T754" s="2">
        <f t="shared" si="68"/>
        <v>41813</v>
      </c>
    </row>
    <row r="755" spans="1:20" x14ac:dyDescent="0.25">
      <c r="A755" s="2">
        <v>5</v>
      </c>
      <c r="B755" s="2" t="s">
        <v>247</v>
      </c>
      <c r="C755" s="2" t="s">
        <v>330</v>
      </c>
      <c r="D755" s="2" t="s">
        <v>159</v>
      </c>
      <c r="E755" s="2" t="s">
        <v>107</v>
      </c>
      <c r="F755" s="2" t="s">
        <v>36</v>
      </c>
      <c r="G755" s="2" t="s">
        <v>71</v>
      </c>
      <c r="H755" s="2" t="s">
        <v>331</v>
      </c>
      <c r="I755" s="2">
        <v>15</v>
      </c>
      <c r="J755" s="2" t="s">
        <v>32</v>
      </c>
      <c r="L755" s="2" t="s">
        <v>28</v>
      </c>
      <c r="M755" s="2">
        <v>109990</v>
      </c>
      <c r="N755" s="3" t="str">
        <f t="shared" si="69"/>
        <v>21_105-110</v>
      </c>
      <c r="O755" s="3" t="str">
        <f t="shared" si="70"/>
        <v>10_100-110</v>
      </c>
      <c r="P755" s="3" t="str">
        <f t="shared" si="71"/>
        <v>08_80&gt;</v>
      </c>
      <c r="Q755" s="2" t="s">
        <v>739</v>
      </c>
      <c r="R755" s="2" t="s">
        <v>29</v>
      </c>
      <c r="S755" s="2">
        <f t="shared" si="72"/>
        <v>549950</v>
      </c>
      <c r="T755" s="2">
        <f t="shared" si="68"/>
        <v>7402</v>
      </c>
    </row>
    <row r="756" spans="1:20" x14ac:dyDescent="0.25">
      <c r="A756" s="2">
        <v>6</v>
      </c>
      <c r="B756" s="2" t="s">
        <v>247</v>
      </c>
      <c r="C756" s="2" t="s">
        <v>332</v>
      </c>
      <c r="D756" s="2" t="s">
        <v>159</v>
      </c>
      <c r="E756" s="2" t="s">
        <v>107</v>
      </c>
      <c r="F756" s="2" t="s">
        <v>36</v>
      </c>
      <c r="G756" s="2" t="s">
        <v>71</v>
      </c>
      <c r="H756" s="2" t="s">
        <v>333</v>
      </c>
      <c r="I756" s="2">
        <v>17</v>
      </c>
      <c r="J756" s="2" t="s">
        <v>32</v>
      </c>
      <c r="L756" s="2" t="s">
        <v>28</v>
      </c>
      <c r="M756" s="2">
        <v>219813</v>
      </c>
      <c r="N756" s="3" t="str">
        <f t="shared" si="69"/>
        <v>43_215-220</v>
      </c>
      <c r="O756" s="3" t="str">
        <f t="shared" si="70"/>
        <v>21_210-220</v>
      </c>
      <c r="P756" s="3" t="str">
        <f t="shared" si="71"/>
        <v>08_80&gt;</v>
      </c>
      <c r="Q756" s="2" t="s">
        <v>739</v>
      </c>
      <c r="R756" s="2" t="s">
        <v>29</v>
      </c>
      <c r="S756" s="2">
        <f t="shared" si="72"/>
        <v>1318878</v>
      </c>
      <c r="T756" s="2">
        <f t="shared" si="68"/>
        <v>17751</v>
      </c>
    </row>
    <row r="757" spans="1:20" x14ac:dyDescent="0.25">
      <c r="A757" s="2">
        <v>8</v>
      </c>
      <c r="B757" s="2" t="s">
        <v>247</v>
      </c>
      <c r="C757" s="2" t="s">
        <v>334</v>
      </c>
      <c r="D757" s="2" t="s">
        <v>159</v>
      </c>
      <c r="E757" s="2" t="s">
        <v>107</v>
      </c>
      <c r="F757" s="2" t="s">
        <v>36</v>
      </c>
      <c r="G757" s="2" t="s">
        <v>74</v>
      </c>
      <c r="H757" s="2" t="s">
        <v>335</v>
      </c>
      <c r="I757" s="2">
        <v>14</v>
      </c>
      <c r="J757" s="2" t="s">
        <v>32</v>
      </c>
      <c r="L757" s="2" t="s">
        <v>28</v>
      </c>
      <c r="M757" s="2">
        <v>114090</v>
      </c>
      <c r="N757" s="3" t="str">
        <f t="shared" si="69"/>
        <v>22_110-115</v>
      </c>
      <c r="O757" s="3" t="str">
        <f t="shared" si="70"/>
        <v>11_110-120</v>
      </c>
      <c r="P757" s="3" t="str">
        <f t="shared" si="71"/>
        <v>08_80&gt;</v>
      </c>
      <c r="Q757" s="2" t="s">
        <v>739</v>
      </c>
      <c r="R757" s="2" t="s">
        <v>29</v>
      </c>
      <c r="S757" s="2">
        <f t="shared" si="72"/>
        <v>912720</v>
      </c>
      <c r="T757" s="2">
        <f t="shared" si="68"/>
        <v>12284</v>
      </c>
    </row>
    <row r="758" spans="1:20" x14ac:dyDescent="0.25">
      <c r="A758" s="2">
        <v>18</v>
      </c>
      <c r="B758" s="2" t="s">
        <v>247</v>
      </c>
      <c r="C758" s="2" t="s">
        <v>336</v>
      </c>
      <c r="D758" s="2" t="s">
        <v>159</v>
      </c>
      <c r="E758" s="2" t="s">
        <v>107</v>
      </c>
      <c r="F758" s="2" t="s">
        <v>36</v>
      </c>
      <c r="G758" s="2" t="s">
        <v>74</v>
      </c>
      <c r="H758" s="2" t="s">
        <v>215</v>
      </c>
      <c r="I758" s="2">
        <v>15</v>
      </c>
      <c r="J758" s="2" t="s">
        <v>160</v>
      </c>
      <c r="L758" s="2" t="s">
        <v>28</v>
      </c>
      <c r="M758" s="2">
        <v>139150</v>
      </c>
      <c r="N758" s="3" t="str">
        <f t="shared" si="69"/>
        <v>27_135-140</v>
      </c>
      <c r="O758" s="3" t="str">
        <f t="shared" si="70"/>
        <v>13_130-140</v>
      </c>
      <c r="P758" s="3" t="str">
        <f t="shared" si="71"/>
        <v>08_80&gt;</v>
      </c>
      <c r="Q758" s="2" t="s">
        <v>739</v>
      </c>
      <c r="R758" s="2" t="s">
        <v>29</v>
      </c>
      <c r="S758" s="2">
        <f t="shared" si="72"/>
        <v>2504700</v>
      </c>
      <c r="T758" s="2">
        <f t="shared" si="68"/>
        <v>33711</v>
      </c>
    </row>
    <row r="759" spans="1:20" x14ac:dyDescent="0.25">
      <c r="A759" s="2">
        <v>19</v>
      </c>
      <c r="B759" s="2" t="s">
        <v>247</v>
      </c>
      <c r="C759" s="2" t="s">
        <v>612</v>
      </c>
      <c r="D759" s="2" t="s">
        <v>159</v>
      </c>
      <c r="E759" s="2" t="s">
        <v>107</v>
      </c>
      <c r="F759" s="2" t="s">
        <v>36</v>
      </c>
      <c r="G759" s="2" t="s">
        <v>74</v>
      </c>
      <c r="H759" s="2" t="s">
        <v>327</v>
      </c>
      <c r="I759" s="2">
        <v>15</v>
      </c>
      <c r="J759" s="2" t="s">
        <v>32</v>
      </c>
      <c r="L759" s="2" t="s">
        <v>28</v>
      </c>
      <c r="M759" s="2">
        <v>229990</v>
      </c>
      <c r="N759" s="3" t="str">
        <f t="shared" si="69"/>
        <v>45_225-230</v>
      </c>
      <c r="O759" s="3" t="str">
        <f t="shared" si="70"/>
        <v>22_220-230</v>
      </c>
      <c r="P759" s="3" t="str">
        <f t="shared" si="71"/>
        <v>08_80&gt;</v>
      </c>
      <c r="Q759" s="2" t="s">
        <v>739</v>
      </c>
      <c r="R759" s="2" t="s">
        <v>29</v>
      </c>
      <c r="S759" s="2">
        <f t="shared" si="72"/>
        <v>4369810</v>
      </c>
      <c r="T759" s="2">
        <f t="shared" si="68"/>
        <v>58813</v>
      </c>
    </row>
    <row r="760" spans="1:20" x14ac:dyDescent="0.25">
      <c r="A760" s="2">
        <v>11</v>
      </c>
      <c r="B760" s="2" t="s">
        <v>247</v>
      </c>
      <c r="C760" s="2" t="s">
        <v>337</v>
      </c>
      <c r="D760" s="2" t="s">
        <v>159</v>
      </c>
      <c r="E760" s="2" t="s">
        <v>107</v>
      </c>
      <c r="F760" s="2" t="s">
        <v>36</v>
      </c>
      <c r="G760" s="2" t="s">
        <v>74</v>
      </c>
      <c r="H760" s="2" t="s">
        <v>338</v>
      </c>
      <c r="I760" s="2">
        <v>17</v>
      </c>
      <c r="J760" s="2" t="s">
        <v>160</v>
      </c>
      <c r="L760" s="2" t="s">
        <v>28</v>
      </c>
      <c r="M760" s="2">
        <v>228536</v>
      </c>
      <c r="N760" s="3" t="str">
        <f t="shared" si="69"/>
        <v>45_225-230</v>
      </c>
      <c r="O760" s="3" t="str">
        <f t="shared" si="70"/>
        <v>22_220-230</v>
      </c>
      <c r="P760" s="3" t="str">
        <f t="shared" si="71"/>
        <v>08_80&gt;</v>
      </c>
      <c r="Q760" s="2" t="s">
        <v>739</v>
      </c>
      <c r="R760" s="2" t="s">
        <v>29</v>
      </c>
      <c r="S760" s="2">
        <f t="shared" si="72"/>
        <v>2513896</v>
      </c>
      <c r="T760" s="2">
        <f t="shared" si="68"/>
        <v>33834</v>
      </c>
    </row>
    <row r="761" spans="1:20" x14ac:dyDescent="0.25">
      <c r="A761" s="2">
        <v>49</v>
      </c>
      <c r="B761" s="2" t="s">
        <v>247</v>
      </c>
      <c r="C761" s="2" t="s">
        <v>339</v>
      </c>
      <c r="D761" s="2" t="s">
        <v>159</v>
      </c>
      <c r="E761" s="2" t="s">
        <v>107</v>
      </c>
      <c r="F761" s="2" t="s">
        <v>36</v>
      </c>
      <c r="G761" s="2" t="s">
        <v>71</v>
      </c>
      <c r="H761" s="2" t="s">
        <v>340</v>
      </c>
      <c r="I761" s="2">
        <v>15</v>
      </c>
      <c r="J761" s="2" t="s">
        <v>178</v>
      </c>
      <c r="K761" s="2" t="s">
        <v>97</v>
      </c>
      <c r="L761" s="2" t="s">
        <v>28</v>
      </c>
      <c r="M761" s="2">
        <v>200105</v>
      </c>
      <c r="N761" s="3" t="str">
        <f t="shared" si="69"/>
        <v>40_200-205</v>
      </c>
      <c r="O761" s="3" t="str">
        <f t="shared" si="70"/>
        <v>20_200-210</v>
      </c>
      <c r="P761" s="3" t="str">
        <f t="shared" si="71"/>
        <v>08_80&gt;</v>
      </c>
      <c r="Q761" s="2" t="s">
        <v>739</v>
      </c>
      <c r="R761" s="2" t="s">
        <v>29</v>
      </c>
      <c r="S761" s="2">
        <f t="shared" si="72"/>
        <v>9805145</v>
      </c>
      <c r="T761" s="2">
        <f t="shared" si="68"/>
        <v>131967</v>
      </c>
    </row>
    <row r="762" spans="1:20" x14ac:dyDescent="0.25">
      <c r="A762" s="2">
        <v>644</v>
      </c>
      <c r="B762" s="2" t="s">
        <v>341</v>
      </c>
      <c r="C762" s="2" t="s">
        <v>613</v>
      </c>
      <c r="D762" s="2" t="s">
        <v>56</v>
      </c>
      <c r="E762" s="2" t="s">
        <v>23</v>
      </c>
      <c r="F762" s="2" t="s">
        <v>24</v>
      </c>
      <c r="G762" s="2" t="s">
        <v>31</v>
      </c>
      <c r="H762" s="2" t="s">
        <v>26</v>
      </c>
      <c r="I762" s="2">
        <v>14</v>
      </c>
      <c r="J762" s="2" t="s">
        <v>32</v>
      </c>
      <c r="L762" s="2" t="s">
        <v>28</v>
      </c>
      <c r="M762" s="2">
        <v>39590</v>
      </c>
      <c r="N762" s="3" t="str">
        <f t="shared" si="69"/>
        <v>7_35-40</v>
      </c>
      <c r="O762" s="3" t="str">
        <f t="shared" si="70"/>
        <v>3_30-40</v>
      </c>
      <c r="P762" s="3" t="str">
        <f t="shared" si="71"/>
        <v>03_30-40</v>
      </c>
      <c r="Q762" s="2" t="s">
        <v>739</v>
      </c>
      <c r="R762" s="2" t="s">
        <v>29</v>
      </c>
      <c r="S762" s="2">
        <f t="shared" si="72"/>
        <v>25495960</v>
      </c>
      <c r="T762" s="2">
        <f t="shared" si="68"/>
        <v>343149</v>
      </c>
    </row>
    <row r="763" spans="1:20" x14ac:dyDescent="0.25">
      <c r="A763" s="2">
        <v>4811</v>
      </c>
      <c r="B763" s="2" t="s">
        <v>341</v>
      </c>
      <c r="C763" s="2" t="s">
        <v>342</v>
      </c>
      <c r="D763" s="2" t="s">
        <v>22</v>
      </c>
      <c r="E763" s="2" t="s">
        <v>23</v>
      </c>
      <c r="F763" s="2" t="s">
        <v>24</v>
      </c>
      <c r="G763" s="2" t="s">
        <v>59</v>
      </c>
      <c r="H763" s="2" t="s">
        <v>26</v>
      </c>
      <c r="I763" s="2">
        <v>15</v>
      </c>
      <c r="J763" s="2" t="s">
        <v>32</v>
      </c>
      <c r="L763" s="2" t="s">
        <v>28</v>
      </c>
      <c r="M763" s="2">
        <v>46896</v>
      </c>
      <c r="N763" s="3" t="str">
        <f t="shared" si="69"/>
        <v>9_45-50</v>
      </c>
      <c r="O763" s="3" t="str">
        <f t="shared" si="70"/>
        <v>4_40-50</v>
      </c>
      <c r="P763" s="3" t="str">
        <f t="shared" si="71"/>
        <v>04_40-50</v>
      </c>
      <c r="Q763" s="2" t="s">
        <v>739</v>
      </c>
      <c r="R763" s="2" t="s">
        <v>29</v>
      </c>
      <c r="S763" s="2">
        <f t="shared" si="72"/>
        <v>225616656</v>
      </c>
      <c r="T763" s="2">
        <f t="shared" si="68"/>
        <v>3036563</v>
      </c>
    </row>
    <row r="764" spans="1:20" x14ac:dyDescent="0.25">
      <c r="A764" s="2">
        <v>952</v>
      </c>
      <c r="B764" s="2" t="s">
        <v>341</v>
      </c>
      <c r="C764" s="2" t="s">
        <v>614</v>
      </c>
      <c r="D764" s="2" t="s">
        <v>22</v>
      </c>
      <c r="E764" s="2" t="s">
        <v>23</v>
      </c>
      <c r="F764" s="2" t="s">
        <v>36</v>
      </c>
      <c r="G764" s="2" t="s">
        <v>37</v>
      </c>
      <c r="H764" s="2" t="s">
        <v>26</v>
      </c>
      <c r="I764" s="2">
        <v>15</v>
      </c>
      <c r="J764" s="2" t="s">
        <v>32</v>
      </c>
      <c r="L764" s="2" t="s">
        <v>38</v>
      </c>
      <c r="M764" s="2">
        <v>33625</v>
      </c>
      <c r="N764" s="3" t="str">
        <f t="shared" si="69"/>
        <v>6_30-35</v>
      </c>
      <c r="O764" s="3" t="str">
        <f t="shared" si="70"/>
        <v>3_30-40</v>
      </c>
      <c r="P764" s="3" t="str">
        <f t="shared" si="71"/>
        <v>03_30-40</v>
      </c>
      <c r="Q764" s="2" t="s">
        <v>739</v>
      </c>
      <c r="R764" s="2" t="s">
        <v>29</v>
      </c>
      <c r="S764" s="2">
        <f t="shared" si="72"/>
        <v>32011000</v>
      </c>
      <c r="T764" s="2">
        <f t="shared" si="68"/>
        <v>430834</v>
      </c>
    </row>
    <row r="765" spans="1:20" x14ac:dyDescent="0.25">
      <c r="A765" s="2">
        <v>964</v>
      </c>
      <c r="B765" s="2" t="s">
        <v>341</v>
      </c>
      <c r="C765" s="2" t="s">
        <v>343</v>
      </c>
      <c r="D765" s="2" t="s">
        <v>22</v>
      </c>
      <c r="E765" s="2" t="s">
        <v>23</v>
      </c>
      <c r="F765" s="2" t="s">
        <v>36</v>
      </c>
      <c r="G765" s="2" t="s">
        <v>49</v>
      </c>
      <c r="H765" s="2" t="s">
        <v>26</v>
      </c>
      <c r="I765" s="2">
        <v>15</v>
      </c>
      <c r="J765" s="2" t="s">
        <v>32</v>
      </c>
      <c r="L765" s="2" t="s">
        <v>28</v>
      </c>
      <c r="M765" s="2">
        <v>47543</v>
      </c>
      <c r="N765" s="3" t="str">
        <f t="shared" si="69"/>
        <v>9_45-50</v>
      </c>
      <c r="O765" s="3" t="str">
        <f t="shared" si="70"/>
        <v>4_40-50</v>
      </c>
      <c r="P765" s="3" t="str">
        <f t="shared" si="71"/>
        <v>04_40-50</v>
      </c>
      <c r="Q765" s="2" t="s">
        <v>739</v>
      </c>
      <c r="R765" s="2" t="s">
        <v>29</v>
      </c>
      <c r="S765" s="2">
        <f t="shared" si="72"/>
        <v>45831452</v>
      </c>
      <c r="T765" s="2">
        <f t="shared" si="68"/>
        <v>616843</v>
      </c>
    </row>
    <row r="766" spans="1:20" x14ac:dyDescent="0.25">
      <c r="A766" s="2">
        <v>2</v>
      </c>
      <c r="B766" s="2" t="s">
        <v>341</v>
      </c>
      <c r="C766" s="2" t="s">
        <v>723</v>
      </c>
      <c r="D766" s="2" t="s">
        <v>34</v>
      </c>
      <c r="E766" s="2" t="s">
        <v>23</v>
      </c>
      <c r="F766" s="2" t="s">
        <v>24</v>
      </c>
      <c r="G766" s="2" t="s">
        <v>625</v>
      </c>
      <c r="H766" s="2">
        <v>520</v>
      </c>
      <c r="I766" s="2">
        <v>15</v>
      </c>
      <c r="J766" s="2" t="s">
        <v>32</v>
      </c>
      <c r="L766" s="2" t="s">
        <v>28</v>
      </c>
      <c r="M766" s="2">
        <v>25545</v>
      </c>
      <c r="N766" s="3" t="str">
        <f t="shared" si="69"/>
        <v>5_25-30</v>
      </c>
      <c r="O766" s="3" t="str">
        <f t="shared" si="70"/>
        <v>2_20-30</v>
      </c>
      <c r="P766" s="3" t="str">
        <f t="shared" si="71"/>
        <v>02_20-30</v>
      </c>
      <c r="Q766" s="2" t="s">
        <v>739</v>
      </c>
      <c r="R766" s="2" t="s">
        <v>29</v>
      </c>
      <c r="S766" s="2">
        <f t="shared" si="72"/>
        <v>51090</v>
      </c>
      <c r="T766" s="2">
        <f t="shared" si="68"/>
        <v>688</v>
      </c>
    </row>
    <row r="767" spans="1:20" x14ac:dyDescent="0.25">
      <c r="A767" s="2">
        <v>2</v>
      </c>
      <c r="B767" s="2" t="s">
        <v>341</v>
      </c>
      <c r="C767" s="2" t="s">
        <v>724</v>
      </c>
      <c r="D767" s="2" t="s">
        <v>34</v>
      </c>
      <c r="E767" s="2" t="s">
        <v>23</v>
      </c>
      <c r="F767" s="2" t="s">
        <v>36</v>
      </c>
      <c r="G767" s="2" t="s">
        <v>45</v>
      </c>
      <c r="H767" s="2" t="s">
        <v>725</v>
      </c>
      <c r="I767" s="2">
        <v>15</v>
      </c>
      <c r="J767" s="2" t="s">
        <v>32</v>
      </c>
      <c r="L767" s="2" t="s">
        <v>28</v>
      </c>
      <c r="M767" s="2">
        <v>38990</v>
      </c>
      <c r="N767" s="3" t="str">
        <f t="shared" si="69"/>
        <v>7_35-40</v>
      </c>
      <c r="O767" s="3" t="str">
        <f t="shared" si="70"/>
        <v>3_30-40</v>
      </c>
      <c r="P767" s="3" t="str">
        <f t="shared" si="71"/>
        <v>03_30-40</v>
      </c>
      <c r="Q767" s="2" t="s">
        <v>739</v>
      </c>
      <c r="R767" s="2" t="s">
        <v>29</v>
      </c>
      <c r="S767" s="2">
        <f t="shared" si="72"/>
        <v>77980</v>
      </c>
      <c r="T767" s="2">
        <f t="shared" si="68"/>
        <v>1050</v>
      </c>
    </row>
    <row r="768" spans="1:20" x14ac:dyDescent="0.25">
      <c r="A768" s="2">
        <v>5</v>
      </c>
      <c r="B768" s="2" t="s">
        <v>341</v>
      </c>
      <c r="C768" s="2" t="s">
        <v>346</v>
      </c>
      <c r="D768" s="2" t="s">
        <v>34</v>
      </c>
      <c r="E768" s="2" t="s">
        <v>23</v>
      </c>
      <c r="F768" s="2" t="s">
        <v>36</v>
      </c>
      <c r="G768" s="2" t="s">
        <v>213</v>
      </c>
      <c r="H768" s="2" t="s">
        <v>347</v>
      </c>
      <c r="I768" s="2">
        <v>17</v>
      </c>
      <c r="J768" s="2" t="s">
        <v>32</v>
      </c>
      <c r="L768" s="2" t="s">
        <v>28</v>
      </c>
      <c r="M768" s="2">
        <v>43196</v>
      </c>
      <c r="N768" s="3" t="str">
        <f t="shared" si="69"/>
        <v>8_40-45</v>
      </c>
      <c r="O768" s="3" t="str">
        <f t="shared" si="70"/>
        <v>4_40-50</v>
      </c>
      <c r="P768" s="3" t="str">
        <f t="shared" si="71"/>
        <v>04_40-50</v>
      </c>
      <c r="Q768" s="2" t="s">
        <v>739</v>
      </c>
      <c r="R768" s="2" t="s">
        <v>29</v>
      </c>
      <c r="S768" s="2">
        <f t="shared" si="72"/>
        <v>215980</v>
      </c>
      <c r="T768" s="2">
        <f t="shared" si="68"/>
        <v>2907</v>
      </c>
    </row>
    <row r="769" spans="1:20" x14ac:dyDescent="0.25">
      <c r="A769" s="2">
        <v>2</v>
      </c>
      <c r="B769" s="2" t="s">
        <v>341</v>
      </c>
      <c r="C769" s="2" t="s">
        <v>616</v>
      </c>
      <c r="D769" s="2" t="s">
        <v>56</v>
      </c>
      <c r="E769" s="2" t="s">
        <v>23</v>
      </c>
      <c r="F769" s="2" t="s">
        <v>36</v>
      </c>
      <c r="G769" s="2" t="s">
        <v>213</v>
      </c>
      <c r="H769" s="2" t="s">
        <v>26</v>
      </c>
      <c r="I769" s="2">
        <v>14</v>
      </c>
      <c r="J769" s="2" t="s">
        <v>32</v>
      </c>
      <c r="L769" s="2" t="s">
        <v>28</v>
      </c>
      <c r="M769" s="2">
        <v>47801</v>
      </c>
      <c r="N769" s="3" t="str">
        <f t="shared" si="69"/>
        <v>9_45-50</v>
      </c>
      <c r="O769" s="3" t="str">
        <f t="shared" si="70"/>
        <v>4_40-50</v>
      </c>
      <c r="P769" s="3" t="str">
        <f t="shared" si="71"/>
        <v>04_40-50</v>
      </c>
      <c r="Q769" s="2" t="s">
        <v>739</v>
      </c>
      <c r="R769" s="2" t="s">
        <v>29</v>
      </c>
      <c r="S769" s="2">
        <f t="shared" si="72"/>
        <v>95602</v>
      </c>
      <c r="T769" s="2">
        <f t="shared" si="68"/>
        <v>1287</v>
      </c>
    </row>
    <row r="770" spans="1:20" x14ac:dyDescent="0.25">
      <c r="A770" s="2">
        <v>20</v>
      </c>
      <c r="B770" s="2" t="s">
        <v>341</v>
      </c>
      <c r="C770" s="2" t="s">
        <v>349</v>
      </c>
      <c r="D770" s="2" t="s">
        <v>56</v>
      </c>
      <c r="E770" s="2" t="s">
        <v>23</v>
      </c>
      <c r="F770" s="2" t="s">
        <v>24</v>
      </c>
      <c r="G770" s="2" t="s">
        <v>59</v>
      </c>
      <c r="H770" s="2" t="s">
        <v>26</v>
      </c>
      <c r="I770" s="2">
        <v>14</v>
      </c>
      <c r="J770" s="2" t="s">
        <v>32</v>
      </c>
      <c r="L770" s="2" t="s">
        <v>28</v>
      </c>
      <c r="M770" s="2">
        <v>58181</v>
      </c>
      <c r="N770" s="3" t="str">
        <f t="shared" si="69"/>
        <v>11_55-60</v>
      </c>
      <c r="O770" s="3" t="str">
        <f t="shared" si="70"/>
        <v>5_50-60</v>
      </c>
      <c r="P770" s="3" t="str">
        <f t="shared" si="71"/>
        <v>05_50-60</v>
      </c>
      <c r="Q770" s="2" t="s">
        <v>739</v>
      </c>
      <c r="R770" s="2" t="s">
        <v>29</v>
      </c>
      <c r="S770" s="2">
        <f t="shared" si="72"/>
        <v>1163620</v>
      </c>
      <c r="T770" s="2">
        <f t="shared" si="68"/>
        <v>15661</v>
      </c>
    </row>
    <row r="771" spans="1:20" x14ac:dyDescent="0.25">
      <c r="A771" s="2">
        <v>24</v>
      </c>
      <c r="B771" s="2" t="s">
        <v>341</v>
      </c>
      <c r="C771" s="2" t="s">
        <v>350</v>
      </c>
      <c r="D771" s="2" t="s">
        <v>56</v>
      </c>
      <c r="E771" s="2" t="s">
        <v>23</v>
      </c>
      <c r="F771" s="2" t="s">
        <v>36</v>
      </c>
      <c r="G771" s="2" t="s">
        <v>49</v>
      </c>
      <c r="H771" s="2" t="s">
        <v>26</v>
      </c>
      <c r="I771" s="2">
        <v>14</v>
      </c>
      <c r="J771" s="2" t="s">
        <v>32</v>
      </c>
      <c r="L771" s="2" t="s">
        <v>28</v>
      </c>
      <c r="M771" s="2">
        <v>53722</v>
      </c>
      <c r="N771" s="3" t="str">
        <f t="shared" si="69"/>
        <v>10_50-55</v>
      </c>
      <c r="O771" s="3" t="str">
        <f t="shared" si="70"/>
        <v>5_50-60</v>
      </c>
      <c r="P771" s="3" t="str">
        <f t="shared" si="71"/>
        <v>05_50-60</v>
      </c>
      <c r="Q771" s="2" t="s">
        <v>739</v>
      </c>
      <c r="R771" s="2" t="s">
        <v>29</v>
      </c>
      <c r="S771" s="2">
        <f t="shared" si="72"/>
        <v>1289328</v>
      </c>
      <c r="T771" s="2">
        <f t="shared" si="68"/>
        <v>17353</v>
      </c>
    </row>
    <row r="772" spans="1:20" x14ac:dyDescent="0.25">
      <c r="A772" s="2">
        <v>2</v>
      </c>
      <c r="B772" s="2" t="s">
        <v>341</v>
      </c>
      <c r="C772" s="2" t="s">
        <v>351</v>
      </c>
      <c r="D772" s="2" t="s">
        <v>56</v>
      </c>
      <c r="E772" s="2" t="s">
        <v>23</v>
      </c>
      <c r="F772" s="2" t="s">
        <v>36</v>
      </c>
      <c r="G772" s="2" t="s">
        <v>57</v>
      </c>
      <c r="H772" s="2" t="s">
        <v>26</v>
      </c>
      <c r="I772" s="2">
        <v>14</v>
      </c>
      <c r="J772" s="2" t="s">
        <v>32</v>
      </c>
      <c r="L772" s="2" t="s">
        <v>28</v>
      </c>
      <c r="M772" s="2">
        <v>64890</v>
      </c>
      <c r="N772" s="3" t="str">
        <f t="shared" si="69"/>
        <v>12_60-65</v>
      </c>
      <c r="O772" s="3" t="str">
        <f t="shared" si="70"/>
        <v>6_60-70</v>
      </c>
      <c r="P772" s="3" t="str">
        <f t="shared" si="71"/>
        <v>06_60-70</v>
      </c>
      <c r="Q772" s="2" t="s">
        <v>739</v>
      </c>
      <c r="R772" s="2" t="s">
        <v>29</v>
      </c>
      <c r="S772" s="2">
        <f t="shared" si="72"/>
        <v>129780</v>
      </c>
      <c r="T772" s="2">
        <f t="shared" si="68"/>
        <v>1747</v>
      </c>
    </row>
    <row r="773" spans="1:20" x14ac:dyDescent="0.25">
      <c r="A773" s="2">
        <v>629</v>
      </c>
      <c r="B773" s="2" t="s">
        <v>341</v>
      </c>
      <c r="C773" s="2" t="s">
        <v>352</v>
      </c>
      <c r="D773" s="2" t="s">
        <v>22</v>
      </c>
      <c r="E773" s="2" t="s">
        <v>23</v>
      </c>
      <c r="F773" s="2" t="s">
        <v>24</v>
      </c>
      <c r="G773" s="2" t="s">
        <v>59</v>
      </c>
      <c r="H773" s="2" t="s">
        <v>26</v>
      </c>
      <c r="I773" s="2">
        <v>15</v>
      </c>
      <c r="J773" s="2" t="s">
        <v>32</v>
      </c>
      <c r="L773" s="2" t="s">
        <v>28</v>
      </c>
      <c r="M773" s="2">
        <v>57917</v>
      </c>
      <c r="N773" s="3" t="str">
        <f t="shared" si="69"/>
        <v>11_55-60</v>
      </c>
      <c r="O773" s="3" t="str">
        <f t="shared" si="70"/>
        <v>5_50-60</v>
      </c>
      <c r="P773" s="3" t="str">
        <f t="shared" si="71"/>
        <v>05_50-60</v>
      </c>
      <c r="Q773" s="2" t="s">
        <v>739</v>
      </c>
      <c r="R773" s="2" t="s">
        <v>29</v>
      </c>
      <c r="S773" s="2">
        <f t="shared" si="72"/>
        <v>36429793</v>
      </c>
      <c r="T773" s="2">
        <f t="shared" si="68"/>
        <v>490307</v>
      </c>
    </row>
    <row r="774" spans="1:20" x14ac:dyDescent="0.25">
      <c r="A774" s="2">
        <v>42</v>
      </c>
      <c r="B774" s="2" t="s">
        <v>341</v>
      </c>
      <c r="C774" s="2" t="s">
        <v>353</v>
      </c>
      <c r="D774" s="2" t="s">
        <v>22</v>
      </c>
      <c r="E774" s="2" t="s">
        <v>23</v>
      </c>
      <c r="F774" s="2" t="s">
        <v>36</v>
      </c>
      <c r="G774" s="2" t="s">
        <v>49</v>
      </c>
      <c r="H774" s="2" t="s">
        <v>26</v>
      </c>
      <c r="I774" s="2">
        <v>15</v>
      </c>
      <c r="J774" s="2" t="s">
        <v>32</v>
      </c>
      <c r="L774" s="2" t="s">
        <v>28</v>
      </c>
      <c r="M774" s="2">
        <v>58720</v>
      </c>
      <c r="N774" s="3" t="str">
        <f t="shared" si="69"/>
        <v>11_55-60</v>
      </c>
      <c r="O774" s="3" t="str">
        <f t="shared" si="70"/>
        <v>5_50-60</v>
      </c>
      <c r="P774" s="3" t="str">
        <f t="shared" si="71"/>
        <v>05_50-60</v>
      </c>
      <c r="Q774" s="2" t="s">
        <v>739</v>
      </c>
      <c r="R774" s="2" t="s">
        <v>29</v>
      </c>
      <c r="S774" s="2">
        <f t="shared" si="72"/>
        <v>2466240</v>
      </c>
      <c r="T774" s="2">
        <f t="shared" si="68"/>
        <v>33193</v>
      </c>
    </row>
    <row r="775" spans="1:20" x14ac:dyDescent="0.25">
      <c r="A775" s="2">
        <v>11</v>
      </c>
      <c r="B775" s="2" t="s">
        <v>341</v>
      </c>
      <c r="C775" s="2" t="s">
        <v>354</v>
      </c>
      <c r="D775" s="2" t="s">
        <v>22</v>
      </c>
      <c r="E775" s="2" t="s">
        <v>23</v>
      </c>
      <c r="F775" s="2" t="s">
        <v>36</v>
      </c>
      <c r="G775" s="2" t="s">
        <v>57</v>
      </c>
      <c r="H775" s="2" t="s">
        <v>26</v>
      </c>
      <c r="I775" s="2">
        <v>15</v>
      </c>
      <c r="J775" s="2" t="s">
        <v>32</v>
      </c>
      <c r="L775" s="2" t="s">
        <v>28</v>
      </c>
      <c r="M775" s="2">
        <v>63243</v>
      </c>
      <c r="N775" s="3" t="str">
        <f t="shared" si="69"/>
        <v>12_60-65</v>
      </c>
      <c r="O775" s="3" t="str">
        <f t="shared" si="70"/>
        <v>6_60-70</v>
      </c>
      <c r="P775" s="3" t="str">
        <f t="shared" si="71"/>
        <v>06_60-70</v>
      </c>
      <c r="Q775" s="2" t="s">
        <v>739</v>
      </c>
      <c r="R775" s="2" t="s">
        <v>29</v>
      </c>
      <c r="S775" s="2">
        <f t="shared" si="72"/>
        <v>695673</v>
      </c>
      <c r="T775" s="2">
        <f t="shared" si="68"/>
        <v>9363</v>
      </c>
    </row>
    <row r="776" spans="1:20" x14ac:dyDescent="0.25">
      <c r="A776" s="2">
        <v>2</v>
      </c>
      <c r="B776" s="2" t="s">
        <v>341</v>
      </c>
      <c r="C776" s="2" t="s">
        <v>357</v>
      </c>
      <c r="D776" s="2" t="s">
        <v>56</v>
      </c>
      <c r="E776" s="2" t="s">
        <v>23</v>
      </c>
      <c r="F776" s="2" t="s">
        <v>36</v>
      </c>
      <c r="G776" s="2" t="s">
        <v>89</v>
      </c>
      <c r="H776" s="2" t="s">
        <v>26</v>
      </c>
      <c r="I776" s="2">
        <v>14</v>
      </c>
      <c r="J776" s="2" t="s">
        <v>32</v>
      </c>
      <c r="K776" s="2" t="s">
        <v>97</v>
      </c>
      <c r="L776" s="2" t="s">
        <v>28</v>
      </c>
      <c r="M776" s="2">
        <v>47990</v>
      </c>
      <c r="N776" s="3" t="str">
        <f t="shared" si="69"/>
        <v>9_45-50</v>
      </c>
      <c r="O776" s="3" t="str">
        <f t="shared" si="70"/>
        <v>4_40-50</v>
      </c>
      <c r="P776" s="3" t="str">
        <f t="shared" si="71"/>
        <v>04_40-50</v>
      </c>
      <c r="Q776" s="2" t="s">
        <v>739</v>
      </c>
      <c r="R776" s="2" t="s">
        <v>29</v>
      </c>
      <c r="S776" s="2">
        <f t="shared" si="72"/>
        <v>95980</v>
      </c>
      <c r="T776" s="2">
        <f t="shared" si="68"/>
        <v>1292</v>
      </c>
    </row>
    <row r="777" spans="1:20" x14ac:dyDescent="0.25">
      <c r="A777" s="2">
        <v>5</v>
      </c>
      <c r="B777" s="2" t="s">
        <v>341</v>
      </c>
      <c r="C777" s="2" t="s">
        <v>617</v>
      </c>
      <c r="D777" s="2" t="s">
        <v>64</v>
      </c>
      <c r="E777" s="2" t="s">
        <v>23</v>
      </c>
      <c r="F777" s="2" t="s">
        <v>36</v>
      </c>
      <c r="G777" s="2" t="s">
        <v>74</v>
      </c>
      <c r="H777" s="2" t="s">
        <v>65</v>
      </c>
      <c r="I777" s="2">
        <v>15</v>
      </c>
      <c r="J777" s="2" t="s">
        <v>32</v>
      </c>
      <c r="L777" s="2" t="s">
        <v>28</v>
      </c>
      <c r="M777" s="2">
        <v>106642</v>
      </c>
      <c r="N777" s="3" t="str">
        <f t="shared" si="69"/>
        <v>21_105-110</v>
      </c>
      <c r="O777" s="3" t="str">
        <f t="shared" si="70"/>
        <v>10_100-110</v>
      </c>
      <c r="P777" s="3" t="str">
        <f t="shared" si="71"/>
        <v>08_80&gt;</v>
      </c>
      <c r="Q777" s="2" t="s">
        <v>739</v>
      </c>
      <c r="R777" s="2" t="s">
        <v>29</v>
      </c>
      <c r="S777" s="2">
        <f t="shared" si="72"/>
        <v>533210</v>
      </c>
      <c r="T777" s="2">
        <f t="shared" si="68"/>
        <v>7176</v>
      </c>
    </row>
    <row r="778" spans="1:20" x14ac:dyDescent="0.25">
      <c r="A778" s="2">
        <v>6</v>
      </c>
      <c r="B778" s="2" t="s">
        <v>341</v>
      </c>
      <c r="C778" s="2" t="s">
        <v>618</v>
      </c>
      <c r="D778" s="2" t="s">
        <v>106</v>
      </c>
      <c r="E778" s="2" t="s">
        <v>23</v>
      </c>
      <c r="F778" s="2" t="s">
        <v>24</v>
      </c>
      <c r="G778" s="2" t="s">
        <v>31</v>
      </c>
      <c r="H778" s="2" t="s">
        <v>26</v>
      </c>
      <c r="I778" s="2">
        <v>11</v>
      </c>
      <c r="J778" s="2" t="s">
        <v>27</v>
      </c>
      <c r="K778" s="2" t="s">
        <v>97</v>
      </c>
      <c r="L778" s="2" t="s">
        <v>28</v>
      </c>
      <c r="M778" s="2">
        <v>31990</v>
      </c>
      <c r="N778" s="3" t="str">
        <f t="shared" si="69"/>
        <v>6_30-35</v>
      </c>
      <c r="O778" s="3" t="str">
        <f t="shared" si="70"/>
        <v>3_30-40</v>
      </c>
      <c r="P778" s="3" t="str">
        <f t="shared" si="71"/>
        <v>03_30-40</v>
      </c>
      <c r="Q778" s="2" t="s">
        <v>739</v>
      </c>
      <c r="R778" s="2" t="s">
        <v>29</v>
      </c>
      <c r="S778" s="2">
        <f t="shared" si="72"/>
        <v>191940</v>
      </c>
      <c r="T778" s="2">
        <f t="shared" si="68"/>
        <v>2583</v>
      </c>
    </row>
    <row r="779" spans="1:20" x14ac:dyDescent="0.25">
      <c r="A779" s="2">
        <v>2055</v>
      </c>
      <c r="B779" s="2" t="s">
        <v>341</v>
      </c>
      <c r="C779" s="2" t="s">
        <v>358</v>
      </c>
      <c r="D779" s="2" t="s">
        <v>64</v>
      </c>
      <c r="E779" s="2" t="s">
        <v>23</v>
      </c>
      <c r="F779" s="2" t="s">
        <v>24</v>
      </c>
      <c r="G779" s="2" t="s">
        <v>59</v>
      </c>
      <c r="H779" s="2" t="s">
        <v>65</v>
      </c>
      <c r="I779" s="2">
        <v>15</v>
      </c>
      <c r="J779" s="2" t="s">
        <v>32</v>
      </c>
      <c r="L779" s="2" t="s">
        <v>28</v>
      </c>
      <c r="M779" s="2">
        <v>73461</v>
      </c>
      <c r="N779" s="3" t="str">
        <f t="shared" si="69"/>
        <v>14_70-75</v>
      </c>
      <c r="O779" s="3" t="str">
        <f t="shared" si="70"/>
        <v>7_70-80</v>
      </c>
      <c r="P779" s="3" t="str">
        <f t="shared" si="71"/>
        <v>07_70-80</v>
      </c>
      <c r="Q779" s="2" t="s">
        <v>739</v>
      </c>
      <c r="R779" s="2" t="s">
        <v>29</v>
      </c>
      <c r="S779" s="2">
        <f t="shared" si="72"/>
        <v>150962355</v>
      </c>
      <c r="T779" s="2">
        <f t="shared" ref="T779:T842" si="73">ROUND(S779/74.3,0)</f>
        <v>2031795</v>
      </c>
    </row>
    <row r="780" spans="1:20" x14ac:dyDescent="0.25">
      <c r="A780" s="2">
        <v>3117</v>
      </c>
      <c r="B780" s="2" t="s">
        <v>341</v>
      </c>
      <c r="C780" s="2" t="s">
        <v>359</v>
      </c>
      <c r="D780" s="2" t="s">
        <v>64</v>
      </c>
      <c r="E780" s="2" t="s">
        <v>23</v>
      </c>
      <c r="F780" s="2" t="s">
        <v>36</v>
      </c>
      <c r="G780" s="2" t="s">
        <v>74</v>
      </c>
      <c r="H780" s="2" t="s">
        <v>65</v>
      </c>
      <c r="I780" s="2">
        <v>15</v>
      </c>
      <c r="J780" s="2" t="s">
        <v>32</v>
      </c>
      <c r="L780" s="2" t="s">
        <v>28</v>
      </c>
      <c r="M780" s="2">
        <v>79066</v>
      </c>
      <c r="N780" s="3" t="str">
        <f t="shared" si="69"/>
        <v>15_75-80</v>
      </c>
      <c r="O780" s="3" t="str">
        <f t="shared" si="70"/>
        <v>7_70-80</v>
      </c>
      <c r="P780" s="3" t="str">
        <f t="shared" si="71"/>
        <v>07_70-80</v>
      </c>
      <c r="Q780" s="2" t="s">
        <v>739</v>
      </c>
      <c r="R780" s="2" t="s">
        <v>29</v>
      </c>
      <c r="S780" s="2">
        <f t="shared" si="72"/>
        <v>246448722</v>
      </c>
      <c r="T780" s="2">
        <f t="shared" si="73"/>
        <v>3316941</v>
      </c>
    </row>
    <row r="781" spans="1:20" x14ac:dyDescent="0.25">
      <c r="A781" s="2">
        <v>1013</v>
      </c>
      <c r="B781" s="2" t="s">
        <v>341</v>
      </c>
      <c r="C781" s="2" t="s">
        <v>360</v>
      </c>
      <c r="D781" s="2" t="s">
        <v>22</v>
      </c>
      <c r="E781" s="2" t="s">
        <v>23</v>
      </c>
      <c r="F781" s="2" t="s">
        <v>36</v>
      </c>
      <c r="G781" s="2" t="s">
        <v>89</v>
      </c>
      <c r="H781" s="2" t="s">
        <v>26</v>
      </c>
      <c r="I781" s="2">
        <v>15</v>
      </c>
      <c r="J781" s="2" t="s">
        <v>32</v>
      </c>
      <c r="L781" s="2" t="s">
        <v>28</v>
      </c>
      <c r="M781" s="2">
        <v>37324</v>
      </c>
      <c r="N781" s="3" t="str">
        <f t="shared" si="69"/>
        <v>7_35-40</v>
      </c>
      <c r="O781" s="3" t="str">
        <f t="shared" si="70"/>
        <v>3_30-40</v>
      </c>
      <c r="P781" s="3" t="str">
        <f t="shared" si="71"/>
        <v>03_30-40</v>
      </c>
      <c r="Q781" s="2" t="s">
        <v>739</v>
      </c>
      <c r="R781" s="2" t="s">
        <v>29</v>
      </c>
      <c r="S781" s="2">
        <f t="shared" si="72"/>
        <v>37809212</v>
      </c>
      <c r="T781" s="2">
        <f t="shared" si="73"/>
        <v>508872</v>
      </c>
    </row>
    <row r="782" spans="1:20" x14ac:dyDescent="0.25">
      <c r="A782" s="2">
        <v>2293</v>
      </c>
      <c r="B782" s="2" t="s">
        <v>341</v>
      </c>
      <c r="C782" s="2" t="s">
        <v>361</v>
      </c>
      <c r="D782" s="2" t="s">
        <v>22</v>
      </c>
      <c r="E782" s="2" t="s">
        <v>23</v>
      </c>
      <c r="F782" s="2" t="s">
        <v>24</v>
      </c>
      <c r="G782" s="2" t="s">
        <v>31</v>
      </c>
      <c r="H782" s="2" t="s">
        <v>26</v>
      </c>
      <c r="I782" s="2">
        <v>15</v>
      </c>
      <c r="J782" s="2" t="s">
        <v>32</v>
      </c>
      <c r="L782" s="2" t="s">
        <v>28</v>
      </c>
      <c r="M782" s="2">
        <v>42550</v>
      </c>
      <c r="N782" s="3" t="str">
        <f t="shared" si="69"/>
        <v>8_40-45</v>
      </c>
      <c r="O782" s="3" t="str">
        <f t="shared" si="70"/>
        <v>4_40-50</v>
      </c>
      <c r="P782" s="3" t="str">
        <f t="shared" si="71"/>
        <v>04_40-50</v>
      </c>
      <c r="Q782" s="2" t="s">
        <v>739</v>
      </c>
      <c r="R782" s="2" t="s">
        <v>29</v>
      </c>
      <c r="S782" s="2">
        <f t="shared" si="72"/>
        <v>97567150</v>
      </c>
      <c r="T782" s="2">
        <f t="shared" si="73"/>
        <v>1313151</v>
      </c>
    </row>
    <row r="783" spans="1:20" x14ac:dyDescent="0.25">
      <c r="A783" s="2">
        <v>246</v>
      </c>
      <c r="B783" s="2" t="s">
        <v>341</v>
      </c>
      <c r="C783" s="2" t="s">
        <v>363</v>
      </c>
      <c r="D783" s="2" t="s">
        <v>22</v>
      </c>
      <c r="E783" s="2" t="s">
        <v>23</v>
      </c>
      <c r="F783" s="2" t="s">
        <v>36</v>
      </c>
      <c r="G783" s="2" t="s">
        <v>46</v>
      </c>
      <c r="H783" s="2" t="s">
        <v>26</v>
      </c>
      <c r="I783" s="2">
        <v>15</v>
      </c>
      <c r="J783" s="2" t="s">
        <v>32</v>
      </c>
      <c r="L783" s="2" t="s">
        <v>28</v>
      </c>
      <c r="M783" s="2">
        <v>43647</v>
      </c>
      <c r="N783" s="3" t="str">
        <f t="shared" si="69"/>
        <v>8_40-45</v>
      </c>
      <c r="O783" s="3" t="str">
        <f t="shared" si="70"/>
        <v>4_40-50</v>
      </c>
      <c r="P783" s="3" t="str">
        <f t="shared" si="71"/>
        <v>04_40-50</v>
      </c>
      <c r="Q783" s="2" t="s">
        <v>739</v>
      </c>
      <c r="R783" s="2" t="s">
        <v>29</v>
      </c>
      <c r="S783" s="2">
        <f t="shared" si="72"/>
        <v>10737162</v>
      </c>
      <c r="T783" s="2">
        <f t="shared" si="73"/>
        <v>144511</v>
      </c>
    </row>
    <row r="784" spans="1:20" x14ac:dyDescent="0.25">
      <c r="A784" s="2">
        <v>14</v>
      </c>
      <c r="B784" s="2" t="s">
        <v>341</v>
      </c>
      <c r="C784" s="2" t="s">
        <v>364</v>
      </c>
      <c r="D784" s="2" t="s">
        <v>22</v>
      </c>
      <c r="E784" s="2" t="s">
        <v>23</v>
      </c>
      <c r="F784" s="2" t="s">
        <v>24</v>
      </c>
      <c r="G784" s="2" t="s">
        <v>31</v>
      </c>
      <c r="H784" s="2" t="s">
        <v>26</v>
      </c>
      <c r="I784" s="2">
        <v>17</v>
      </c>
      <c r="J784" s="2" t="s">
        <v>32</v>
      </c>
      <c r="L784" s="2" t="s">
        <v>28</v>
      </c>
      <c r="M784" s="2">
        <v>55090</v>
      </c>
      <c r="N784" s="3" t="str">
        <f t="shared" si="69"/>
        <v>11_55-60</v>
      </c>
      <c r="O784" s="3" t="str">
        <f t="shared" si="70"/>
        <v>5_50-60</v>
      </c>
      <c r="P784" s="3" t="str">
        <f t="shared" si="71"/>
        <v>05_50-60</v>
      </c>
      <c r="Q784" s="2" t="s">
        <v>739</v>
      </c>
      <c r="R784" s="2" t="s">
        <v>29</v>
      </c>
      <c r="S784" s="2">
        <f t="shared" si="72"/>
        <v>771260</v>
      </c>
      <c r="T784" s="2">
        <f t="shared" si="73"/>
        <v>10380</v>
      </c>
    </row>
    <row r="785" spans="1:20" x14ac:dyDescent="0.25">
      <c r="A785" s="2">
        <v>2</v>
      </c>
      <c r="B785" s="2" t="s">
        <v>341</v>
      </c>
      <c r="C785" s="2" t="s">
        <v>365</v>
      </c>
      <c r="D785" s="2" t="s">
        <v>64</v>
      </c>
      <c r="E785" s="2" t="s">
        <v>23</v>
      </c>
      <c r="F785" s="2" t="s">
        <v>36</v>
      </c>
      <c r="G785" s="2" t="s">
        <v>71</v>
      </c>
      <c r="H785" s="2" t="s">
        <v>243</v>
      </c>
      <c r="I785" s="2">
        <v>17</v>
      </c>
      <c r="J785" s="2" t="s">
        <v>32</v>
      </c>
      <c r="L785" s="2" t="s">
        <v>28</v>
      </c>
      <c r="M785" s="2">
        <v>69138</v>
      </c>
      <c r="N785" s="3" t="str">
        <f t="shared" ref="N785:N848" si="74">CONCATENATE(ROUNDDOWN(M785/5000,0),"_",ROUNDDOWN(M785/5000,0)*5,"-",ROUNDUP((M785+1)/5000,0)*5)</f>
        <v>13_65-70</v>
      </c>
      <c r="O785" s="3" t="str">
        <f t="shared" ref="O785:O848" si="75">CONCATENATE(ROUNDDOWN(M785/10000,0),"_",ROUNDDOWN(M785/10000,0)*10,"-",ROUNDUP((M785+1)/10000,0)*10)</f>
        <v>6_60-70</v>
      </c>
      <c r="P785" s="3" t="str">
        <f t="shared" ref="P785:P848" si="76">IF(M785&lt;20000,"01_&lt;20",IF(M785&lt;80000,CONCATENATE(IF((ROUNDDOWN(M785/10000,0)+1)&lt;10,0,),ROUNDDOWN(M785/10000,0),"_",ROUNDDOWN(M785/10000,0)*10,"-",ROUNDUP((M785+1)/10000,0)*10),"08_80&gt;"))</f>
        <v>06_60-70</v>
      </c>
      <c r="Q785" s="2" t="s">
        <v>739</v>
      </c>
      <c r="R785" s="2" t="s">
        <v>29</v>
      </c>
      <c r="S785" s="2">
        <f t="shared" ref="S785:S848" si="77">M785*A785</f>
        <v>138276</v>
      </c>
      <c r="T785" s="2">
        <f t="shared" si="73"/>
        <v>1861</v>
      </c>
    </row>
    <row r="786" spans="1:20" x14ac:dyDescent="0.25">
      <c r="A786" s="2">
        <v>2934</v>
      </c>
      <c r="B786" s="2" t="s">
        <v>341</v>
      </c>
      <c r="C786" s="2" t="s">
        <v>619</v>
      </c>
      <c r="D786" s="2" t="s">
        <v>22</v>
      </c>
      <c r="E786" s="2" t="s">
        <v>23</v>
      </c>
      <c r="F786" s="2" t="s">
        <v>24</v>
      </c>
      <c r="G786" s="2" t="s">
        <v>31</v>
      </c>
      <c r="H786" s="2" t="s">
        <v>26</v>
      </c>
      <c r="I786" s="2">
        <v>15</v>
      </c>
      <c r="J786" s="2" t="s">
        <v>32</v>
      </c>
      <c r="L786" s="2" t="s">
        <v>28</v>
      </c>
      <c r="M786" s="2">
        <v>38646</v>
      </c>
      <c r="N786" s="3" t="str">
        <f t="shared" si="74"/>
        <v>7_35-40</v>
      </c>
      <c r="O786" s="3" t="str">
        <f t="shared" si="75"/>
        <v>3_30-40</v>
      </c>
      <c r="P786" s="3" t="str">
        <f t="shared" si="76"/>
        <v>03_30-40</v>
      </c>
      <c r="Q786" s="2" t="s">
        <v>739</v>
      </c>
      <c r="R786" s="2" t="s">
        <v>29</v>
      </c>
      <c r="S786" s="2">
        <f t="shared" si="77"/>
        <v>113387364</v>
      </c>
      <c r="T786" s="2">
        <f t="shared" si="73"/>
        <v>1526075</v>
      </c>
    </row>
    <row r="787" spans="1:20" x14ac:dyDescent="0.25">
      <c r="A787" s="2">
        <v>3881</v>
      </c>
      <c r="B787" s="2" t="s">
        <v>341</v>
      </c>
      <c r="C787" s="2" t="s">
        <v>367</v>
      </c>
      <c r="D787" s="2" t="s">
        <v>22</v>
      </c>
      <c r="E787" s="2" t="s">
        <v>23</v>
      </c>
      <c r="F787" s="2" t="s">
        <v>36</v>
      </c>
      <c r="G787" s="2" t="s">
        <v>49</v>
      </c>
      <c r="H787" s="2" t="s">
        <v>26</v>
      </c>
      <c r="I787" s="2">
        <v>15</v>
      </c>
      <c r="J787" s="2" t="s">
        <v>32</v>
      </c>
      <c r="L787" s="2" t="s">
        <v>28</v>
      </c>
      <c r="M787" s="2">
        <v>40039</v>
      </c>
      <c r="N787" s="3" t="str">
        <f t="shared" si="74"/>
        <v>8_40-45</v>
      </c>
      <c r="O787" s="3" t="str">
        <f t="shared" si="75"/>
        <v>4_40-50</v>
      </c>
      <c r="P787" s="3" t="str">
        <f t="shared" si="76"/>
        <v>04_40-50</v>
      </c>
      <c r="Q787" s="2" t="s">
        <v>739</v>
      </c>
      <c r="R787" s="2" t="s">
        <v>29</v>
      </c>
      <c r="S787" s="2">
        <f t="shared" si="77"/>
        <v>155391359</v>
      </c>
      <c r="T787" s="2">
        <f t="shared" si="73"/>
        <v>2091405</v>
      </c>
    </row>
    <row r="788" spans="1:20" x14ac:dyDescent="0.25">
      <c r="A788" s="2">
        <v>214</v>
      </c>
      <c r="B788" s="2" t="s">
        <v>341</v>
      </c>
      <c r="C788" s="2" t="s">
        <v>620</v>
      </c>
      <c r="D788" s="2" t="s">
        <v>56</v>
      </c>
      <c r="E788" s="2" t="s">
        <v>23</v>
      </c>
      <c r="F788" s="2" t="s">
        <v>24</v>
      </c>
      <c r="G788" s="2" t="s">
        <v>59</v>
      </c>
      <c r="H788" s="2" t="s">
        <v>26</v>
      </c>
      <c r="I788" s="2">
        <v>13</v>
      </c>
      <c r="J788" s="2" t="s">
        <v>32</v>
      </c>
      <c r="L788" s="2" t="s">
        <v>28</v>
      </c>
      <c r="M788" s="2">
        <v>86043</v>
      </c>
      <c r="N788" s="3" t="str">
        <f t="shared" si="74"/>
        <v>17_85-90</v>
      </c>
      <c r="O788" s="3" t="str">
        <f t="shared" si="75"/>
        <v>8_80-90</v>
      </c>
      <c r="P788" s="3" t="str">
        <f t="shared" si="76"/>
        <v>08_80&gt;</v>
      </c>
      <c r="Q788" s="2" t="s">
        <v>739</v>
      </c>
      <c r="R788" s="2" t="s">
        <v>29</v>
      </c>
      <c r="S788" s="2">
        <f t="shared" si="77"/>
        <v>18413202</v>
      </c>
      <c r="T788" s="2">
        <f t="shared" si="73"/>
        <v>247822</v>
      </c>
    </row>
    <row r="789" spans="1:20" x14ac:dyDescent="0.25">
      <c r="A789" s="2">
        <v>48</v>
      </c>
      <c r="B789" s="2" t="s">
        <v>341</v>
      </c>
      <c r="C789" s="2" t="s">
        <v>368</v>
      </c>
      <c r="D789" s="2" t="s">
        <v>64</v>
      </c>
      <c r="E789" s="2" t="s">
        <v>23</v>
      </c>
      <c r="F789" s="2" t="s">
        <v>24</v>
      </c>
      <c r="G789" s="2" t="s">
        <v>59</v>
      </c>
      <c r="H789" s="2" t="s">
        <v>131</v>
      </c>
      <c r="I789" s="2">
        <v>15</v>
      </c>
      <c r="J789" s="2" t="s">
        <v>32</v>
      </c>
      <c r="L789" s="2" t="s">
        <v>28</v>
      </c>
      <c r="M789" s="2">
        <v>96674</v>
      </c>
      <c r="N789" s="3" t="str">
        <f t="shared" si="74"/>
        <v>19_95-100</v>
      </c>
      <c r="O789" s="3" t="str">
        <f t="shared" si="75"/>
        <v>9_90-100</v>
      </c>
      <c r="P789" s="3" t="str">
        <f t="shared" si="76"/>
        <v>08_80&gt;</v>
      </c>
      <c r="Q789" s="2" t="s">
        <v>739</v>
      </c>
      <c r="R789" s="2" t="s">
        <v>29</v>
      </c>
      <c r="S789" s="2">
        <f t="shared" si="77"/>
        <v>4640352</v>
      </c>
      <c r="T789" s="2">
        <f t="shared" si="73"/>
        <v>62454</v>
      </c>
    </row>
    <row r="790" spans="1:20" x14ac:dyDescent="0.25">
      <c r="A790" s="2">
        <v>23</v>
      </c>
      <c r="B790" s="2" t="s">
        <v>341</v>
      </c>
      <c r="C790" s="2" t="s">
        <v>621</v>
      </c>
      <c r="D790" s="2" t="s">
        <v>64</v>
      </c>
      <c r="E790" s="2" t="s">
        <v>23</v>
      </c>
      <c r="F790" s="2" t="s">
        <v>24</v>
      </c>
      <c r="G790" s="2" t="s">
        <v>59</v>
      </c>
      <c r="H790" s="2" t="s">
        <v>92</v>
      </c>
      <c r="I790" s="2">
        <v>17</v>
      </c>
      <c r="J790" s="2" t="s">
        <v>32</v>
      </c>
      <c r="L790" s="2" t="s">
        <v>28</v>
      </c>
      <c r="M790" s="2">
        <v>95999</v>
      </c>
      <c r="N790" s="3" t="str">
        <f t="shared" si="74"/>
        <v>19_95-100</v>
      </c>
      <c r="O790" s="3" t="str">
        <f t="shared" si="75"/>
        <v>9_90-100</v>
      </c>
      <c r="P790" s="3" t="str">
        <f t="shared" si="76"/>
        <v>08_80&gt;</v>
      </c>
      <c r="Q790" s="2" t="s">
        <v>739</v>
      </c>
      <c r="R790" s="2" t="s">
        <v>29</v>
      </c>
      <c r="S790" s="2">
        <f t="shared" si="77"/>
        <v>2207977</v>
      </c>
      <c r="T790" s="2">
        <f t="shared" si="73"/>
        <v>29717</v>
      </c>
    </row>
    <row r="791" spans="1:20" x14ac:dyDescent="0.25">
      <c r="A791" s="2">
        <v>636</v>
      </c>
      <c r="B791" s="2" t="s">
        <v>341</v>
      </c>
      <c r="C791" s="2" t="s">
        <v>369</v>
      </c>
      <c r="D791" s="2" t="s">
        <v>64</v>
      </c>
      <c r="E791" s="2" t="s">
        <v>23</v>
      </c>
      <c r="F791" s="2" t="s">
        <v>36</v>
      </c>
      <c r="G791" s="2" t="s">
        <v>74</v>
      </c>
      <c r="H791" s="2" t="s">
        <v>79</v>
      </c>
      <c r="I791" s="2">
        <v>17</v>
      </c>
      <c r="J791" s="2" t="s">
        <v>32</v>
      </c>
      <c r="L791" s="2" t="s">
        <v>28</v>
      </c>
      <c r="M791" s="2">
        <v>111101</v>
      </c>
      <c r="N791" s="3" t="str">
        <f t="shared" si="74"/>
        <v>22_110-115</v>
      </c>
      <c r="O791" s="3" t="str">
        <f t="shared" si="75"/>
        <v>11_110-120</v>
      </c>
      <c r="P791" s="3" t="str">
        <f t="shared" si="76"/>
        <v>08_80&gt;</v>
      </c>
      <c r="Q791" s="2" t="s">
        <v>739</v>
      </c>
      <c r="R791" s="2" t="s">
        <v>29</v>
      </c>
      <c r="S791" s="2">
        <f t="shared" si="77"/>
        <v>70660236</v>
      </c>
      <c r="T791" s="2">
        <f t="shared" si="73"/>
        <v>951013</v>
      </c>
    </row>
    <row r="792" spans="1:20" x14ac:dyDescent="0.25">
      <c r="A792" s="2">
        <v>322</v>
      </c>
      <c r="B792" s="2" t="s">
        <v>341</v>
      </c>
      <c r="C792" s="2" t="s">
        <v>370</v>
      </c>
      <c r="D792" s="2" t="s">
        <v>64</v>
      </c>
      <c r="E792" s="2" t="s">
        <v>23</v>
      </c>
      <c r="F792" s="2" t="s">
        <v>36</v>
      </c>
      <c r="G792" s="2" t="s">
        <v>74</v>
      </c>
      <c r="H792" s="2" t="s">
        <v>128</v>
      </c>
      <c r="I792" s="2">
        <v>15</v>
      </c>
      <c r="J792" s="2" t="s">
        <v>32</v>
      </c>
      <c r="L792" s="2" t="s">
        <v>28</v>
      </c>
      <c r="M792" s="2">
        <v>102915</v>
      </c>
      <c r="N792" s="3" t="str">
        <f t="shared" si="74"/>
        <v>20_100-105</v>
      </c>
      <c r="O792" s="3" t="str">
        <f t="shared" si="75"/>
        <v>10_100-110</v>
      </c>
      <c r="P792" s="3" t="str">
        <f t="shared" si="76"/>
        <v>08_80&gt;</v>
      </c>
      <c r="Q792" s="2" t="s">
        <v>739</v>
      </c>
      <c r="R792" s="2" t="s">
        <v>29</v>
      </c>
      <c r="S792" s="2">
        <f t="shared" si="77"/>
        <v>33138630</v>
      </c>
      <c r="T792" s="2">
        <f t="shared" si="73"/>
        <v>446011</v>
      </c>
    </row>
    <row r="793" spans="1:20" x14ac:dyDescent="0.25">
      <c r="A793" s="2">
        <v>124</v>
      </c>
      <c r="B793" s="2" t="s">
        <v>341</v>
      </c>
      <c r="C793" s="2" t="s">
        <v>371</v>
      </c>
      <c r="D793" s="2" t="s">
        <v>64</v>
      </c>
      <c r="E793" s="2" t="s">
        <v>23</v>
      </c>
      <c r="F793" s="2" t="s">
        <v>36</v>
      </c>
      <c r="G793" s="2" t="s">
        <v>74</v>
      </c>
      <c r="H793" s="2" t="s">
        <v>131</v>
      </c>
      <c r="I793" s="2">
        <v>15</v>
      </c>
      <c r="J793" s="2" t="s">
        <v>32</v>
      </c>
      <c r="L793" s="2" t="s">
        <v>28</v>
      </c>
      <c r="M793" s="2">
        <v>108543</v>
      </c>
      <c r="N793" s="3" t="str">
        <f t="shared" si="74"/>
        <v>21_105-110</v>
      </c>
      <c r="O793" s="3" t="str">
        <f t="shared" si="75"/>
        <v>10_100-110</v>
      </c>
      <c r="P793" s="3" t="str">
        <f t="shared" si="76"/>
        <v>08_80&gt;</v>
      </c>
      <c r="Q793" s="2" t="s">
        <v>739</v>
      </c>
      <c r="R793" s="2" t="s">
        <v>29</v>
      </c>
      <c r="S793" s="2">
        <f t="shared" si="77"/>
        <v>13459332</v>
      </c>
      <c r="T793" s="2">
        <f t="shared" si="73"/>
        <v>181148</v>
      </c>
    </row>
    <row r="794" spans="1:20" x14ac:dyDescent="0.25">
      <c r="A794" s="2">
        <v>147</v>
      </c>
      <c r="B794" s="2" t="s">
        <v>341</v>
      </c>
      <c r="C794" s="2" t="s">
        <v>372</v>
      </c>
      <c r="D794" s="2" t="s">
        <v>64</v>
      </c>
      <c r="E794" s="2" t="s">
        <v>23</v>
      </c>
      <c r="F794" s="2" t="s">
        <v>36</v>
      </c>
      <c r="G794" s="2" t="s">
        <v>74</v>
      </c>
      <c r="H794" s="2" t="s">
        <v>187</v>
      </c>
      <c r="I794" s="2">
        <v>15</v>
      </c>
      <c r="J794" s="2" t="s">
        <v>32</v>
      </c>
      <c r="L794" s="2" t="s">
        <v>28</v>
      </c>
      <c r="M794" s="2">
        <v>163923</v>
      </c>
      <c r="N794" s="3" t="str">
        <f t="shared" si="74"/>
        <v>32_160-165</v>
      </c>
      <c r="O794" s="3" t="str">
        <f t="shared" si="75"/>
        <v>16_160-170</v>
      </c>
      <c r="P794" s="3" t="str">
        <f t="shared" si="76"/>
        <v>08_80&gt;</v>
      </c>
      <c r="Q794" s="2" t="s">
        <v>739</v>
      </c>
      <c r="R794" s="2" t="s">
        <v>29</v>
      </c>
      <c r="S794" s="2">
        <f t="shared" si="77"/>
        <v>24096681</v>
      </c>
      <c r="T794" s="2">
        <f t="shared" si="73"/>
        <v>324316</v>
      </c>
    </row>
    <row r="795" spans="1:20" x14ac:dyDescent="0.25">
      <c r="A795" s="2">
        <v>24</v>
      </c>
      <c r="B795" s="2" t="s">
        <v>341</v>
      </c>
      <c r="C795" s="2" t="s">
        <v>373</v>
      </c>
      <c r="D795" s="2" t="s">
        <v>64</v>
      </c>
      <c r="E795" s="2" t="s">
        <v>23</v>
      </c>
      <c r="F795" s="2" t="s">
        <v>36</v>
      </c>
      <c r="G795" s="2" t="s">
        <v>74</v>
      </c>
      <c r="H795" s="2" t="s">
        <v>296</v>
      </c>
      <c r="I795" s="2">
        <v>15</v>
      </c>
      <c r="J795" s="2" t="s">
        <v>32</v>
      </c>
      <c r="L795" s="2" t="s">
        <v>28</v>
      </c>
      <c r="M795" s="2">
        <v>198825</v>
      </c>
      <c r="N795" s="3" t="str">
        <f t="shared" si="74"/>
        <v>39_195-200</v>
      </c>
      <c r="O795" s="3" t="str">
        <f t="shared" si="75"/>
        <v>19_190-200</v>
      </c>
      <c r="P795" s="3" t="str">
        <f t="shared" si="76"/>
        <v>08_80&gt;</v>
      </c>
      <c r="Q795" s="2" t="s">
        <v>739</v>
      </c>
      <c r="R795" s="2" t="s">
        <v>29</v>
      </c>
      <c r="S795" s="2">
        <f t="shared" si="77"/>
        <v>4771800</v>
      </c>
      <c r="T795" s="2">
        <f t="shared" si="73"/>
        <v>64223</v>
      </c>
    </row>
    <row r="796" spans="1:20" x14ac:dyDescent="0.25">
      <c r="A796" s="2">
        <v>15</v>
      </c>
      <c r="B796" s="2" t="s">
        <v>341</v>
      </c>
      <c r="C796" s="2" t="s">
        <v>726</v>
      </c>
      <c r="D796" s="2" t="s">
        <v>64</v>
      </c>
      <c r="E796" s="2" t="s">
        <v>23</v>
      </c>
      <c r="F796" s="2" t="s">
        <v>36</v>
      </c>
      <c r="G796" s="2" t="s">
        <v>74</v>
      </c>
      <c r="H796" s="2" t="s">
        <v>136</v>
      </c>
      <c r="I796" s="2">
        <v>15</v>
      </c>
      <c r="J796" s="2" t="s">
        <v>32</v>
      </c>
      <c r="L796" s="2" t="s">
        <v>28</v>
      </c>
      <c r="M796" s="2">
        <v>142380</v>
      </c>
      <c r="N796" s="3" t="str">
        <f t="shared" si="74"/>
        <v>28_140-145</v>
      </c>
      <c r="O796" s="3" t="str">
        <f t="shared" si="75"/>
        <v>14_140-150</v>
      </c>
      <c r="P796" s="3" t="str">
        <f t="shared" si="76"/>
        <v>08_80&gt;</v>
      </c>
      <c r="Q796" s="2" t="s">
        <v>739</v>
      </c>
      <c r="R796" s="2" t="s">
        <v>29</v>
      </c>
      <c r="S796" s="2">
        <f t="shared" si="77"/>
        <v>2135700</v>
      </c>
      <c r="T796" s="2">
        <f t="shared" si="73"/>
        <v>28744</v>
      </c>
    </row>
    <row r="797" spans="1:20" x14ac:dyDescent="0.25">
      <c r="A797" s="2">
        <v>160</v>
      </c>
      <c r="B797" s="2" t="s">
        <v>341</v>
      </c>
      <c r="C797" s="2" t="s">
        <v>374</v>
      </c>
      <c r="D797" s="2" t="s">
        <v>64</v>
      </c>
      <c r="E797" s="2" t="s">
        <v>23</v>
      </c>
      <c r="F797" s="2" t="s">
        <v>36</v>
      </c>
      <c r="G797" s="2" t="s">
        <v>71</v>
      </c>
      <c r="H797" s="2" t="s">
        <v>79</v>
      </c>
      <c r="I797" s="2">
        <v>15</v>
      </c>
      <c r="J797" s="2" t="s">
        <v>32</v>
      </c>
      <c r="L797" s="2" t="s">
        <v>28</v>
      </c>
      <c r="M797" s="2">
        <v>95080</v>
      </c>
      <c r="N797" s="3" t="str">
        <f t="shared" si="74"/>
        <v>19_95-100</v>
      </c>
      <c r="O797" s="3" t="str">
        <f t="shared" si="75"/>
        <v>9_90-100</v>
      </c>
      <c r="P797" s="3" t="str">
        <f t="shared" si="76"/>
        <v>08_80&gt;</v>
      </c>
      <c r="Q797" s="2" t="s">
        <v>739</v>
      </c>
      <c r="R797" s="2" t="s">
        <v>29</v>
      </c>
      <c r="S797" s="2">
        <f t="shared" si="77"/>
        <v>15212800</v>
      </c>
      <c r="T797" s="2">
        <f t="shared" si="73"/>
        <v>204748</v>
      </c>
    </row>
    <row r="798" spans="1:20" x14ac:dyDescent="0.25">
      <c r="A798" s="2">
        <v>27</v>
      </c>
      <c r="B798" s="2" t="s">
        <v>341</v>
      </c>
      <c r="C798" s="2" t="s">
        <v>377</v>
      </c>
      <c r="D798" s="2" t="s">
        <v>56</v>
      </c>
      <c r="E798" s="2" t="s">
        <v>107</v>
      </c>
      <c r="F798" s="2" t="s">
        <v>36</v>
      </c>
      <c r="G798" s="2" t="s">
        <v>89</v>
      </c>
      <c r="H798" s="2" t="s">
        <v>26</v>
      </c>
      <c r="I798" s="2">
        <v>13</v>
      </c>
      <c r="J798" s="2" t="s">
        <v>32</v>
      </c>
      <c r="L798" s="2" t="s">
        <v>28</v>
      </c>
      <c r="M798" s="2">
        <v>69511</v>
      </c>
      <c r="N798" s="3" t="str">
        <f t="shared" si="74"/>
        <v>13_65-70</v>
      </c>
      <c r="O798" s="3" t="str">
        <f t="shared" si="75"/>
        <v>6_60-70</v>
      </c>
      <c r="P798" s="3" t="str">
        <f t="shared" si="76"/>
        <v>06_60-70</v>
      </c>
      <c r="Q798" s="2" t="s">
        <v>739</v>
      </c>
      <c r="R798" s="2" t="s">
        <v>29</v>
      </c>
      <c r="S798" s="2">
        <f t="shared" si="77"/>
        <v>1876797</v>
      </c>
      <c r="T798" s="2">
        <f t="shared" si="73"/>
        <v>25260</v>
      </c>
    </row>
    <row r="799" spans="1:20" x14ac:dyDescent="0.25">
      <c r="A799" s="2">
        <v>1163</v>
      </c>
      <c r="B799" s="2" t="s">
        <v>341</v>
      </c>
      <c r="C799" s="2" t="s">
        <v>378</v>
      </c>
      <c r="D799" s="2" t="s">
        <v>56</v>
      </c>
      <c r="E799" s="2" t="s">
        <v>107</v>
      </c>
      <c r="F799" s="2" t="s">
        <v>36</v>
      </c>
      <c r="G799" s="2" t="s">
        <v>57</v>
      </c>
      <c r="H799" s="2" t="s">
        <v>26</v>
      </c>
      <c r="I799" s="2">
        <v>13</v>
      </c>
      <c r="J799" s="2" t="s">
        <v>379</v>
      </c>
      <c r="L799" s="2" t="s">
        <v>28</v>
      </c>
      <c r="M799" s="2">
        <v>84192</v>
      </c>
      <c r="N799" s="3" t="str">
        <f t="shared" si="74"/>
        <v>16_80-85</v>
      </c>
      <c r="O799" s="3" t="str">
        <f t="shared" si="75"/>
        <v>8_80-90</v>
      </c>
      <c r="P799" s="3" t="str">
        <f t="shared" si="76"/>
        <v>08_80&gt;</v>
      </c>
      <c r="Q799" s="2" t="s">
        <v>739</v>
      </c>
      <c r="R799" s="2" t="s">
        <v>29</v>
      </c>
      <c r="S799" s="2">
        <f t="shared" si="77"/>
        <v>97915296</v>
      </c>
      <c r="T799" s="2">
        <f t="shared" si="73"/>
        <v>1317837</v>
      </c>
    </row>
    <row r="800" spans="1:20" x14ac:dyDescent="0.25">
      <c r="A800" s="2">
        <v>772</v>
      </c>
      <c r="B800" s="2" t="s">
        <v>341</v>
      </c>
      <c r="C800" s="2" t="s">
        <v>622</v>
      </c>
      <c r="D800" s="2" t="s">
        <v>56</v>
      </c>
      <c r="E800" s="2" t="s">
        <v>107</v>
      </c>
      <c r="F800" s="2" t="s">
        <v>24</v>
      </c>
      <c r="G800" s="2" t="s">
        <v>59</v>
      </c>
      <c r="H800" s="2" t="s">
        <v>26</v>
      </c>
      <c r="I800" s="2">
        <v>14</v>
      </c>
      <c r="J800" s="2" t="s">
        <v>32</v>
      </c>
      <c r="L800" s="2" t="s">
        <v>28</v>
      </c>
      <c r="M800" s="2">
        <v>57702</v>
      </c>
      <c r="N800" s="3" t="str">
        <f t="shared" si="74"/>
        <v>11_55-60</v>
      </c>
      <c r="O800" s="3" t="str">
        <f t="shared" si="75"/>
        <v>5_50-60</v>
      </c>
      <c r="P800" s="3" t="str">
        <f t="shared" si="76"/>
        <v>05_50-60</v>
      </c>
      <c r="Q800" s="2" t="s">
        <v>739</v>
      </c>
      <c r="R800" s="2" t="s">
        <v>29</v>
      </c>
      <c r="S800" s="2">
        <f t="shared" si="77"/>
        <v>44545944</v>
      </c>
      <c r="T800" s="2">
        <f t="shared" si="73"/>
        <v>599542</v>
      </c>
    </row>
    <row r="801" spans="1:20" x14ac:dyDescent="0.25">
      <c r="A801" s="2">
        <v>881</v>
      </c>
      <c r="B801" s="2" t="s">
        <v>341</v>
      </c>
      <c r="C801" s="2" t="s">
        <v>380</v>
      </c>
      <c r="D801" s="2" t="s">
        <v>56</v>
      </c>
      <c r="E801" s="2" t="s">
        <v>107</v>
      </c>
      <c r="F801" s="2" t="s">
        <v>36</v>
      </c>
      <c r="G801" s="2" t="s">
        <v>89</v>
      </c>
      <c r="H801" s="2" t="s">
        <v>26</v>
      </c>
      <c r="I801" s="2">
        <v>14</v>
      </c>
      <c r="J801" s="2" t="s">
        <v>32</v>
      </c>
      <c r="L801" s="2" t="s">
        <v>28</v>
      </c>
      <c r="M801" s="2">
        <v>57316</v>
      </c>
      <c r="N801" s="3" t="str">
        <f t="shared" si="74"/>
        <v>11_55-60</v>
      </c>
      <c r="O801" s="3" t="str">
        <f t="shared" si="75"/>
        <v>5_50-60</v>
      </c>
      <c r="P801" s="3" t="str">
        <f t="shared" si="76"/>
        <v>05_50-60</v>
      </c>
      <c r="Q801" s="2" t="s">
        <v>739</v>
      </c>
      <c r="R801" s="2" t="s">
        <v>29</v>
      </c>
      <c r="S801" s="2">
        <f t="shared" si="77"/>
        <v>50495396</v>
      </c>
      <c r="T801" s="2">
        <f t="shared" si="73"/>
        <v>679615</v>
      </c>
    </row>
    <row r="802" spans="1:20" x14ac:dyDescent="0.25">
      <c r="A802" s="2">
        <v>301</v>
      </c>
      <c r="B802" s="2" t="s">
        <v>341</v>
      </c>
      <c r="C802" s="2" t="s">
        <v>381</v>
      </c>
      <c r="D802" s="2" t="s">
        <v>56</v>
      </c>
      <c r="E802" s="2" t="s">
        <v>107</v>
      </c>
      <c r="F802" s="2" t="s">
        <v>36</v>
      </c>
      <c r="G802" s="2" t="s">
        <v>57</v>
      </c>
      <c r="H802" s="2" t="s">
        <v>26</v>
      </c>
      <c r="I802" s="2">
        <v>14</v>
      </c>
      <c r="J802" s="2" t="s">
        <v>32</v>
      </c>
      <c r="L802" s="2" t="s">
        <v>28</v>
      </c>
      <c r="M802" s="2">
        <v>70357</v>
      </c>
      <c r="N802" s="3" t="str">
        <f t="shared" si="74"/>
        <v>14_70-75</v>
      </c>
      <c r="O802" s="3" t="str">
        <f t="shared" si="75"/>
        <v>7_70-80</v>
      </c>
      <c r="P802" s="3" t="str">
        <f t="shared" si="76"/>
        <v>07_70-80</v>
      </c>
      <c r="Q802" s="2" t="s">
        <v>739</v>
      </c>
      <c r="R802" s="2" t="s">
        <v>29</v>
      </c>
      <c r="S802" s="2">
        <f t="shared" si="77"/>
        <v>21177457</v>
      </c>
      <c r="T802" s="2">
        <f t="shared" si="73"/>
        <v>285026</v>
      </c>
    </row>
    <row r="803" spans="1:20" x14ac:dyDescent="0.25">
      <c r="A803" s="2">
        <v>45</v>
      </c>
      <c r="B803" s="2" t="s">
        <v>341</v>
      </c>
      <c r="C803" s="2" t="s">
        <v>623</v>
      </c>
      <c r="D803" s="2" t="s">
        <v>56</v>
      </c>
      <c r="E803" s="2" t="s">
        <v>107</v>
      </c>
      <c r="F803" s="2" t="s">
        <v>36</v>
      </c>
      <c r="G803" s="2" t="s">
        <v>57</v>
      </c>
      <c r="H803" s="2" t="s">
        <v>26</v>
      </c>
      <c r="I803" s="2">
        <v>14</v>
      </c>
      <c r="J803" s="2" t="s">
        <v>32</v>
      </c>
      <c r="K803" s="2" t="s">
        <v>97</v>
      </c>
      <c r="L803" s="2" t="s">
        <v>28</v>
      </c>
      <c r="M803" s="2">
        <v>74385</v>
      </c>
      <c r="N803" s="3" t="str">
        <f t="shared" si="74"/>
        <v>14_70-75</v>
      </c>
      <c r="O803" s="3" t="str">
        <f t="shared" si="75"/>
        <v>7_70-80</v>
      </c>
      <c r="P803" s="3" t="str">
        <f t="shared" si="76"/>
        <v>07_70-80</v>
      </c>
      <c r="Q803" s="2" t="s">
        <v>739</v>
      </c>
      <c r="R803" s="2" t="s">
        <v>29</v>
      </c>
      <c r="S803" s="2">
        <f t="shared" si="77"/>
        <v>3347325</v>
      </c>
      <c r="T803" s="2">
        <f t="shared" si="73"/>
        <v>45051</v>
      </c>
    </row>
    <row r="804" spans="1:20" x14ac:dyDescent="0.25">
      <c r="A804" s="2">
        <v>696</v>
      </c>
      <c r="B804" s="2" t="s">
        <v>341</v>
      </c>
      <c r="C804" s="2" t="s">
        <v>382</v>
      </c>
      <c r="D804" s="2" t="s">
        <v>22</v>
      </c>
      <c r="E804" s="2" t="s">
        <v>107</v>
      </c>
      <c r="F804" s="2" t="s">
        <v>24</v>
      </c>
      <c r="G804" s="2" t="s">
        <v>59</v>
      </c>
      <c r="H804" s="2" t="s">
        <v>26</v>
      </c>
      <c r="I804" s="2">
        <v>15</v>
      </c>
      <c r="J804" s="2" t="s">
        <v>32</v>
      </c>
      <c r="L804" s="2" t="s">
        <v>28</v>
      </c>
      <c r="M804" s="2">
        <v>60794</v>
      </c>
      <c r="N804" s="3" t="str">
        <f t="shared" si="74"/>
        <v>12_60-65</v>
      </c>
      <c r="O804" s="3" t="str">
        <f t="shared" si="75"/>
        <v>6_60-70</v>
      </c>
      <c r="P804" s="3" t="str">
        <f t="shared" si="76"/>
        <v>06_60-70</v>
      </c>
      <c r="Q804" s="2" t="s">
        <v>739</v>
      </c>
      <c r="R804" s="2" t="s">
        <v>29</v>
      </c>
      <c r="S804" s="2">
        <f t="shared" si="77"/>
        <v>42312624</v>
      </c>
      <c r="T804" s="2">
        <f t="shared" si="73"/>
        <v>569483</v>
      </c>
    </row>
    <row r="805" spans="1:20" x14ac:dyDescent="0.25">
      <c r="A805" s="2">
        <v>1041</v>
      </c>
      <c r="B805" s="2" t="s">
        <v>341</v>
      </c>
      <c r="C805" s="2" t="s">
        <v>383</v>
      </c>
      <c r="D805" s="2" t="s">
        <v>22</v>
      </c>
      <c r="E805" s="2" t="s">
        <v>107</v>
      </c>
      <c r="F805" s="2" t="s">
        <v>36</v>
      </c>
      <c r="G805" s="2" t="s">
        <v>49</v>
      </c>
      <c r="H805" s="2" t="s">
        <v>26</v>
      </c>
      <c r="I805" s="2">
        <v>15</v>
      </c>
      <c r="J805" s="2" t="s">
        <v>32</v>
      </c>
      <c r="L805" s="2" t="s">
        <v>28</v>
      </c>
      <c r="M805" s="2">
        <v>60527</v>
      </c>
      <c r="N805" s="3" t="str">
        <f t="shared" si="74"/>
        <v>12_60-65</v>
      </c>
      <c r="O805" s="3" t="str">
        <f t="shared" si="75"/>
        <v>6_60-70</v>
      </c>
      <c r="P805" s="3" t="str">
        <f t="shared" si="76"/>
        <v>06_60-70</v>
      </c>
      <c r="Q805" s="2" t="s">
        <v>739</v>
      </c>
      <c r="R805" s="2" t="s">
        <v>29</v>
      </c>
      <c r="S805" s="2">
        <f t="shared" si="77"/>
        <v>63008607</v>
      </c>
      <c r="T805" s="2">
        <f t="shared" si="73"/>
        <v>848030</v>
      </c>
    </row>
    <row r="806" spans="1:20" x14ac:dyDescent="0.25">
      <c r="A806" s="2">
        <v>247</v>
      </c>
      <c r="B806" s="2" t="s">
        <v>341</v>
      </c>
      <c r="C806" s="2" t="s">
        <v>384</v>
      </c>
      <c r="D806" s="2" t="s">
        <v>22</v>
      </c>
      <c r="E806" s="2" t="s">
        <v>107</v>
      </c>
      <c r="F806" s="2" t="s">
        <v>36</v>
      </c>
      <c r="G806" s="2" t="s">
        <v>57</v>
      </c>
      <c r="H806" s="2" t="s">
        <v>26</v>
      </c>
      <c r="I806" s="2">
        <v>15</v>
      </c>
      <c r="J806" s="2" t="s">
        <v>32</v>
      </c>
      <c r="L806" s="2" t="s">
        <v>28</v>
      </c>
      <c r="M806" s="2">
        <v>59797</v>
      </c>
      <c r="N806" s="3" t="str">
        <f t="shared" si="74"/>
        <v>11_55-60</v>
      </c>
      <c r="O806" s="3" t="str">
        <f t="shared" si="75"/>
        <v>5_50-60</v>
      </c>
      <c r="P806" s="3" t="str">
        <f t="shared" si="76"/>
        <v>05_50-60</v>
      </c>
      <c r="Q806" s="2" t="s">
        <v>739</v>
      </c>
      <c r="R806" s="2" t="s">
        <v>29</v>
      </c>
      <c r="S806" s="2">
        <f t="shared" si="77"/>
        <v>14769859</v>
      </c>
      <c r="T806" s="2">
        <f t="shared" si="73"/>
        <v>198787</v>
      </c>
    </row>
    <row r="807" spans="1:20" x14ac:dyDescent="0.25">
      <c r="A807" s="2">
        <v>85</v>
      </c>
      <c r="B807" s="2" t="s">
        <v>341</v>
      </c>
      <c r="C807" s="2" t="s">
        <v>385</v>
      </c>
      <c r="D807" s="2" t="s">
        <v>64</v>
      </c>
      <c r="E807" s="2" t="s">
        <v>107</v>
      </c>
      <c r="F807" s="2" t="s">
        <v>36</v>
      </c>
      <c r="G807" s="2" t="s">
        <v>74</v>
      </c>
      <c r="H807" s="2" t="s">
        <v>65</v>
      </c>
      <c r="I807" s="2">
        <v>15</v>
      </c>
      <c r="J807" s="2" t="s">
        <v>32</v>
      </c>
      <c r="L807" s="2" t="s">
        <v>28</v>
      </c>
      <c r="M807" s="2">
        <v>115274</v>
      </c>
      <c r="N807" s="3" t="str">
        <f t="shared" si="74"/>
        <v>23_115-120</v>
      </c>
      <c r="O807" s="3" t="str">
        <f t="shared" si="75"/>
        <v>11_110-120</v>
      </c>
      <c r="P807" s="3" t="str">
        <f t="shared" si="76"/>
        <v>08_80&gt;</v>
      </c>
      <c r="Q807" s="2" t="s">
        <v>739</v>
      </c>
      <c r="R807" s="2" t="s">
        <v>29</v>
      </c>
      <c r="S807" s="2">
        <f t="shared" si="77"/>
        <v>9798290</v>
      </c>
      <c r="T807" s="2">
        <f t="shared" si="73"/>
        <v>131875</v>
      </c>
    </row>
    <row r="808" spans="1:20" x14ac:dyDescent="0.25">
      <c r="A808" s="2">
        <v>138</v>
      </c>
      <c r="B808" s="2" t="s">
        <v>341</v>
      </c>
      <c r="C808" s="2" t="s">
        <v>388</v>
      </c>
      <c r="D808" s="2" t="s">
        <v>56</v>
      </c>
      <c r="E808" s="2" t="s">
        <v>107</v>
      </c>
      <c r="F808" s="2" t="s">
        <v>24</v>
      </c>
      <c r="G808" s="2" t="s">
        <v>59</v>
      </c>
      <c r="H808" s="2" t="s">
        <v>26</v>
      </c>
      <c r="I808" s="2">
        <v>14</v>
      </c>
      <c r="J808" s="2" t="s">
        <v>32</v>
      </c>
      <c r="L808" s="2" t="s">
        <v>28</v>
      </c>
      <c r="M808" s="2">
        <v>63296</v>
      </c>
      <c r="N808" s="3" t="str">
        <f t="shared" si="74"/>
        <v>12_60-65</v>
      </c>
      <c r="O808" s="3" t="str">
        <f t="shared" si="75"/>
        <v>6_60-70</v>
      </c>
      <c r="P808" s="3" t="str">
        <f t="shared" si="76"/>
        <v>06_60-70</v>
      </c>
      <c r="Q808" s="2" t="s">
        <v>739</v>
      </c>
      <c r="R808" s="2" t="s">
        <v>29</v>
      </c>
      <c r="S808" s="2">
        <f t="shared" si="77"/>
        <v>8734848</v>
      </c>
      <c r="T808" s="2">
        <f t="shared" si="73"/>
        <v>117562</v>
      </c>
    </row>
    <row r="809" spans="1:20" x14ac:dyDescent="0.25">
      <c r="A809" s="2">
        <v>525</v>
      </c>
      <c r="B809" s="2" t="s">
        <v>341</v>
      </c>
      <c r="C809" s="2" t="s">
        <v>389</v>
      </c>
      <c r="D809" s="2" t="s">
        <v>56</v>
      </c>
      <c r="E809" s="2" t="s">
        <v>107</v>
      </c>
      <c r="F809" s="2" t="s">
        <v>36</v>
      </c>
      <c r="G809" s="2" t="s">
        <v>57</v>
      </c>
      <c r="H809" s="2" t="s">
        <v>26</v>
      </c>
      <c r="I809" s="2">
        <v>14</v>
      </c>
      <c r="J809" s="2" t="s">
        <v>32</v>
      </c>
      <c r="L809" s="2" t="s">
        <v>28</v>
      </c>
      <c r="M809" s="2">
        <v>72149</v>
      </c>
      <c r="N809" s="3" t="str">
        <f t="shared" si="74"/>
        <v>14_70-75</v>
      </c>
      <c r="O809" s="3" t="str">
        <f t="shared" si="75"/>
        <v>7_70-80</v>
      </c>
      <c r="P809" s="3" t="str">
        <f t="shared" si="76"/>
        <v>07_70-80</v>
      </c>
      <c r="Q809" s="2" t="s">
        <v>739</v>
      </c>
      <c r="R809" s="2" t="s">
        <v>29</v>
      </c>
      <c r="S809" s="2">
        <f t="shared" si="77"/>
        <v>37878225</v>
      </c>
      <c r="T809" s="2">
        <f t="shared" si="73"/>
        <v>509801</v>
      </c>
    </row>
    <row r="810" spans="1:20" x14ac:dyDescent="0.25">
      <c r="A810" s="2">
        <v>422</v>
      </c>
      <c r="B810" s="2" t="s">
        <v>341</v>
      </c>
      <c r="C810" s="2" t="s">
        <v>390</v>
      </c>
      <c r="D810" s="2" t="s">
        <v>56</v>
      </c>
      <c r="E810" s="2" t="s">
        <v>107</v>
      </c>
      <c r="F810" s="2" t="s">
        <v>36</v>
      </c>
      <c r="G810" s="2" t="s">
        <v>89</v>
      </c>
      <c r="H810" s="2" t="s">
        <v>26</v>
      </c>
      <c r="I810" s="2">
        <v>14</v>
      </c>
      <c r="J810" s="2" t="s">
        <v>32</v>
      </c>
      <c r="L810" s="2" t="s">
        <v>28</v>
      </c>
      <c r="M810" s="2">
        <v>76597</v>
      </c>
      <c r="N810" s="3" t="str">
        <f t="shared" si="74"/>
        <v>15_75-80</v>
      </c>
      <c r="O810" s="3" t="str">
        <f t="shared" si="75"/>
        <v>7_70-80</v>
      </c>
      <c r="P810" s="3" t="str">
        <f t="shared" si="76"/>
        <v>07_70-80</v>
      </c>
      <c r="Q810" s="2" t="s">
        <v>739</v>
      </c>
      <c r="R810" s="2" t="s">
        <v>29</v>
      </c>
      <c r="S810" s="2">
        <f t="shared" si="77"/>
        <v>32323934</v>
      </c>
      <c r="T810" s="2">
        <f t="shared" si="73"/>
        <v>435046</v>
      </c>
    </row>
    <row r="811" spans="1:20" x14ac:dyDescent="0.25">
      <c r="A811" s="2">
        <v>217</v>
      </c>
      <c r="B811" s="2" t="s">
        <v>341</v>
      </c>
      <c r="C811" s="2" t="s">
        <v>391</v>
      </c>
      <c r="D811" s="2" t="s">
        <v>22</v>
      </c>
      <c r="E811" s="2" t="s">
        <v>107</v>
      </c>
      <c r="F811" s="2" t="s">
        <v>24</v>
      </c>
      <c r="G811" s="2" t="s">
        <v>59</v>
      </c>
      <c r="H811" s="2" t="s">
        <v>26</v>
      </c>
      <c r="I811" s="2">
        <v>15</v>
      </c>
      <c r="J811" s="2" t="s">
        <v>32</v>
      </c>
      <c r="L811" s="2" t="s">
        <v>28</v>
      </c>
      <c r="M811" s="2">
        <v>62533</v>
      </c>
      <c r="N811" s="3" t="str">
        <f t="shared" si="74"/>
        <v>12_60-65</v>
      </c>
      <c r="O811" s="3" t="str">
        <f t="shared" si="75"/>
        <v>6_60-70</v>
      </c>
      <c r="P811" s="3" t="str">
        <f t="shared" si="76"/>
        <v>06_60-70</v>
      </c>
      <c r="Q811" s="2" t="s">
        <v>739</v>
      </c>
      <c r="R811" s="2" t="s">
        <v>29</v>
      </c>
      <c r="S811" s="2">
        <f t="shared" si="77"/>
        <v>13569661</v>
      </c>
      <c r="T811" s="2">
        <f t="shared" si="73"/>
        <v>182633</v>
      </c>
    </row>
    <row r="812" spans="1:20" x14ac:dyDescent="0.25">
      <c r="A812" s="2">
        <v>330</v>
      </c>
      <c r="B812" s="2" t="s">
        <v>341</v>
      </c>
      <c r="C812" s="2" t="s">
        <v>626</v>
      </c>
      <c r="D812" s="2" t="s">
        <v>22</v>
      </c>
      <c r="E812" s="2" t="s">
        <v>107</v>
      </c>
      <c r="F812" s="2" t="s">
        <v>36</v>
      </c>
      <c r="G812" s="2" t="s">
        <v>57</v>
      </c>
      <c r="H812" s="2" t="s">
        <v>26</v>
      </c>
      <c r="I812" s="2">
        <v>15</v>
      </c>
      <c r="J812" s="2" t="s">
        <v>32</v>
      </c>
      <c r="L812" s="2" t="s">
        <v>28</v>
      </c>
      <c r="M812" s="2">
        <v>81609</v>
      </c>
      <c r="N812" s="3" t="str">
        <f t="shared" si="74"/>
        <v>16_80-85</v>
      </c>
      <c r="O812" s="3" t="str">
        <f t="shared" si="75"/>
        <v>8_80-90</v>
      </c>
      <c r="P812" s="3" t="str">
        <f t="shared" si="76"/>
        <v>08_80&gt;</v>
      </c>
      <c r="Q812" s="2" t="s">
        <v>739</v>
      </c>
      <c r="R812" s="2" t="s">
        <v>29</v>
      </c>
      <c r="S812" s="2">
        <f t="shared" si="77"/>
        <v>26930970</v>
      </c>
      <c r="T812" s="2">
        <f t="shared" si="73"/>
        <v>362463</v>
      </c>
    </row>
    <row r="813" spans="1:20" x14ac:dyDescent="0.25">
      <c r="A813" s="2">
        <v>322</v>
      </c>
      <c r="B813" s="2" t="s">
        <v>341</v>
      </c>
      <c r="C813" s="2" t="s">
        <v>392</v>
      </c>
      <c r="D813" s="2" t="s">
        <v>22</v>
      </c>
      <c r="E813" s="2" t="s">
        <v>107</v>
      </c>
      <c r="F813" s="2" t="s">
        <v>36</v>
      </c>
      <c r="G813" s="2" t="s">
        <v>89</v>
      </c>
      <c r="H813" s="2" t="s">
        <v>26</v>
      </c>
      <c r="I813" s="2">
        <v>15</v>
      </c>
      <c r="J813" s="2" t="s">
        <v>32</v>
      </c>
      <c r="L813" s="2" t="s">
        <v>28</v>
      </c>
      <c r="M813" s="2">
        <v>76982</v>
      </c>
      <c r="N813" s="3" t="str">
        <f t="shared" si="74"/>
        <v>15_75-80</v>
      </c>
      <c r="O813" s="3" t="str">
        <f t="shared" si="75"/>
        <v>7_70-80</v>
      </c>
      <c r="P813" s="3" t="str">
        <f t="shared" si="76"/>
        <v>07_70-80</v>
      </c>
      <c r="Q813" s="2" t="s">
        <v>739</v>
      </c>
      <c r="R813" s="2" t="s">
        <v>29</v>
      </c>
      <c r="S813" s="2">
        <f t="shared" si="77"/>
        <v>24788204</v>
      </c>
      <c r="T813" s="2">
        <f t="shared" si="73"/>
        <v>333623</v>
      </c>
    </row>
    <row r="814" spans="1:20" x14ac:dyDescent="0.25">
      <c r="A814" s="2">
        <v>187</v>
      </c>
      <c r="B814" s="2" t="s">
        <v>341</v>
      </c>
      <c r="C814" s="2" t="s">
        <v>393</v>
      </c>
      <c r="D814" s="2" t="s">
        <v>56</v>
      </c>
      <c r="E814" s="2" t="s">
        <v>107</v>
      </c>
      <c r="F814" s="2" t="s">
        <v>36</v>
      </c>
      <c r="G814" s="2" t="s">
        <v>89</v>
      </c>
      <c r="H814" s="2" t="s">
        <v>26</v>
      </c>
      <c r="I814" s="2">
        <v>13</v>
      </c>
      <c r="J814" s="2" t="s">
        <v>32</v>
      </c>
      <c r="L814" s="2" t="s">
        <v>28</v>
      </c>
      <c r="M814" s="2">
        <v>80903</v>
      </c>
      <c r="N814" s="3" t="str">
        <f t="shared" si="74"/>
        <v>16_80-85</v>
      </c>
      <c r="O814" s="3" t="str">
        <f t="shared" si="75"/>
        <v>8_80-90</v>
      </c>
      <c r="P814" s="3" t="str">
        <f t="shared" si="76"/>
        <v>08_80&gt;</v>
      </c>
      <c r="Q814" s="2" t="s">
        <v>739</v>
      </c>
      <c r="R814" s="2" t="s">
        <v>29</v>
      </c>
      <c r="S814" s="2">
        <f t="shared" si="77"/>
        <v>15128861</v>
      </c>
      <c r="T814" s="2">
        <f t="shared" si="73"/>
        <v>203619</v>
      </c>
    </row>
    <row r="815" spans="1:20" x14ac:dyDescent="0.25">
      <c r="A815" s="2">
        <v>206</v>
      </c>
      <c r="B815" s="2" t="s">
        <v>341</v>
      </c>
      <c r="C815" s="2" t="s">
        <v>394</v>
      </c>
      <c r="D815" s="2" t="s">
        <v>56</v>
      </c>
      <c r="E815" s="2" t="s">
        <v>107</v>
      </c>
      <c r="F815" s="2" t="s">
        <v>36</v>
      </c>
      <c r="G815" s="2" t="s">
        <v>57</v>
      </c>
      <c r="H815" s="2" t="s">
        <v>26</v>
      </c>
      <c r="I815" s="2">
        <v>13</v>
      </c>
      <c r="J815" s="2" t="s">
        <v>32</v>
      </c>
      <c r="L815" s="2" t="s">
        <v>28</v>
      </c>
      <c r="M815" s="2">
        <v>73409</v>
      </c>
      <c r="N815" s="3" t="str">
        <f t="shared" si="74"/>
        <v>14_70-75</v>
      </c>
      <c r="O815" s="3" t="str">
        <f t="shared" si="75"/>
        <v>7_70-80</v>
      </c>
      <c r="P815" s="3" t="str">
        <f t="shared" si="76"/>
        <v>07_70-80</v>
      </c>
      <c r="Q815" s="2" t="s">
        <v>739</v>
      </c>
      <c r="R815" s="2" t="s">
        <v>29</v>
      </c>
      <c r="S815" s="2">
        <f t="shared" si="77"/>
        <v>15122254</v>
      </c>
      <c r="T815" s="2">
        <f t="shared" si="73"/>
        <v>203530</v>
      </c>
    </row>
    <row r="816" spans="1:20" x14ac:dyDescent="0.25">
      <c r="A816" s="2">
        <v>42</v>
      </c>
      <c r="B816" s="2" t="s">
        <v>341</v>
      </c>
      <c r="C816" s="2" t="s">
        <v>395</v>
      </c>
      <c r="D816" s="2" t="s">
        <v>56</v>
      </c>
      <c r="E816" s="2" t="s">
        <v>107</v>
      </c>
      <c r="F816" s="2" t="s">
        <v>36</v>
      </c>
      <c r="G816" s="2" t="s">
        <v>89</v>
      </c>
      <c r="H816" s="2" t="s">
        <v>26</v>
      </c>
      <c r="I816" s="2">
        <v>13</v>
      </c>
      <c r="J816" s="2" t="s">
        <v>32</v>
      </c>
      <c r="K816" s="2" t="s">
        <v>97</v>
      </c>
      <c r="L816" s="2" t="s">
        <v>28</v>
      </c>
      <c r="M816" s="2">
        <v>89554</v>
      </c>
      <c r="N816" s="3" t="str">
        <f t="shared" si="74"/>
        <v>17_85-90</v>
      </c>
      <c r="O816" s="3" t="str">
        <f t="shared" si="75"/>
        <v>8_80-90</v>
      </c>
      <c r="P816" s="3" t="str">
        <f t="shared" si="76"/>
        <v>08_80&gt;</v>
      </c>
      <c r="Q816" s="2" t="s">
        <v>739</v>
      </c>
      <c r="R816" s="2" t="s">
        <v>29</v>
      </c>
      <c r="S816" s="2">
        <f t="shared" si="77"/>
        <v>3761268</v>
      </c>
      <c r="T816" s="2">
        <f t="shared" si="73"/>
        <v>50623</v>
      </c>
    </row>
    <row r="817" spans="1:20" x14ac:dyDescent="0.25">
      <c r="A817" s="2">
        <v>15</v>
      </c>
      <c r="B817" s="2" t="s">
        <v>341</v>
      </c>
      <c r="C817" s="2" t="s">
        <v>628</v>
      </c>
      <c r="D817" s="2" t="s">
        <v>56</v>
      </c>
      <c r="E817" s="2" t="s">
        <v>107</v>
      </c>
      <c r="F817" s="2" t="s">
        <v>36</v>
      </c>
      <c r="G817" s="2" t="s">
        <v>57</v>
      </c>
      <c r="H817" s="2" t="s">
        <v>26</v>
      </c>
      <c r="I817" s="2">
        <v>13</v>
      </c>
      <c r="J817" s="2" t="s">
        <v>32</v>
      </c>
      <c r="K817" s="2" t="s">
        <v>97</v>
      </c>
      <c r="L817" s="2" t="s">
        <v>28</v>
      </c>
      <c r="M817" s="2">
        <v>113450</v>
      </c>
      <c r="N817" s="3" t="str">
        <f t="shared" si="74"/>
        <v>22_110-115</v>
      </c>
      <c r="O817" s="3" t="str">
        <f t="shared" si="75"/>
        <v>11_110-120</v>
      </c>
      <c r="P817" s="3" t="str">
        <f t="shared" si="76"/>
        <v>08_80&gt;</v>
      </c>
      <c r="Q817" s="2" t="s">
        <v>739</v>
      </c>
      <c r="R817" s="2" t="s">
        <v>29</v>
      </c>
      <c r="S817" s="2">
        <f t="shared" si="77"/>
        <v>1701750</v>
      </c>
      <c r="T817" s="2">
        <f t="shared" si="73"/>
        <v>22904</v>
      </c>
    </row>
    <row r="818" spans="1:20" x14ac:dyDescent="0.25">
      <c r="A818" s="2">
        <v>2</v>
      </c>
      <c r="B818" s="2" t="s">
        <v>341</v>
      </c>
      <c r="C818" s="2" t="s">
        <v>396</v>
      </c>
      <c r="D818" s="2" t="s">
        <v>56</v>
      </c>
      <c r="E818" s="2" t="s">
        <v>107</v>
      </c>
      <c r="F818" s="2" t="s">
        <v>24</v>
      </c>
      <c r="G818" s="2" t="s">
        <v>59</v>
      </c>
      <c r="H818" s="2" t="s">
        <v>26</v>
      </c>
      <c r="I818" s="2">
        <v>14</v>
      </c>
      <c r="J818" s="2" t="s">
        <v>32</v>
      </c>
      <c r="K818" s="2" t="s">
        <v>97</v>
      </c>
      <c r="L818" s="2" t="s">
        <v>28</v>
      </c>
      <c r="M818" s="2">
        <v>96300</v>
      </c>
      <c r="N818" s="3" t="str">
        <f t="shared" si="74"/>
        <v>19_95-100</v>
      </c>
      <c r="O818" s="3" t="str">
        <f t="shared" si="75"/>
        <v>9_90-100</v>
      </c>
      <c r="P818" s="3" t="str">
        <f t="shared" si="76"/>
        <v>08_80&gt;</v>
      </c>
      <c r="Q818" s="2" t="s">
        <v>739</v>
      </c>
      <c r="R818" s="2" t="s">
        <v>29</v>
      </c>
      <c r="S818" s="2">
        <f t="shared" si="77"/>
        <v>192600</v>
      </c>
      <c r="T818" s="2">
        <f t="shared" si="73"/>
        <v>2592</v>
      </c>
    </row>
    <row r="819" spans="1:20" x14ac:dyDescent="0.25">
      <c r="A819" s="2">
        <v>265</v>
      </c>
      <c r="B819" s="2" t="s">
        <v>341</v>
      </c>
      <c r="C819" s="2" t="s">
        <v>397</v>
      </c>
      <c r="D819" s="2" t="s">
        <v>56</v>
      </c>
      <c r="E819" s="2" t="s">
        <v>107</v>
      </c>
      <c r="F819" s="2" t="s">
        <v>36</v>
      </c>
      <c r="G819" s="2" t="s">
        <v>89</v>
      </c>
      <c r="H819" s="2" t="s">
        <v>26</v>
      </c>
      <c r="I819" s="2">
        <v>14</v>
      </c>
      <c r="J819" s="2" t="s">
        <v>32</v>
      </c>
      <c r="K819" s="2" t="s">
        <v>97</v>
      </c>
      <c r="L819" s="2" t="s">
        <v>28</v>
      </c>
      <c r="M819" s="2">
        <v>110927</v>
      </c>
      <c r="N819" s="3" t="str">
        <f t="shared" si="74"/>
        <v>22_110-115</v>
      </c>
      <c r="O819" s="3" t="str">
        <f t="shared" si="75"/>
        <v>11_110-120</v>
      </c>
      <c r="P819" s="3" t="str">
        <f t="shared" si="76"/>
        <v>08_80&gt;</v>
      </c>
      <c r="Q819" s="2" t="s">
        <v>739</v>
      </c>
      <c r="R819" s="2" t="s">
        <v>29</v>
      </c>
      <c r="S819" s="2">
        <f t="shared" si="77"/>
        <v>29395655</v>
      </c>
      <c r="T819" s="2">
        <f t="shared" si="73"/>
        <v>395635</v>
      </c>
    </row>
    <row r="820" spans="1:20" x14ac:dyDescent="0.25">
      <c r="A820" s="2">
        <v>236</v>
      </c>
      <c r="B820" s="2" t="s">
        <v>341</v>
      </c>
      <c r="C820" s="2" t="s">
        <v>727</v>
      </c>
      <c r="D820" s="2" t="s">
        <v>22</v>
      </c>
      <c r="E820" s="2" t="s">
        <v>107</v>
      </c>
      <c r="F820" s="2" t="s">
        <v>24</v>
      </c>
      <c r="G820" s="2" t="s">
        <v>59</v>
      </c>
      <c r="H820" s="2" t="s">
        <v>26</v>
      </c>
      <c r="I820" s="2">
        <v>15</v>
      </c>
      <c r="J820" s="2" t="s">
        <v>32</v>
      </c>
      <c r="L820" s="2" t="s">
        <v>28</v>
      </c>
      <c r="M820" s="2">
        <v>94123</v>
      </c>
      <c r="N820" s="3" t="str">
        <f t="shared" si="74"/>
        <v>18_90-95</v>
      </c>
      <c r="O820" s="3" t="str">
        <f t="shared" si="75"/>
        <v>9_90-100</v>
      </c>
      <c r="P820" s="3" t="str">
        <f t="shared" si="76"/>
        <v>08_80&gt;</v>
      </c>
      <c r="Q820" s="2" t="s">
        <v>739</v>
      </c>
      <c r="R820" s="2" t="s">
        <v>29</v>
      </c>
      <c r="S820" s="2">
        <f t="shared" si="77"/>
        <v>22213028</v>
      </c>
      <c r="T820" s="2">
        <f t="shared" si="73"/>
        <v>298964</v>
      </c>
    </row>
    <row r="821" spans="1:20" x14ac:dyDescent="0.25">
      <c r="A821" s="2">
        <v>6</v>
      </c>
      <c r="B821" s="2" t="s">
        <v>341</v>
      </c>
      <c r="C821" s="2" t="s">
        <v>398</v>
      </c>
      <c r="D821" s="2" t="s">
        <v>22</v>
      </c>
      <c r="E821" s="2" t="s">
        <v>107</v>
      </c>
      <c r="F821" s="2" t="s">
        <v>36</v>
      </c>
      <c r="G821" s="2" t="s">
        <v>74</v>
      </c>
      <c r="H821" s="2" t="s">
        <v>26</v>
      </c>
      <c r="I821" s="2">
        <v>15</v>
      </c>
      <c r="J821" s="2" t="s">
        <v>32</v>
      </c>
      <c r="L821" s="2" t="s">
        <v>28</v>
      </c>
      <c r="M821" s="2">
        <v>132149</v>
      </c>
      <c r="N821" s="3" t="str">
        <f t="shared" si="74"/>
        <v>26_130-135</v>
      </c>
      <c r="O821" s="3" t="str">
        <f t="shared" si="75"/>
        <v>13_130-140</v>
      </c>
      <c r="P821" s="3" t="str">
        <f t="shared" si="76"/>
        <v>08_80&gt;</v>
      </c>
      <c r="Q821" s="2" t="s">
        <v>739</v>
      </c>
      <c r="R821" s="2" t="s">
        <v>29</v>
      </c>
      <c r="S821" s="2">
        <f t="shared" si="77"/>
        <v>792894</v>
      </c>
      <c r="T821" s="2">
        <f t="shared" si="73"/>
        <v>10672</v>
      </c>
    </row>
    <row r="822" spans="1:20" x14ac:dyDescent="0.25">
      <c r="A822" s="2">
        <v>23</v>
      </c>
      <c r="B822" s="2" t="s">
        <v>341</v>
      </c>
      <c r="C822" s="2" t="s">
        <v>400</v>
      </c>
      <c r="D822" s="2" t="s">
        <v>159</v>
      </c>
      <c r="E822" s="2" t="s">
        <v>107</v>
      </c>
      <c r="F822" s="2" t="s">
        <v>36</v>
      </c>
      <c r="G822" s="2" t="s">
        <v>74</v>
      </c>
      <c r="H822" s="2" t="s">
        <v>401</v>
      </c>
      <c r="I822" s="2">
        <v>15</v>
      </c>
      <c r="J822" s="2" t="s">
        <v>178</v>
      </c>
      <c r="L822" s="2" t="s">
        <v>28</v>
      </c>
      <c r="M822" s="2">
        <v>258600</v>
      </c>
      <c r="N822" s="3" t="str">
        <f t="shared" si="74"/>
        <v>51_255-260</v>
      </c>
      <c r="O822" s="3" t="str">
        <f t="shared" si="75"/>
        <v>25_250-260</v>
      </c>
      <c r="P822" s="3" t="str">
        <f t="shared" si="76"/>
        <v>08_80&gt;</v>
      </c>
      <c r="Q822" s="2" t="s">
        <v>739</v>
      </c>
      <c r="R822" s="2" t="s">
        <v>29</v>
      </c>
      <c r="S822" s="2">
        <f t="shared" si="77"/>
        <v>5947800</v>
      </c>
      <c r="T822" s="2">
        <f t="shared" si="73"/>
        <v>80051</v>
      </c>
    </row>
    <row r="823" spans="1:20" x14ac:dyDescent="0.25">
      <c r="A823" s="2">
        <v>21</v>
      </c>
      <c r="B823" s="2" t="s">
        <v>341</v>
      </c>
      <c r="C823" s="2" t="s">
        <v>402</v>
      </c>
      <c r="D823" s="2" t="s">
        <v>159</v>
      </c>
      <c r="E823" s="2" t="s">
        <v>107</v>
      </c>
      <c r="F823" s="2" t="s">
        <v>36</v>
      </c>
      <c r="G823" s="2" t="s">
        <v>89</v>
      </c>
      <c r="H823" s="2" t="s">
        <v>215</v>
      </c>
      <c r="I823" s="2">
        <v>14</v>
      </c>
      <c r="J823" s="2" t="s">
        <v>32</v>
      </c>
      <c r="L823" s="2" t="s">
        <v>28</v>
      </c>
      <c r="M823" s="2">
        <v>113649</v>
      </c>
      <c r="N823" s="3" t="str">
        <f t="shared" si="74"/>
        <v>22_110-115</v>
      </c>
      <c r="O823" s="3" t="str">
        <f t="shared" si="75"/>
        <v>11_110-120</v>
      </c>
      <c r="P823" s="3" t="str">
        <f t="shared" si="76"/>
        <v>08_80&gt;</v>
      </c>
      <c r="Q823" s="2" t="s">
        <v>739</v>
      </c>
      <c r="R823" s="2" t="s">
        <v>29</v>
      </c>
      <c r="S823" s="2">
        <f t="shared" si="77"/>
        <v>2386629</v>
      </c>
      <c r="T823" s="2">
        <f t="shared" si="73"/>
        <v>32122</v>
      </c>
    </row>
    <row r="824" spans="1:20" x14ac:dyDescent="0.25">
      <c r="A824" s="2">
        <v>42</v>
      </c>
      <c r="B824" s="2" t="s">
        <v>341</v>
      </c>
      <c r="C824" s="2" t="s">
        <v>403</v>
      </c>
      <c r="D824" s="2" t="s">
        <v>159</v>
      </c>
      <c r="E824" s="2" t="s">
        <v>107</v>
      </c>
      <c r="F824" s="2" t="s">
        <v>36</v>
      </c>
      <c r="G824" s="2" t="s">
        <v>74</v>
      </c>
      <c r="H824" s="2" t="s">
        <v>226</v>
      </c>
      <c r="I824" s="2">
        <v>15</v>
      </c>
      <c r="J824" s="2" t="s">
        <v>178</v>
      </c>
      <c r="L824" s="2" t="s">
        <v>28</v>
      </c>
      <c r="M824" s="2">
        <v>405142</v>
      </c>
      <c r="N824" s="3" t="str">
        <f t="shared" si="74"/>
        <v>81_405-410</v>
      </c>
      <c r="O824" s="3" t="str">
        <f t="shared" si="75"/>
        <v>40_400-410</v>
      </c>
      <c r="P824" s="3" t="str">
        <f t="shared" si="76"/>
        <v>08_80&gt;</v>
      </c>
      <c r="Q824" s="2" t="s">
        <v>739</v>
      </c>
      <c r="R824" s="2" t="s">
        <v>29</v>
      </c>
      <c r="S824" s="2">
        <f t="shared" si="77"/>
        <v>17015964</v>
      </c>
      <c r="T824" s="2">
        <f t="shared" si="73"/>
        <v>229017</v>
      </c>
    </row>
    <row r="825" spans="1:20" x14ac:dyDescent="0.25">
      <c r="A825" s="2">
        <v>20</v>
      </c>
      <c r="B825" s="2" t="s">
        <v>341</v>
      </c>
      <c r="C825" s="2" t="s">
        <v>404</v>
      </c>
      <c r="D825" s="2" t="s">
        <v>159</v>
      </c>
      <c r="E825" s="2" t="s">
        <v>107</v>
      </c>
      <c r="F825" s="2" t="s">
        <v>36</v>
      </c>
      <c r="G825" s="2" t="s">
        <v>89</v>
      </c>
      <c r="H825" s="2" t="s">
        <v>405</v>
      </c>
      <c r="I825" s="2">
        <v>15</v>
      </c>
      <c r="J825" s="2" t="s">
        <v>32</v>
      </c>
      <c r="L825" s="2" t="s">
        <v>28</v>
      </c>
      <c r="M825" s="2">
        <v>143850</v>
      </c>
      <c r="N825" s="3" t="str">
        <f t="shared" si="74"/>
        <v>28_140-145</v>
      </c>
      <c r="O825" s="3" t="str">
        <f t="shared" si="75"/>
        <v>14_140-150</v>
      </c>
      <c r="P825" s="3" t="str">
        <f t="shared" si="76"/>
        <v>08_80&gt;</v>
      </c>
      <c r="Q825" s="2" t="s">
        <v>739</v>
      </c>
      <c r="R825" s="2" t="s">
        <v>29</v>
      </c>
      <c r="S825" s="2">
        <f t="shared" si="77"/>
        <v>2877000</v>
      </c>
      <c r="T825" s="2">
        <f t="shared" si="73"/>
        <v>38721</v>
      </c>
    </row>
    <row r="826" spans="1:20" x14ac:dyDescent="0.25">
      <c r="A826" s="2">
        <v>15</v>
      </c>
      <c r="B826" s="2" t="s">
        <v>341</v>
      </c>
      <c r="C826" s="2" t="s">
        <v>406</v>
      </c>
      <c r="D826" s="2" t="s">
        <v>159</v>
      </c>
      <c r="E826" s="2" t="s">
        <v>107</v>
      </c>
      <c r="F826" s="2" t="s">
        <v>36</v>
      </c>
      <c r="G826" s="2" t="s">
        <v>74</v>
      </c>
      <c r="H826" s="2" t="s">
        <v>407</v>
      </c>
      <c r="I826" s="2">
        <v>15</v>
      </c>
      <c r="J826" s="2" t="s">
        <v>32</v>
      </c>
      <c r="L826" s="2" t="s">
        <v>28</v>
      </c>
      <c r="M826" s="2">
        <v>118354</v>
      </c>
      <c r="N826" s="3" t="str">
        <f t="shared" si="74"/>
        <v>23_115-120</v>
      </c>
      <c r="O826" s="3" t="str">
        <f t="shared" si="75"/>
        <v>11_110-120</v>
      </c>
      <c r="P826" s="3" t="str">
        <f t="shared" si="76"/>
        <v>08_80&gt;</v>
      </c>
      <c r="Q826" s="2" t="s">
        <v>739</v>
      </c>
      <c r="R826" s="2" t="s">
        <v>29</v>
      </c>
      <c r="S826" s="2">
        <f t="shared" si="77"/>
        <v>1775310</v>
      </c>
      <c r="T826" s="2">
        <f t="shared" si="73"/>
        <v>23894</v>
      </c>
    </row>
    <row r="827" spans="1:20" x14ac:dyDescent="0.25">
      <c r="A827" s="2">
        <v>17</v>
      </c>
      <c r="B827" s="2" t="s">
        <v>341</v>
      </c>
      <c r="C827" s="2" t="s">
        <v>408</v>
      </c>
      <c r="D827" s="2" t="s">
        <v>159</v>
      </c>
      <c r="E827" s="2" t="s">
        <v>107</v>
      </c>
      <c r="F827" s="2" t="s">
        <v>36</v>
      </c>
      <c r="G827" s="2" t="s">
        <v>74</v>
      </c>
      <c r="H827" s="2" t="s">
        <v>409</v>
      </c>
      <c r="I827" s="2">
        <v>17</v>
      </c>
      <c r="J827" s="2" t="s">
        <v>178</v>
      </c>
      <c r="L827" s="2" t="s">
        <v>28</v>
      </c>
      <c r="M827" s="2">
        <v>199340</v>
      </c>
      <c r="N827" s="3" t="str">
        <f t="shared" si="74"/>
        <v>39_195-200</v>
      </c>
      <c r="O827" s="3" t="str">
        <f t="shared" si="75"/>
        <v>19_190-200</v>
      </c>
      <c r="P827" s="3" t="str">
        <f t="shared" si="76"/>
        <v>08_80&gt;</v>
      </c>
      <c r="Q827" s="2" t="s">
        <v>739</v>
      </c>
      <c r="R827" s="2" t="s">
        <v>29</v>
      </c>
      <c r="S827" s="2">
        <f t="shared" si="77"/>
        <v>3388780</v>
      </c>
      <c r="T827" s="2">
        <f t="shared" si="73"/>
        <v>45609</v>
      </c>
    </row>
    <row r="828" spans="1:20" x14ac:dyDescent="0.25">
      <c r="A828" s="2">
        <v>1</v>
      </c>
      <c r="B828" s="2" t="s">
        <v>341</v>
      </c>
      <c r="C828" s="2" t="s">
        <v>728</v>
      </c>
      <c r="D828" s="2" t="s">
        <v>159</v>
      </c>
      <c r="E828" s="2" t="s">
        <v>107</v>
      </c>
      <c r="F828" s="2" t="s">
        <v>36</v>
      </c>
      <c r="G828" s="2" t="s">
        <v>71</v>
      </c>
      <c r="H828" s="2" t="s">
        <v>327</v>
      </c>
      <c r="I828" s="2">
        <v>15</v>
      </c>
      <c r="J828" s="2" t="s">
        <v>32</v>
      </c>
      <c r="L828" s="2" t="s">
        <v>28</v>
      </c>
      <c r="M828" s="2">
        <v>208600</v>
      </c>
      <c r="N828" s="3" t="str">
        <f t="shared" si="74"/>
        <v>41_205-210</v>
      </c>
      <c r="O828" s="3" t="str">
        <f t="shared" si="75"/>
        <v>20_200-210</v>
      </c>
      <c r="P828" s="3" t="str">
        <f t="shared" si="76"/>
        <v>08_80&gt;</v>
      </c>
      <c r="Q828" s="2" t="s">
        <v>739</v>
      </c>
      <c r="R828" s="2" t="s">
        <v>29</v>
      </c>
      <c r="S828" s="2">
        <f t="shared" si="77"/>
        <v>208600</v>
      </c>
      <c r="T828" s="2">
        <f t="shared" si="73"/>
        <v>2808</v>
      </c>
    </row>
    <row r="829" spans="1:20" x14ac:dyDescent="0.25">
      <c r="A829" s="2">
        <v>351</v>
      </c>
      <c r="B829" s="2" t="s">
        <v>341</v>
      </c>
      <c r="C829" s="2" t="s">
        <v>410</v>
      </c>
      <c r="D829" s="2" t="s">
        <v>56</v>
      </c>
      <c r="E829" s="2" t="s">
        <v>107</v>
      </c>
      <c r="F829" s="2" t="s">
        <v>24</v>
      </c>
      <c r="G829" s="2" t="s">
        <v>59</v>
      </c>
      <c r="H829" s="2" t="s">
        <v>26</v>
      </c>
      <c r="I829" s="2">
        <v>14</v>
      </c>
      <c r="J829" s="2" t="s">
        <v>32</v>
      </c>
      <c r="L829" s="2" t="s">
        <v>28</v>
      </c>
      <c r="M829" s="2">
        <v>91897</v>
      </c>
      <c r="N829" s="3" t="str">
        <f t="shared" si="74"/>
        <v>18_90-95</v>
      </c>
      <c r="O829" s="3" t="str">
        <f t="shared" si="75"/>
        <v>9_90-100</v>
      </c>
      <c r="P829" s="3" t="str">
        <f t="shared" si="76"/>
        <v>08_80&gt;</v>
      </c>
      <c r="Q829" s="2" t="s">
        <v>739</v>
      </c>
      <c r="R829" s="2" t="s">
        <v>29</v>
      </c>
      <c r="S829" s="2">
        <f t="shared" si="77"/>
        <v>32255847</v>
      </c>
      <c r="T829" s="2">
        <f t="shared" si="73"/>
        <v>434130</v>
      </c>
    </row>
    <row r="830" spans="1:20" x14ac:dyDescent="0.25">
      <c r="A830" s="2">
        <v>981</v>
      </c>
      <c r="B830" s="2" t="s">
        <v>341</v>
      </c>
      <c r="C830" s="2" t="s">
        <v>411</v>
      </c>
      <c r="D830" s="2" t="s">
        <v>56</v>
      </c>
      <c r="E830" s="2" t="s">
        <v>107</v>
      </c>
      <c r="F830" s="2" t="s">
        <v>36</v>
      </c>
      <c r="G830" s="2" t="s">
        <v>89</v>
      </c>
      <c r="H830" s="2" t="s">
        <v>26</v>
      </c>
      <c r="I830" s="2">
        <v>14</v>
      </c>
      <c r="J830" s="2" t="s">
        <v>178</v>
      </c>
      <c r="L830" s="2" t="s">
        <v>28</v>
      </c>
      <c r="M830" s="2">
        <v>107637</v>
      </c>
      <c r="N830" s="3" t="str">
        <f t="shared" si="74"/>
        <v>21_105-110</v>
      </c>
      <c r="O830" s="3" t="str">
        <f t="shared" si="75"/>
        <v>10_100-110</v>
      </c>
      <c r="P830" s="3" t="str">
        <f t="shared" si="76"/>
        <v>08_80&gt;</v>
      </c>
      <c r="Q830" s="2" t="s">
        <v>739</v>
      </c>
      <c r="R830" s="2" t="s">
        <v>29</v>
      </c>
      <c r="S830" s="2">
        <f t="shared" si="77"/>
        <v>105591897</v>
      </c>
      <c r="T830" s="2">
        <f t="shared" si="73"/>
        <v>1421156</v>
      </c>
    </row>
    <row r="831" spans="1:20" x14ac:dyDescent="0.25">
      <c r="A831" s="2">
        <v>17</v>
      </c>
      <c r="B831" s="2" t="s">
        <v>341</v>
      </c>
      <c r="C831" s="2" t="s">
        <v>412</v>
      </c>
      <c r="D831" s="2" t="s">
        <v>56</v>
      </c>
      <c r="E831" s="2" t="s">
        <v>107</v>
      </c>
      <c r="F831" s="2" t="s">
        <v>24</v>
      </c>
      <c r="G831" s="2" t="s">
        <v>59</v>
      </c>
      <c r="H831" s="2" t="s">
        <v>26</v>
      </c>
      <c r="I831" s="2">
        <v>14</v>
      </c>
      <c r="J831" s="2" t="s">
        <v>32</v>
      </c>
      <c r="L831" s="2" t="s">
        <v>28</v>
      </c>
      <c r="M831" s="2">
        <v>103499</v>
      </c>
      <c r="N831" s="3" t="str">
        <f t="shared" si="74"/>
        <v>20_100-105</v>
      </c>
      <c r="O831" s="3" t="str">
        <f t="shared" si="75"/>
        <v>10_100-110</v>
      </c>
      <c r="P831" s="3" t="str">
        <f t="shared" si="76"/>
        <v>08_80&gt;</v>
      </c>
      <c r="Q831" s="2" t="s">
        <v>739</v>
      </c>
      <c r="R831" s="2" t="s">
        <v>29</v>
      </c>
      <c r="S831" s="2">
        <f t="shared" si="77"/>
        <v>1759483</v>
      </c>
      <c r="T831" s="2">
        <f t="shared" si="73"/>
        <v>23681</v>
      </c>
    </row>
    <row r="832" spans="1:20" x14ac:dyDescent="0.25">
      <c r="A832" s="2">
        <v>99</v>
      </c>
      <c r="B832" s="2" t="s">
        <v>341</v>
      </c>
      <c r="C832" s="2" t="s">
        <v>413</v>
      </c>
      <c r="D832" s="2" t="s">
        <v>56</v>
      </c>
      <c r="E832" s="2" t="s">
        <v>107</v>
      </c>
      <c r="F832" s="2" t="s">
        <v>36</v>
      </c>
      <c r="G832" s="2" t="s">
        <v>89</v>
      </c>
      <c r="H832" s="2" t="s">
        <v>26</v>
      </c>
      <c r="I832" s="2">
        <v>14</v>
      </c>
      <c r="J832" s="2" t="s">
        <v>32</v>
      </c>
      <c r="L832" s="2" t="s">
        <v>28</v>
      </c>
      <c r="M832" s="2">
        <v>121549</v>
      </c>
      <c r="N832" s="3" t="str">
        <f t="shared" si="74"/>
        <v>24_120-125</v>
      </c>
      <c r="O832" s="3" t="str">
        <f t="shared" si="75"/>
        <v>12_120-130</v>
      </c>
      <c r="P832" s="3" t="str">
        <f t="shared" si="76"/>
        <v>08_80&gt;</v>
      </c>
      <c r="Q832" s="2" t="s">
        <v>739</v>
      </c>
      <c r="R832" s="2" t="s">
        <v>29</v>
      </c>
      <c r="S832" s="2">
        <f t="shared" si="77"/>
        <v>12033351</v>
      </c>
      <c r="T832" s="2">
        <f t="shared" si="73"/>
        <v>161956</v>
      </c>
    </row>
    <row r="833" spans="1:20" x14ac:dyDescent="0.25">
      <c r="A833" s="2">
        <v>558</v>
      </c>
      <c r="B833" s="2" t="s">
        <v>341</v>
      </c>
      <c r="C833" s="2" t="s">
        <v>414</v>
      </c>
      <c r="D833" s="2" t="s">
        <v>34</v>
      </c>
      <c r="E833" s="2" t="s">
        <v>107</v>
      </c>
      <c r="F833" s="2" t="s">
        <v>36</v>
      </c>
      <c r="G833" s="2" t="s">
        <v>89</v>
      </c>
      <c r="H833" s="2" t="s">
        <v>287</v>
      </c>
      <c r="I833" s="2">
        <v>15</v>
      </c>
      <c r="J833" s="2" t="s">
        <v>32</v>
      </c>
      <c r="L833" s="2" t="s">
        <v>28</v>
      </c>
      <c r="M833" s="2">
        <v>108462</v>
      </c>
      <c r="N833" s="3" t="str">
        <f t="shared" si="74"/>
        <v>21_105-110</v>
      </c>
      <c r="O833" s="3" t="str">
        <f t="shared" si="75"/>
        <v>10_100-110</v>
      </c>
      <c r="P833" s="3" t="str">
        <f t="shared" si="76"/>
        <v>08_80&gt;</v>
      </c>
      <c r="Q833" s="2" t="s">
        <v>739</v>
      </c>
      <c r="R833" s="2" t="s">
        <v>29</v>
      </c>
      <c r="S833" s="2">
        <f t="shared" si="77"/>
        <v>60521796</v>
      </c>
      <c r="T833" s="2">
        <f t="shared" si="73"/>
        <v>814560</v>
      </c>
    </row>
    <row r="834" spans="1:20" x14ac:dyDescent="0.25">
      <c r="A834" s="2">
        <v>6</v>
      </c>
      <c r="B834" s="2" t="s">
        <v>341</v>
      </c>
      <c r="C834" s="2" t="s">
        <v>729</v>
      </c>
      <c r="D834" s="2" t="s">
        <v>64</v>
      </c>
      <c r="E834" s="2" t="s">
        <v>107</v>
      </c>
      <c r="F834" s="2" t="s">
        <v>36</v>
      </c>
      <c r="G834" s="2" t="s">
        <v>74</v>
      </c>
      <c r="H834" s="2" t="s">
        <v>134</v>
      </c>
      <c r="I834" s="2">
        <v>15</v>
      </c>
      <c r="J834" s="2" t="s">
        <v>160</v>
      </c>
      <c r="L834" s="2" t="s">
        <v>28</v>
      </c>
      <c r="M834" s="2">
        <v>284780</v>
      </c>
      <c r="N834" s="3" t="str">
        <f t="shared" si="74"/>
        <v>56_280-285</v>
      </c>
      <c r="O834" s="3" t="str">
        <f t="shared" si="75"/>
        <v>28_280-290</v>
      </c>
      <c r="P834" s="3" t="str">
        <f t="shared" si="76"/>
        <v>08_80&gt;</v>
      </c>
      <c r="Q834" s="2" t="s">
        <v>739</v>
      </c>
      <c r="R834" s="2" t="s">
        <v>29</v>
      </c>
      <c r="S834" s="2">
        <f t="shared" si="77"/>
        <v>1708680</v>
      </c>
      <c r="T834" s="2">
        <f t="shared" si="73"/>
        <v>22997</v>
      </c>
    </row>
    <row r="835" spans="1:20" x14ac:dyDescent="0.25">
      <c r="A835" s="2">
        <v>9</v>
      </c>
      <c r="B835" s="2" t="s">
        <v>341</v>
      </c>
      <c r="C835" s="2" t="s">
        <v>415</v>
      </c>
      <c r="D835" s="2" t="s">
        <v>34</v>
      </c>
      <c r="E835" s="2" t="s">
        <v>107</v>
      </c>
      <c r="F835" s="2" t="s">
        <v>36</v>
      </c>
      <c r="G835" s="2" t="s">
        <v>74</v>
      </c>
      <c r="H835" s="2" t="s">
        <v>416</v>
      </c>
      <c r="I835" s="2">
        <v>15</v>
      </c>
      <c r="J835" s="2" t="s">
        <v>178</v>
      </c>
      <c r="L835" s="2" t="s">
        <v>28</v>
      </c>
      <c r="M835" s="2">
        <v>107957</v>
      </c>
      <c r="N835" s="3" t="str">
        <f t="shared" si="74"/>
        <v>21_105-110</v>
      </c>
      <c r="O835" s="3" t="str">
        <f t="shared" si="75"/>
        <v>10_100-110</v>
      </c>
      <c r="P835" s="3" t="str">
        <f t="shared" si="76"/>
        <v>08_80&gt;</v>
      </c>
      <c r="Q835" s="2" t="s">
        <v>739</v>
      </c>
      <c r="R835" s="2" t="s">
        <v>29</v>
      </c>
      <c r="S835" s="2">
        <f t="shared" si="77"/>
        <v>971613</v>
      </c>
      <c r="T835" s="2">
        <f t="shared" si="73"/>
        <v>13077</v>
      </c>
    </row>
    <row r="836" spans="1:20" x14ac:dyDescent="0.25">
      <c r="A836" s="2">
        <v>1</v>
      </c>
      <c r="B836" s="2" t="s">
        <v>341</v>
      </c>
      <c r="C836" s="2" t="s">
        <v>417</v>
      </c>
      <c r="D836" s="2" t="s">
        <v>56</v>
      </c>
      <c r="E836" s="2" t="s">
        <v>107</v>
      </c>
      <c r="F836" s="2" t="s">
        <v>36</v>
      </c>
      <c r="G836" s="2" t="s">
        <v>46</v>
      </c>
      <c r="H836" s="2" t="s">
        <v>26</v>
      </c>
      <c r="I836" s="2">
        <v>14</v>
      </c>
      <c r="J836" s="2" t="s">
        <v>140</v>
      </c>
      <c r="L836" s="2" t="s">
        <v>28</v>
      </c>
      <c r="M836" s="2">
        <v>96948</v>
      </c>
      <c r="N836" s="3" t="str">
        <f t="shared" si="74"/>
        <v>19_95-100</v>
      </c>
      <c r="O836" s="3" t="str">
        <f t="shared" si="75"/>
        <v>9_90-100</v>
      </c>
      <c r="P836" s="3" t="str">
        <f t="shared" si="76"/>
        <v>08_80&gt;</v>
      </c>
      <c r="Q836" s="2" t="s">
        <v>739</v>
      </c>
      <c r="R836" s="2" t="s">
        <v>29</v>
      </c>
      <c r="S836" s="2">
        <f t="shared" si="77"/>
        <v>96948</v>
      </c>
      <c r="T836" s="2">
        <f t="shared" si="73"/>
        <v>1305</v>
      </c>
    </row>
    <row r="837" spans="1:20" x14ac:dyDescent="0.25">
      <c r="A837" s="2">
        <v>87</v>
      </c>
      <c r="B837" s="2" t="s">
        <v>341</v>
      </c>
      <c r="C837" s="2" t="s">
        <v>632</v>
      </c>
      <c r="D837" s="2" t="s">
        <v>56</v>
      </c>
      <c r="E837" s="2" t="s">
        <v>107</v>
      </c>
      <c r="F837" s="2" t="s">
        <v>24</v>
      </c>
      <c r="G837" s="2" t="s">
        <v>31</v>
      </c>
      <c r="H837" s="2" t="s">
        <v>26</v>
      </c>
      <c r="I837" s="2">
        <v>14</v>
      </c>
      <c r="J837" s="2" t="s">
        <v>32</v>
      </c>
      <c r="L837" s="2" t="s">
        <v>28</v>
      </c>
      <c r="M837" s="2">
        <v>106823</v>
      </c>
      <c r="N837" s="3" t="str">
        <f t="shared" si="74"/>
        <v>21_105-110</v>
      </c>
      <c r="O837" s="3" t="str">
        <f t="shared" si="75"/>
        <v>10_100-110</v>
      </c>
      <c r="P837" s="3" t="str">
        <f t="shared" si="76"/>
        <v>08_80&gt;</v>
      </c>
      <c r="Q837" s="2" t="s">
        <v>739</v>
      </c>
      <c r="R837" s="2" t="s">
        <v>29</v>
      </c>
      <c r="S837" s="2">
        <f t="shared" si="77"/>
        <v>9293601</v>
      </c>
      <c r="T837" s="2">
        <f t="shared" si="73"/>
        <v>125082</v>
      </c>
    </row>
    <row r="838" spans="1:20" x14ac:dyDescent="0.25">
      <c r="A838" s="2">
        <v>31</v>
      </c>
      <c r="B838" s="2" t="s">
        <v>341</v>
      </c>
      <c r="C838" s="2" t="s">
        <v>418</v>
      </c>
      <c r="D838" s="2" t="s">
        <v>34</v>
      </c>
      <c r="E838" s="2" t="s">
        <v>107</v>
      </c>
      <c r="F838" s="2" t="s">
        <v>36</v>
      </c>
      <c r="G838" s="2" t="s">
        <v>46</v>
      </c>
      <c r="H838" s="2" t="s">
        <v>101</v>
      </c>
      <c r="I838" s="2">
        <v>15</v>
      </c>
      <c r="J838" s="2" t="s">
        <v>32</v>
      </c>
      <c r="L838" s="2" t="s">
        <v>28</v>
      </c>
      <c r="M838" s="2">
        <v>122050</v>
      </c>
      <c r="N838" s="3" t="str">
        <f t="shared" si="74"/>
        <v>24_120-125</v>
      </c>
      <c r="O838" s="3" t="str">
        <f t="shared" si="75"/>
        <v>12_120-130</v>
      </c>
      <c r="P838" s="3" t="str">
        <f t="shared" si="76"/>
        <v>08_80&gt;</v>
      </c>
      <c r="Q838" s="2" t="s">
        <v>739</v>
      </c>
      <c r="R838" s="2" t="s">
        <v>29</v>
      </c>
      <c r="S838" s="2">
        <f t="shared" si="77"/>
        <v>3783550</v>
      </c>
      <c r="T838" s="2">
        <f t="shared" si="73"/>
        <v>50923</v>
      </c>
    </row>
    <row r="839" spans="1:20" x14ac:dyDescent="0.25">
      <c r="A839" s="2">
        <v>44</v>
      </c>
      <c r="B839" s="2" t="s">
        <v>341</v>
      </c>
      <c r="C839" s="2" t="s">
        <v>419</v>
      </c>
      <c r="D839" s="2" t="s">
        <v>56</v>
      </c>
      <c r="E839" s="2" t="s">
        <v>107</v>
      </c>
      <c r="F839" s="2" t="s">
        <v>36</v>
      </c>
      <c r="G839" s="2" t="s">
        <v>46</v>
      </c>
      <c r="H839" s="2" t="s">
        <v>26</v>
      </c>
      <c r="I839" s="2">
        <v>14</v>
      </c>
      <c r="J839" s="2" t="s">
        <v>140</v>
      </c>
      <c r="L839" s="2" t="s">
        <v>28</v>
      </c>
      <c r="M839" s="2">
        <v>135456</v>
      </c>
      <c r="N839" s="3" t="str">
        <f t="shared" si="74"/>
        <v>27_135-140</v>
      </c>
      <c r="O839" s="3" t="str">
        <f t="shared" si="75"/>
        <v>13_130-140</v>
      </c>
      <c r="P839" s="3" t="str">
        <f t="shared" si="76"/>
        <v>08_80&gt;</v>
      </c>
      <c r="Q839" s="2" t="s">
        <v>739</v>
      </c>
      <c r="R839" s="2" t="s">
        <v>29</v>
      </c>
      <c r="S839" s="2">
        <f t="shared" si="77"/>
        <v>5960064</v>
      </c>
      <c r="T839" s="2">
        <f t="shared" si="73"/>
        <v>80216</v>
      </c>
    </row>
    <row r="840" spans="1:20" x14ac:dyDescent="0.25">
      <c r="A840" s="2">
        <v>264</v>
      </c>
      <c r="B840" s="2" t="s">
        <v>341</v>
      </c>
      <c r="C840" s="2" t="s">
        <v>420</v>
      </c>
      <c r="D840" s="2" t="s">
        <v>56</v>
      </c>
      <c r="E840" s="2" t="s">
        <v>107</v>
      </c>
      <c r="F840" s="2" t="s">
        <v>36</v>
      </c>
      <c r="G840" s="2" t="s">
        <v>89</v>
      </c>
      <c r="H840" s="2" t="s">
        <v>26</v>
      </c>
      <c r="I840" s="2">
        <v>14</v>
      </c>
      <c r="J840" s="2" t="s">
        <v>178</v>
      </c>
      <c r="K840" s="2" t="s">
        <v>97</v>
      </c>
      <c r="L840" s="2" t="s">
        <v>28</v>
      </c>
      <c r="M840" s="2">
        <v>149660</v>
      </c>
      <c r="N840" s="3" t="str">
        <f t="shared" si="74"/>
        <v>29_145-150</v>
      </c>
      <c r="O840" s="3" t="str">
        <f t="shared" si="75"/>
        <v>14_140-150</v>
      </c>
      <c r="P840" s="3" t="str">
        <f t="shared" si="76"/>
        <v>08_80&gt;</v>
      </c>
      <c r="Q840" s="2" t="s">
        <v>739</v>
      </c>
      <c r="R840" s="2" t="s">
        <v>29</v>
      </c>
      <c r="S840" s="2">
        <f t="shared" si="77"/>
        <v>39510240</v>
      </c>
      <c r="T840" s="2">
        <f t="shared" si="73"/>
        <v>531766</v>
      </c>
    </row>
    <row r="841" spans="1:20" x14ac:dyDescent="0.25">
      <c r="A841" s="2">
        <v>3</v>
      </c>
      <c r="B841" s="2" t="s">
        <v>341</v>
      </c>
      <c r="C841" s="2" t="s">
        <v>421</v>
      </c>
      <c r="D841" s="2" t="s">
        <v>64</v>
      </c>
      <c r="E841" s="2" t="s">
        <v>107</v>
      </c>
      <c r="F841" s="2" t="s">
        <v>36</v>
      </c>
      <c r="G841" s="2" t="s">
        <v>71</v>
      </c>
      <c r="H841" s="2" t="s">
        <v>65</v>
      </c>
      <c r="I841" s="2">
        <v>15</v>
      </c>
      <c r="J841" s="2" t="s">
        <v>32</v>
      </c>
      <c r="L841" s="2" t="s">
        <v>28</v>
      </c>
      <c r="M841" s="2">
        <v>211000</v>
      </c>
      <c r="N841" s="3" t="str">
        <f t="shared" si="74"/>
        <v>42_210-215</v>
      </c>
      <c r="O841" s="3" t="str">
        <f t="shared" si="75"/>
        <v>21_210-220</v>
      </c>
      <c r="P841" s="3" t="str">
        <f t="shared" si="76"/>
        <v>08_80&gt;</v>
      </c>
      <c r="Q841" s="2" t="s">
        <v>739</v>
      </c>
      <c r="R841" s="2" t="s">
        <v>29</v>
      </c>
      <c r="S841" s="2">
        <f t="shared" si="77"/>
        <v>633000</v>
      </c>
      <c r="T841" s="2">
        <f t="shared" si="73"/>
        <v>8520</v>
      </c>
    </row>
    <row r="842" spans="1:20" x14ac:dyDescent="0.25">
      <c r="A842" s="2">
        <v>6</v>
      </c>
      <c r="B842" s="2" t="s">
        <v>341</v>
      </c>
      <c r="C842" s="2" t="s">
        <v>422</v>
      </c>
      <c r="D842" s="2" t="s">
        <v>64</v>
      </c>
      <c r="E842" s="2" t="s">
        <v>107</v>
      </c>
      <c r="F842" s="2" t="s">
        <v>36</v>
      </c>
      <c r="G842" s="2" t="s">
        <v>74</v>
      </c>
      <c r="H842" s="2" t="s">
        <v>65</v>
      </c>
      <c r="I842" s="2">
        <v>15</v>
      </c>
      <c r="J842" s="2" t="s">
        <v>178</v>
      </c>
      <c r="L842" s="2" t="s">
        <v>28</v>
      </c>
      <c r="M842" s="2">
        <v>195313</v>
      </c>
      <c r="N842" s="3" t="str">
        <f t="shared" si="74"/>
        <v>39_195-200</v>
      </c>
      <c r="O842" s="3" t="str">
        <f t="shared" si="75"/>
        <v>19_190-200</v>
      </c>
      <c r="P842" s="3" t="str">
        <f t="shared" si="76"/>
        <v>08_80&gt;</v>
      </c>
      <c r="Q842" s="2" t="s">
        <v>739</v>
      </c>
      <c r="R842" s="2" t="s">
        <v>29</v>
      </c>
      <c r="S842" s="2">
        <f t="shared" si="77"/>
        <v>1171878</v>
      </c>
      <c r="T842" s="2">
        <f t="shared" si="73"/>
        <v>15772</v>
      </c>
    </row>
    <row r="843" spans="1:20" x14ac:dyDescent="0.25">
      <c r="A843" s="2">
        <v>3</v>
      </c>
      <c r="B843" s="2" t="s">
        <v>341</v>
      </c>
      <c r="C843" s="2" t="s">
        <v>423</v>
      </c>
      <c r="D843" s="2" t="s">
        <v>56</v>
      </c>
      <c r="E843" s="2" t="s">
        <v>107</v>
      </c>
      <c r="F843" s="2" t="s">
        <v>36</v>
      </c>
      <c r="G843" s="2" t="s">
        <v>424</v>
      </c>
      <c r="H843" s="2" t="s">
        <v>26</v>
      </c>
      <c r="I843" s="2">
        <v>13</v>
      </c>
      <c r="J843" s="2" t="s">
        <v>425</v>
      </c>
      <c r="K843" s="2" t="s">
        <v>97</v>
      </c>
      <c r="L843" s="2" t="s">
        <v>115</v>
      </c>
      <c r="M843" s="2">
        <v>329990</v>
      </c>
      <c r="N843" s="3" t="str">
        <f t="shared" si="74"/>
        <v>65_325-330</v>
      </c>
      <c r="O843" s="3" t="str">
        <f t="shared" si="75"/>
        <v>32_320-330</v>
      </c>
      <c r="P843" s="3" t="str">
        <f t="shared" si="76"/>
        <v>08_80&gt;</v>
      </c>
      <c r="Q843" s="2" t="s">
        <v>739</v>
      </c>
      <c r="R843" s="2" t="s">
        <v>29</v>
      </c>
      <c r="S843" s="2">
        <f t="shared" si="77"/>
        <v>989970</v>
      </c>
      <c r="T843" s="2">
        <f t="shared" ref="T843:T906" si="78">ROUND(S843/74.3,0)</f>
        <v>13324</v>
      </c>
    </row>
    <row r="844" spans="1:20" x14ac:dyDescent="0.25">
      <c r="A844" s="2">
        <v>53</v>
      </c>
      <c r="B844" s="2" t="s">
        <v>341</v>
      </c>
      <c r="C844" s="2" t="s">
        <v>633</v>
      </c>
      <c r="D844" s="2" t="s">
        <v>56</v>
      </c>
      <c r="E844" s="2" t="s">
        <v>107</v>
      </c>
      <c r="F844" s="2" t="s">
        <v>36</v>
      </c>
      <c r="G844" s="2" t="s">
        <v>57</v>
      </c>
      <c r="H844" s="2" t="s">
        <v>26</v>
      </c>
      <c r="I844" s="2">
        <v>13</v>
      </c>
      <c r="J844" s="2" t="s">
        <v>634</v>
      </c>
      <c r="K844" s="2" t="s">
        <v>97</v>
      </c>
      <c r="L844" s="2" t="s">
        <v>28</v>
      </c>
      <c r="M844" s="2">
        <v>209000</v>
      </c>
      <c r="N844" s="3" t="str">
        <f t="shared" si="74"/>
        <v>41_205-210</v>
      </c>
      <c r="O844" s="3" t="str">
        <f t="shared" si="75"/>
        <v>20_200-210</v>
      </c>
      <c r="P844" s="3" t="str">
        <f t="shared" si="76"/>
        <v>08_80&gt;</v>
      </c>
      <c r="Q844" s="2" t="s">
        <v>739</v>
      </c>
      <c r="R844" s="2" t="s">
        <v>29</v>
      </c>
      <c r="S844" s="2">
        <f t="shared" si="77"/>
        <v>11077000</v>
      </c>
      <c r="T844" s="2">
        <f t="shared" si="78"/>
        <v>149085</v>
      </c>
    </row>
    <row r="845" spans="1:20" x14ac:dyDescent="0.25">
      <c r="A845" s="2">
        <v>1</v>
      </c>
      <c r="B845" s="2" t="s">
        <v>341</v>
      </c>
      <c r="C845" s="2" t="s">
        <v>426</v>
      </c>
      <c r="D845" s="2" t="s">
        <v>56</v>
      </c>
      <c r="E845" s="2" t="s">
        <v>107</v>
      </c>
      <c r="F845" s="2" t="s">
        <v>36</v>
      </c>
      <c r="G845" s="2" t="s">
        <v>46</v>
      </c>
      <c r="H845" s="2" t="s">
        <v>26</v>
      </c>
      <c r="I845" s="2">
        <v>13</v>
      </c>
      <c r="J845" s="2" t="s">
        <v>427</v>
      </c>
      <c r="K845" s="2" t="s">
        <v>97</v>
      </c>
      <c r="L845" s="2" t="s">
        <v>28</v>
      </c>
      <c r="M845" s="2">
        <v>134125</v>
      </c>
      <c r="N845" s="3" t="str">
        <f t="shared" si="74"/>
        <v>26_130-135</v>
      </c>
      <c r="O845" s="3" t="str">
        <f t="shared" si="75"/>
        <v>13_130-140</v>
      </c>
      <c r="P845" s="3" t="str">
        <f t="shared" si="76"/>
        <v>08_80&gt;</v>
      </c>
      <c r="Q845" s="2" t="s">
        <v>739</v>
      </c>
      <c r="R845" s="2" t="s">
        <v>29</v>
      </c>
      <c r="S845" s="2">
        <f t="shared" si="77"/>
        <v>134125</v>
      </c>
      <c r="T845" s="2">
        <f t="shared" si="78"/>
        <v>1805</v>
      </c>
    </row>
    <row r="846" spans="1:20" x14ac:dyDescent="0.25">
      <c r="A846" s="2">
        <v>10</v>
      </c>
      <c r="B846" s="2" t="s">
        <v>341</v>
      </c>
      <c r="C846" s="2" t="s">
        <v>428</v>
      </c>
      <c r="D846" s="2" t="s">
        <v>56</v>
      </c>
      <c r="E846" s="2" t="s">
        <v>107</v>
      </c>
      <c r="F846" s="2" t="s">
        <v>36</v>
      </c>
      <c r="G846" s="2" t="s">
        <v>46</v>
      </c>
      <c r="H846" s="2" t="s">
        <v>26</v>
      </c>
      <c r="I846" s="2">
        <v>14</v>
      </c>
      <c r="J846" s="2" t="s">
        <v>429</v>
      </c>
      <c r="K846" s="2" t="s">
        <v>97</v>
      </c>
      <c r="L846" s="2" t="s">
        <v>28</v>
      </c>
      <c r="M846" s="2">
        <v>144242</v>
      </c>
      <c r="N846" s="3" t="str">
        <f t="shared" si="74"/>
        <v>28_140-145</v>
      </c>
      <c r="O846" s="3" t="str">
        <f t="shared" si="75"/>
        <v>14_140-150</v>
      </c>
      <c r="P846" s="3" t="str">
        <f t="shared" si="76"/>
        <v>08_80&gt;</v>
      </c>
      <c r="Q846" s="2" t="s">
        <v>739</v>
      </c>
      <c r="R846" s="2" t="s">
        <v>29</v>
      </c>
      <c r="S846" s="2">
        <f t="shared" si="77"/>
        <v>1442420</v>
      </c>
      <c r="T846" s="2">
        <f t="shared" si="78"/>
        <v>19413</v>
      </c>
    </row>
    <row r="847" spans="1:20" x14ac:dyDescent="0.25">
      <c r="A847" s="2">
        <v>66</v>
      </c>
      <c r="B847" s="2" t="s">
        <v>341</v>
      </c>
      <c r="C847" s="2" t="s">
        <v>430</v>
      </c>
      <c r="D847" s="2" t="s">
        <v>56</v>
      </c>
      <c r="E847" s="2" t="s">
        <v>107</v>
      </c>
      <c r="F847" s="2" t="s">
        <v>36</v>
      </c>
      <c r="G847" s="2" t="s">
        <v>89</v>
      </c>
      <c r="H847" s="2" t="s">
        <v>26</v>
      </c>
      <c r="I847" s="2">
        <v>14</v>
      </c>
      <c r="J847" s="2" t="s">
        <v>429</v>
      </c>
      <c r="K847" s="2" t="s">
        <v>97</v>
      </c>
      <c r="L847" s="2" t="s">
        <v>28</v>
      </c>
      <c r="M847" s="2">
        <v>179573</v>
      </c>
      <c r="N847" s="3" t="str">
        <f t="shared" si="74"/>
        <v>35_175-180</v>
      </c>
      <c r="O847" s="3" t="str">
        <f t="shared" si="75"/>
        <v>17_170-180</v>
      </c>
      <c r="P847" s="3" t="str">
        <f t="shared" si="76"/>
        <v>08_80&gt;</v>
      </c>
      <c r="Q847" s="2" t="s">
        <v>739</v>
      </c>
      <c r="R847" s="2" t="s">
        <v>29</v>
      </c>
      <c r="S847" s="2">
        <f t="shared" si="77"/>
        <v>11851818</v>
      </c>
      <c r="T847" s="2">
        <f t="shared" si="78"/>
        <v>159513</v>
      </c>
    </row>
    <row r="848" spans="1:20" x14ac:dyDescent="0.25">
      <c r="A848" s="2">
        <v>67</v>
      </c>
      <c r="B848" s="2" t="s">
        <v>341</v>
      </c>
      <c r="C848" s="2" t="s">
        <v>431</v>
      </c>
      <c r="D848" s="2" t="s">
        <v>56</v>
      </c>
      <c r="E848" s="2" t="s">
        <v>107</v>
      </c>
      <c r="F848" s="2" t="s">
        <v>24</v>
      </c>
      <c r="G848" s="2" t="s">
        <v>59</v>
      </c>
      <c r="H848" s="2" t="s">
        <v>26</v>
      </c>
      <c r="I848" s="2">
        <v>13</v>
      </c>
      <c r="J848" s="2" t="s">
        <v>32</v>
      </c>
      <c r="L848" s="2" t="s">
        <v>28</v>
      </c>
      <c r="M848" s="2">
        <v>93393</v>
      </c>
      <c r="N848" s="3" t="str">
        <f t="shared" si="74"/>
        <v>18_90-95</v>
      </c>
      <c r="O848" s="3" t="str">
        <f t="shared" si="75"/>
        <v>9_90-100</v>
      </c>
      <c r="P848" s="3" t="str">
        <f t="shared" si="76"/>
        <v>08_80&gt;</v>
      </c>
      <c r="Q848" s="2" t="s">
        <v>739</v>
      </c>
      <c r="R848" s="2" t="s">
        <v>29</v>
      </c>
      <c r="S848" s="2">
        <f t="shared" si="77"/>
        <v>6257331</v>
      </c>
      <c r="T848" s="2">
        <f t="shared" si="78"/>
        <v>84217</v>
      </c>
    </row>
    <row r="849" spans="1:20" x14ac:dyDescent="0.25">
      <c r="A849" s="2">
        <v>395</v>
      </c>
      <c r="B849" s="2" t="s">
        <v>341</v>
      </c>
      <c r="C849" s="2" t="s">
        <v>432</v>
      </c>
      <c r="D849" s="2" t="s">
        <v>56</v>
      </c>
      <c r="E849" s="2" t="s">
        <v>107</v>
      </c>
      <c r="F849" s="2" t="s">
        <v>36</v>
      </c>
      <c r="G849" s="2" t="s">
        <v>89</v>
      </c>
      <c r="H849" s="2" t="s">
        <v>26</v>
      </c>
      <c r="I849" s="2">
        <v>13</v>
      </c>
      <c r="J849" s="2" t="s">
        <v>32</v>
      </c>
      <c r="L849" s="2" t="s">
        <v>28</v>
      </c>
      <c r="M849" s="2">
        <v>111048</v>
      </c>
      <c r="N849" s="3" t="str">
        <f t="shared" ref="N849:N912" si="79">CONCATENATE(ROUNDDOWN(M849/5000,0),"_",ROUNDDOWN(M849/5000,0)*5,"-",ROUNDUP((M849+1)/5000,0)*5)</f>
        <v>22_110-115</v>
      </c>
      <c r="O849" s="3" t="str">
        <f t="shared" ref="O849:O912" si="80">CONCATENATE(ROUNDDOWN(M849/10000,0),"_",ROUNDDOWN(M849/10000,0)*10,"-",ROUNDUP((M849+1)/10000,0)*10)</f>
        <v>11_110-120</v>
      </c>
      <c r="P849" s="3" t="str">
        <f t="shared" ref="P849:P912" si="81">IF(M849&lt;20000,"01_&lt;20",IF(M849&lt;80000,CONCATENATE(IF((ROUNDDOWN(M849/10000,0)+1)&lt;10,0,),ROUNDDOWN(M849/10000,0),"_",ROUNDDOWN(M849/10000,0)*10,"-",ROUNDUP((M849+1)/10000,0)*10),"08_80&gt;"))</f>
        <v>08_80&gt;</v>
      </c>
      <c r="Q849" s="2" t="s">
        <v>739</v>
      </c>
      <c r="R849" s="2" t="s">
        <v>29</v>
      </c>
      <c r="S849" s="2">
        <f t="shared" ref="S849:S912" si="82">M849*A849</f>
        <v>43863960</v>
      </c>
      <c r="T849" s="2">
        <f t="shared" si="78"/>
        <v>590363</v>
      </c>
    </row>
    <row r="850" spans="1:20" x14ac:dyDescent="0.25">
      <c r="A850" s="2">
        <v>50</v>
      </c>
      <c r="B850" s="2" t="s">
        <v>341</v>
      </c>
      <c r="C850" s="2" t="s">
        <v>433</v>
      </c>
      <c r="D850" s="2" t="s">
        <v>56</v>
      </c>
      <c r="E850" s="2" t="s">
        <v>107</v>
      </c>
      <c r="F850" s="2" t="s">
        <v>36</v>
      </c>
      <c r="G850" s="2" t="s">
        <v>89</v>
      </c>
      <c r="H850" s="2" t="s">
        <v>26</v>
      </c>
      <c r="I850" s="2">
        <v>13</v>
      </c>
      <c r="J850" s="2" t="s">
        <v>32</v>
      </c>
      <c r="K850" s="2" t="s">
        <v>97</v>
      </c>
      <c r="L850" s="2" t="s">
        <v>28</v>
      </c>
      <c r="M850" s="2">
        <v>136783</v>
      </c>
      <c r="N850" s="3" t="str">
        <f t="shared" si="79"/>
        <v>27_135-140</v>
      </c>
      <c r="O850" s="3" t="str">
        <f t="shared" si="80"/>
        <v>13_130-140</v>
      </c>
      <c r="P850" s="3" t="str">
        <f t="shared" si="81"/>
        <v>08_80&gt;</v>
      </c>
      <c r="Q850" s="2" t="s">
        <v>739</v>
      </c>
      <c r="R850" s="2" t="s">
        <v>29</v>
      </c>
      <c r="S850" s="2">
        <f t="shared" si="82"/>
        <v>6839150</v>
      </c>
      <c r="T850" s="2">
        <f t="shared" si="78"/>
        <v>92048</v>
      </c>
    </row>
    <row r="851" spans="1:20" x14ac:dyDescent="0.25">
      <c r="A851" s="2">
        <v>2</v>
      </c>
      <c r="B851" s="2" t="s">
        <v>341</v>
      </c>
      <c r="C851" s="2" t="s">
        <v>434</v>
      </c>
      <c r="D851" s="2" t="s">
        <v>56</v>
      </c>
      <c r="E851" s="2" t="s">
        <v>107</v>
      </c>
      <c r="F851" s="2" t="s">
        <v>36</v>
      </c>
      <c r="G851" s="2" t="s">
        <v>46</v>
      </c>
      <c r="H851" s="2" t="s">
        <v>26</v>
      </c>
      <c r="I851" s="2">
        <v>13</v>
      </c>
      <c r="J851" s="2" t="s">
        <v>32</v>
      </c>
      <c r="K851" s="2" t="s">
        <v>97</v>
      </c>
      <c r="L851" s="2" t="s">
        <v>28</v>
      </c>
      <c r="M851" s="2">
        <v>107900</v>
      </c>
      <c r="N851" s="3" t="str">
        <f t="shared" si="79"/>
        <v>21_105-110</v>
      </c>
      <c r="O851" s="3" t="str">
        <f t="shared" si="80"/>
        <v>10_100-110</v>
      </c>
      <c r="P851" s="3" t="str">
        <f t="shared" si="81"/>
        <v>08_80&gt;</v>
      </c>
      <c r="Q851" s="2" t="s">
        <v>739</v>
      </c>
      <c r="R851" s="2" t="s">
        <v>29</v>
      </c>
      <c r="S851" s="2">
        <f t="shared" si="82"/>
        <v>215800</v>
      </c>
      <c r="T851" s="2">
        <f t="shared" si="78"/>
        <v>2904</v>
      </c>
    </row>
    <row r="852" spans="1:20" x14ac:dyDescent="0.25">
      <c r="A852" s="2">
        <v>141</v>
      </c>
      <c r="B852" s="2" t="s">
        <v>341</v>
      </c>
      <c r="C852" s="2" t="s">
        <v>730</v>
      </c>
      <c r="D852" s="2" t="s">
        <v>56</v>
      </c>
      <c r="E852" s="2" t="s">
        <v>107</v>
      </c>
      <c r="F852" s="2" t="s">
        <v>24</v>
      </c>
      <c r="G852" s="2" t="s">
        <v>31</v>
      </c>
      <c r="H852" s="2" t="s">
        <v>26</v>
      </c>
      <c r="I852" s="2">
        <v>13</v>
      </c>
      <c r="J852" s="2" t="s">
        <v>32</v>
      </c>
      <c r="L852" s="2" t="s">
        <v>28</v>
      </c>
      <c r="M852" s="2">
        <v>79990</v>
      </c>
      <c r="N852" s="3" t="str">
        <f t="shared" si="79"/>
        <v>15_75-80</v>
      </c>
      <c r="O852" s="3" t="str">
        <f t="shared" si="80"/>
        <v>7_70-80</v>
      </c>
      <c r="P852" s="3" t="str">
        <f t="shared" si="81"/>
        <v>07_70-80</v>
      </c>
      <c r="Q852" s="2" t="s">
        <v>739</v>
      </c>
      <c r="R852" s="2" t="s">
        <v>29</v>
      </c>
      <c r="S852" s="2">
        <f t="shared" si="82"/>
        <v>11278590</v>
      </c>
      <c r="T852" s="2">
        <f t="shared" si="78"/>
        <v>151798</v>
      </c>
    </row>
    <row r="853" spans="1:20" x14ac:dyDescent="0.25">
      <c r="A853" s="2">
        <v>2</v>
      </c>
      <c r="B853" s="2" t="s">
        <v>341</v>
      </c>
      <c r="C853" s="2" t="s">
        <v>731</v>
      </c>
      <c r="D853" s="2" t="s">
        <v>22</v>
      </c>
      <c r="E853" s="2" t="s">
        <v>107</v>
      </c>
      <c r="F853" s="2" t="s">
        <v>36</v>
      </c>
      <c r="G853" s="2" t="s">
        <v>37</v>
      </c>
      <c r="H853" s="2" t="s">
        <v>26</v>
      </c>
      <c r="I853" s="2">
        <v>15</v>
      </c>
      <c r="J853" s="2" t="s">
        <v>27</v>
      </c>
      <c r="L853" s="2" t="s">
        <v>38</v>
      </c>
      <c r="M853" s="2">
        <v>39900</v>
      </c>
      <c r="N853" s="3" t="str">
        <f t="shared" si="79"/>
        <v>7_35-40</v>
      </c>
      <c r="O853" s="3" t="str">
        <f t="shared" si="80"/>
        <v>3_30-40</v>
      </c>
      <c r="P853" s="3" t="str">
        <f t="shared" si="81"/>
        <v>03_30-40</v>
      </c>
      <c r="Q853" s="2" t="s">
        <v>739</v>
      </c>
      <c r="R853" s="2" t="s">
        <v>29</v>
      </c>
      <c r="S853" s="2">
        <f t="shared" si="82"/>
        <v>79800</v>
      </c>
      <c r="T853" s="2">
        <f t="shared" si="78"/>
        <v>1074</v>
      </c>
    </row>
    <row r="854" spans="1:20" x14ac:dyDescent="0.25">
      <c r="A854" s="2">
        <v>597</v>
      </c>
      <c r="B854" s="2" t="s">
        <v>341</v>
      </c>
      <c r="C854" s="2" t="s">
        <v>435</v>
      </c>
      <c r="D854" s="2" t="s">
        <v>22</v>
      </c>
      <c r="E854" s="2" t="s">
        <v>107</v>
      </c>
      <c r="F854" s="2" t="s">
        <v>36</v>
      </c>
      <c r="G854" s="2" t="s">
        <v>45</v>
      </c>
      <c r="H854" s="2" t="s">
        <v>26</v>
      </c>
      <c r="I854" s="2">
        <v>15</v>
      </c>
      <c r="J854" s="2" t="s">
        <v>32</v>
      </c>
      <c r="L854" s="2" t="s">
        <v>28</v>
      </c>
      <c r="M854" s="2">
        <v>45457</v>
      </c>
      <c r="N854" s="3" t="str">
        <f t="shared" si="79"/>
        <v>9_45-50</v>
      </c>
      <c r="O854" s="3" t="str">
        <f t="shared" si="80"/>
        <v>4_40-50</v>
      </c>
      <c r="P854" s="3" t="str">
        <f t="shared" si="81"/>
        <v>04_40-50</v>
      </c>
      <c r="Q854" s="2" t="s">
        <v>739</v>
      </c>
      <c r="R854" s="2" t="s">
        <v>29</v>
      </c>
      <c r="S854" s="2">
        <f t="shared" si="82"/>
        <v>27137829</v>
      </c>
      <c r="T854" s="2">
        <f t="shared" si="78"/>
        <v>365247</v>
      </c>
    </row>
    <row r="855" spans="1:20" x14ac:dyDescent="0.25">
      <c r="A855" s="2">
        <v>928</v>
      </c>
      <c r="B855" s="2" t="s">
        <v>341</v>
      </c>
      <c r="C855" s="2" t="s">
        <v>436</v>
      </c>
      <c r="D855" s="2" t="s">
        <v>56</v>
      </c>
      <c r="E855" s="2" t="s">
        <v>107</v>
      </c>
      <c r="F855" s="2" t="s">
        <v>24</v>
      </c>
      <c r="G855" s="2" t="s">
        <v>31</v>
      </c>
      <c r="H855" s="2" t="s">
        <v>26</v>
      </c>
      <c r="I855" s="2">
        <v>14</v>
      </c>
      <c r="J855" s="2" t="s">
        <v>32</v>
      </c>
      <c r="L855" s="2" t="s">
        <v>28</v>
      </c>
      <c r="M855" s="2">
        <v>42032</v>
      </c>
      <c r="N855" s="3" t="str">
        <f t="shared" si="79"/>
        <v>8_40-45</v>
      </c>
      <c r="O855" s="3" t="str">
        <f t="shared" si="80"/>
        <v>4_40-50</v>
      </c>
      <c r="P855" s="3" t="str">
        <f t="shared" si="81"/>
        <v>04_40-50</v>
      </c>
      <c r="Q855" s="2" t="s">
        <v>739</v>
      </c>
      <c r="R855" s="2" t="s">
        <v>29</v>
      </c>
      <c r="S855" s="2">
        <f t="shared" si="82"/>
        <v>39005696</v>
      </c>
      <c r="T855" s="2">
        <f t="shared" si="78"/>
        <v>524976</v>
      </c>
    </row>
    <row r="856" spans="1:20" x14ac:dyDescent="0.25">
      <c r="A856" s="2">
        <v>955</v>
      </c>
      <c r="B856" s="2" t="s">
        <v>341</v>
      </c>
      <c r="C856" s="2" t="s">
        <v>635</v>
      </c>
      <c r="D856" s="2" t="s">
        <v>56</v>
      </c>
      <c r="E856" s="2" t="s">
        <v>107</v>
      </c>
      <c r="F856" s="2" t="s">
        <v>36</v>
      </c>
      <c r="G856" s="2" t="s">
        <v>37</v>
      </c>
      <c r="H856" s="2" t="s">
        <v>26</v>
      </c>
      <c r="I856" s="2">
        <v>14</v>
      </c>
      <c r="J856" s="2" t="s">
        <v>32</v>
      </c>
      <c r="L856" s="2" t="s">
        <v>38</v>
      </c>
      <c r="M856" s="2">
        <v>28434</v>
      </c>
      <c r="N856" s="3" t="str">
        <f t="shared" si="79"/>
        <v>5_25-30</v>
      </c>
      <c r="O856" s="3" t="str">
        <f t="shared" si="80"/>
        <v>2_20-30</v>
      </c>
      <c r="P856" s="3" t="str">
        <f t="shared" si="81"/>
        <v>02_20-30</v>
      </c>
      <c r="Q856" s="2" t="s">
        <v>739</v>
      </c>
      <c r="R856" s="2" t="s">
        <v>29</v>
      </c>
      <c r="S856" s="2">
        <f t="shared" si="82"/>
        <v>27154470</v>
      </c>
      <c r="T856" s="2">
        <f t="shared" si="78"/>
        <v>365471</v>
      </c>
    </row>
    <row r="857" spans="1:20" x14ac:dyDescent="0.25">
      <c r="A857" s="2">
        <v>35</v>
      </c>
      <c r="B857" s="2" t="s">
        <v>341</v>
      </c>
      <c r="C857" s="2" t="s">
        <v>437</v>
      </c>
      <c r="D857" s="2" t="s">
        <v>56</v>
      </c>
      <c r="E857" s="2" t="s">
        <v>107</v>
      </c>
      <c r="F857" s="2" t="s">
        <v>36</v>
      </c>
      <c r="G857" s="2" t="s">
        <v>49</v>
      </c>
      <c r="H857" s="2" t="s">
        <v>26</v>
      </c>
      <c r="I857" s="2">
        <v>14</v>
      </c>
      <c r="J857" s="2" t="s">
        <v>32</v>
      </c>
      <c r="L857" s="2" t="s">
        <v>28</v>
      </c>
      <c r="M857" s="2">
        <v>50241</v>
      </c>
      <c r="N857" s="3" t="str">
        <f t="shared" si="79"/>
        <v>10_50-55</v>
      </c>
      <c r="O857" s="3" t="str">
        <f t="shared" si="80"/>
        <v>5_50-60</v>
      </c>
      <c r="P857" s="3" t="str">
        <f t="shared" si="81"/>
        <v>05_50-60</v>
      </c>
      <c r="Q857" s="2" t="s">
        <v>739</v>
      </c>
      <c r="R857" s="2" t="s">
        <v>29</v>
      </c>
      <c r="S857" s="2">
        <f t="shared" si="82"/>
        <v>1758435</v>
      </c>
      <c r="T857" s="2">
        <f t="shared" si="78"/>
        <v>23667</v>
      </c>
    </row>
    <row r="858" spans="1:20" x14ac:dyDescent="0.25">
      <c r="A858" s="2">
        <v>2195</v>
      </c>
      <c r="B858" s="2" t="s">
        <v>341</v>
      </c>
      <c r="C858" s="2" t="s">
        <v>438</v>
      </c>
      <c r="D858" s="2" t="s">
        <v>22</v>
      </c>
      <c r="E858" s="2" t="s">
        <v>107</v>
      </c>
      <c r="F858" s="2" t="s">
        <v>24</v>
      </c>
      <c r="G858" s="2" t="s">
        <v>31</v>
      </c>
      <c r="H858" s="2" t="s">
        <v>26</v>
      </c>
      <c r="I858" s="2">
        <v>15</v>
      </c>
      <c r="J858" s="2" t="s">
        <v>32</v>
      </c>
      <c r="L858" s="2" t="s">
        <v>28</v>
      </c>
      <c r="M858" s="2">
        <v>45985</v>
      </c>
      <c r="N858" s="3" t="str">
        <f t="shared" si="79"/>
        <v>9_45-50</v>
      </c>
      <c r="O858" s="3" t="str">
        <f t="shared" si="80"/>
        <v>4_40-50</v>
      </c>
      <c r="P858" s="3" t="str">
        <f t="shared" si="81"/>
        <v>04_40-50</v>
      </c>
      <c r="Q858" s="2" t="s">
        <v>739</v>
      </c>
      <c r="R858" s="2" t="s">
        <v>29</v>
      </c>
      <c r="S858" s="2">
        <f t="shared" si="82"/>
        <v>100937075</v>
      </c>
      <c r="T858" s="2">
        <f t="shared" si="78"/>
        <v>1358507</v>
      </c>
    </row>
    <row r="859" spans="1:20" x14ac:dyDescent="0.25">
      <c r="A859" s="2">
        <v>793</v>
      </c>
      <c r="B859" s="2" t="s">
        <v>341</v>
      </c>
      <c r="C859" s="2" t="s">
        <v>439</v>
      </c>
      <c r="D859" s="2" t="s">
        <v>22</v>
      </c>
      <c r="E859" s="2" t="s">
        <v>107</v>
      </c>
      <c r="F859" s="2" t="s">
        <v>24</v>
      </c>
      <c r="G859" s="2" t="s">
        <v>31</v>
      </c>
      <c r="H859" s="2" t="s">
        <v>26</v>
      </c>
      <c r="I859" s="2">
        <v>15</v>
      </c>
      <c r="J859" s="2" t="s">
        <v>32</v>
      </c>
      <c r="L859" s="2" t="s">
        <v>28</v>
      </c>
      <c r="M859" s="2">
        <v>45881</v>
      </c>
      <c r="N859" s="3" t="str">
        <f t="shared" si="79"/>
        <v>9_45-50</v>
      </c>
      <c r="O859" s="3" t="str">
        <f t="shared" si="80"/>
        <v>4_40-50</v>
      </c>
      <c r="P859" s="3" t="str">
        <f t="shared" si="81"/>
        <v>04_40-50</v>
      </c>
      <c r="Q859" s="2" t="s">
        <v>739</v>
      </c>
      <c r="R859" s="2" t="s">
        <v>29</v>
      </c>
      <c r="S859" s="2">
        <f t="shared" si="82"/>
        <v>36383633</v>
      </c>
      <c r="T859" s="2">
        <f t="shared" si="78"/>
        <v>489686</v>
      </c>
    </row>
    <row r="860" spans="1:20" x14ac:dyDescent="0.25">
      <c r="A860" s="2">
        <v>1645</v>
      </c>
      <c r="B860" s="2" t="s">
        <v>341</v>
      </c>
      <c r="C860" s="2" t="s">
        <v>440</v>
      </c>
      <c r="D860" s="2" t="s">
        <v>22</v>
      </c>
      <c r="E860" s="2" t="s">
        <v>107</v>
      </c>
      <c r="F860" s="2" t="s">
        <v>36</v>
      </c>
      <c r="G860" s="2" t="s">
        <v>49</v>
      </c>
      <c r="H860" s="2" t="s">
        <v>26</v>
      </c>
      <c r="I860" s="2">
        <v>15</v>
      </c>
      <c r="J860" s="2" t="s">
        <v>32</v>
      </c>
      <c r="L860" s="2" t="s">
        <v>28</v>
      </c>
      <c r="M860" s="2">
        <v>56274</v>
      </c>
      <c r="N860" s="3" t="str">
        <f t="shared" si="79"/>
        <v>11_55-60</v>
      </c>
      <c r="O860" s="3" t="str">
        <f t="shared" si="80"/>
        <v>5_50-60</v>
      </c>
      <c r="P860" s="3" t="str">
        <f t="shared" si="81"/>
        <v>05_50-60</v>
      </c>
      <c r="Q860" s="2" t="s">
        <v>739</v>
      </c>
      <c r="R860" s="2" t="s">
        <v>29</v>
      </c>
      <c r="S860" s="2">
        <f t="shared" si="82"/>
        <v>92570730</v>
      </c>
      <c r="T860" s="2">
        <f t="shared" si="78"/>
        <v>1245905</v>
      </c>
    </row>
    <row r="861" spans="1:20" x14ac:dyDescent="0.25">
      <c r="A861" s="2">
        <v>381</v>
      </c>
      <c r="B861" s="2" t="s">
        <v>341</v>
      </c>
      <c r="C861" s="2" t="s">
        <v>441</v>
      </c>
      <c r="D861" s="2" t="s">
        <v>34</v>
      </c>
      <c r="E861" s="2" t="s">
        <v>107</v>
      </c>
      <c r="F861" s="2" t="s">
        <v>36</v>
      </c>
      <c r="G861" s="2" t="s">
        <v>49</v>
      </c>
      <c r="H861" s="2" t="s">
        <v>287</v>
      </c>
      <c r="I861" s="2">
        <v>17</v>
      </c>
      <c r="J861" s="2" t="s">
        <v>32</v>
      </c>
      <c r="L861" s="2" t="s">
        <v>28</v>
      </c>
      <c r="M861" s="2">
        <v>74731</v>
      </c>
      <c r="N861" s="3" t="str">
        <f t="shared" si="79"/>
        <v>14_70-75</v>
      </c>
      <c r="O861" s="3" t="str">
        <f t="shared" si="80"/>
        <v>7_70-80</v>
      </c>
      <c r="P861" s="3" t="str">
        <f t="shared" si="81"/>
        <v>07_70-80</v>
      </c>
      <c r="Q861" s="2" t="s">
        <v>739</v>
      </c>
      <c r="R861" s="2" t="s">
        <v>29</v>
      </c>
      <c r="S861" s="2">
        <f t="shared" si="82"/>
        <v>28472511</v>
      </c>
      <c r="T861" s="2">
        <f t="shared" si="78"/>
        <v>383210</v>
      </c>
    </row>
    <row r="862" spans="1:20" x14ac:dyDescent="0.25">
      <c r="A862" s="2">
        <v>28</v>
      </c>
      <c r="B862" s="2" t="s">
        <v>341</v>
      </c>
      <c r="C862" s="2" t="s">
        <v>442</v>
      </c>
      <c r="D862" s="2" t="s">
        <v>22</v>
      </c>
      <c r="E862" s="2" t="s">
        <v>107</v>
      </c>
      <c r="F862" s="2" t="s">
        <v>36</v>
      </c>
      <c r="G862" s="2" t="s">
        <v>46</v>
      </c>
      <c r="H862" s="2" t="s">
        <v>26</v>
      </c>
      <c r="I862" s="2">
        <v>17</v>
      </c>
      <c r="J862" s="2" t="s">
        <v>32</v>
      </c>
      <c r="L862" s="2" t="s">
        <v>28</v>
      </c>
      <c r="M862" s="2">
        <v>91925</v>
      </c>
      <c r="N862" s="3" t="str">
        <f t="shared" si="79"/>
        <v>18_90-95</v>
      </c>
      <c r="O862" s="3" t="str">
        <f t="shared" si="80"/>
        <v>9_90-100</v>
      </c>
      <c r="P862" s="3" t="str">
        <f t="shared" si="81"/>
        <v>08_80&gt;</v>
      </c>
      <c r="Q862" s="2" t="s">
        <v>739</v>
      </c>
      <c r="R862" s="2" t="s">
        <v>29</v>
      </c>
      <c r="S862" s="2">
        <f t="shared" si="82"/>
        <v>2573900</v>
      </c>
      <c r="T862" s="2">
        <f t="shared" si="78"/>
        <v>34642</v>
      </c>
    </row>
    <row r="863" spans="1:20" x14ac:dyDescent="0.25">
      <c r="A863" s="2">
        <v>171</v>
      </c>
      <c r="B863" s="2" t="s">
        <v>341</v>
      </c>
      <c r="C863" s="2" t="s">
        <v>443</v>
      </c>
      <c r="D863" s="2" t="s">
        <v>106</v>
      </c>
      <c r="E863" s="2" t="s">
        <v>23</v>
      </c>
      <c r="F863" s="2" t="s">
        <v>36</v>
      </c>
      <c r="G863" s="2" t="s">
        <v>108</v>
      </c>
      <c r="H863" s="2" t="s">
        <v>26</v>
      </c>
      <c r="I863" s="2">
        <v>11</v>
      </c>
      <c r="J863" s="2" t="s">
        <v>27</v>
      </c>
      <c r="K863" s="2" t="s">
        <v>97</v>
      </c>
      <c r="L863" s="2" t="s">
        <v>38</v>
      </c>
      <c r="M863" s="2">
        <v>38200</v>
      </c>
      <c r="N863" s="3" t="str">
        <f t="shared" si="79"/>
        <v>7_35-40</v>
      </c>
      <c r="O863" s="3" t="str">
        <f t="shared" si="80"/>
        <v>3_30-40</v>
      </c>
      <c r="P863" s="3" t="str">
        <f t="shared" si="81"/>
        <v>03_30-40</v>
      </c>
      <c r="Q863" s="2" t="s">
        <v>739</v>
      </c>
      <c r="R863" s="2" t="s">
        <v>29</v>
      </c>
      <c r="S863" s="2">
        <f t="shared" si="82"/>
        <v>6532200</v>
      </c>
      <c r="T863" s="2">
        <f t="shared" si="78"/>
        <v>87917</v>
      </c>
    </row>
    <row r="864" spans="1:20" x14ac:dyDescent="0.25">
      <c r="A864" s="2">
        <v>108</v>
      </c>
      <c r="B864" s="2" t="s">
        <v>341</v>
      </c>
      <c r="C864" s="2" t="s">
        <v>444</v>
      </c>
      <c r="D864" s="2" t="s">
        <v>56</v>
      </c>
      <c r="E864" s="2" t="s">
        <v>23</v>
      </c>
      <c r="F864" s="2" t="s">
        <v>36</v>
      </c>
      <c r="G864" s="2" t="s">
        <v>57</v>
      </c>
      <c r="H864" s="2" t="s">
        <v>26</v>
      </c>
      <c r="I864" s="2">
        <v>14</v>
      </c>
      <c r="J864" s="2" t="s">
        <v>32</v>
      </c>
      <c r="K864" s="2" t="s">
        <v>97</v>
      </c>
      <c r="L864" s="2" t="s">
        <v>28</v>
      </c>
      <c r="M864" s="2">
        <v>99790</v>
      </c>
      <c r="N864" s="3" t="str">
        <f t="shared" si="79"/>
        <v>19_95-100</v>
      </c>
      <c r="O864" s="3" t="str">
        <f t="shared" si="80"/>
        <v>9_90-100</v>
      </c>
      <c r="P864" s="3" t="str">
        <f t="shared" si="81"/>
        <v>08_80&gt;</v>
      </c>
      <c r="Q864" s="2" t="s">
        <v>739</v>
      </c>
      <c r="R864" s="2" t="s">
        <v>29</v>
      </c>
      <c r="S864" s="2">
        <f t="shared" si="82"/>
        <v>10777320</v>
      </c>
      <c r="T864" s="2">
        <f t="shared" si="78"/>
        <v>145051</v>
      </c>
    </row>
    <row r="865" spans="1:20" x14ac:dyDescent="0.25">
      <c r="A865" s="2">
        <v>81</v>
      </c>
      <c r="B865" s="2" t="s">
        <v>341</v>
      </c>
      <c r="C865" s="2" t="s">
        <v>445</v>
      </c>
      <c r="D865" s="2" t="s">
        <v>22</v>
      </c>
      <c r="E865" s="2" t="s">
        <v>23</v>
      </c>
      <c r="F865" s="2" t="s">
        <v>36</v>
      </c>
      <c r="G865" s="2" t="s">
        <v>57</v>
      </c>
      <c r="H865" s="2" t="s">
        <v>26</v>
      </c>
      <c r="I865" s="2">
        <v>15</v>
      </c>
      <c r="J865" s="2" t="s">
        <v>32</v>
      </c>
      <c r="K865" s="2" t="s">
        <v>97</v>
      </c>
      <c r="L865" s="2" t="s">
        <v>28</v>
      </c>
      <c r="M865" s="2">
        <v>94009</v>
      </c>
      <c r="N865" s="3" t="str">
        <f t="shared" si="79"/>
        <v>18_90-95</v>
      </c>
      <c r="O865" s="3" t="str">
        <f t="shared" si="80"/>
        <v>9_90-100</v>
      </c>
      <c r="P865" s="3" t="str">
        <f t="shared" si="81"/>
        <v>08_80&gt;</v>
      </c>
      <c r="Q865" s="2" t="s">
        <v>739</v>
      </c>
      <c r="R865" s="2" t="s">
        <v>29</v>
      </c>
      <c r="S865" s="2">
        <f t="shared" si="82"/>
        <v>7614729</v>
      </c>
      <c r="T865" s="2">
        <f t="shared" si="78"/>
        <v>102486</v>
      </c>
    </row>
    <row r="866" spans="1:20" x14ac:dyDescent="0.25">
      <c r="A866" s="2">
        <v>9</v>
      </c>
      <c r="B866" s="2" t="s">
        <v>341</v>
      </c>
      <c r="C866" s="2" t="s">
        <v>637</v>
      </c>
      <c r="D866" s="2" t="s">
        <v>64</v>
      </c>
      <c r="E866" s="2" t="s">
        <v>23</v>
      </c>
      <c r="F866" s="2" t="s">
        <v>36</v>
      </c>
      <c r="G866" s="2" t="s">
        <v>74</v>
      </c>
      <c r="H866" s="2" t="s">
        <v>65</v>
      </c>
      <c r="I866" s="2">
        <v>15</v>
      </c>
      <c r="J866" s="2" t="s">
        <v>32</v>
      </c>
      <c r="K866" s="2" t="s">
        <v>97</v>
      </c>
      <c r="L866" s="2" t="s">
        <v>28</v>
      </c>
      <c r="M866" s="2">
        <v>186492</v>
      </c>
      <c r="N866" s="3" t="str">
        <f t="shared" si="79"/>
        <v>37_185-190</v>
      </c>
      <c r="O866" s="3" t="str">
        <f t="shared" si="80"/>
        <v>18_180-190</v>
      </c>
      <c r="P866" s="3" t="str">
        <f t="shared" si="81"/>
        <v>08_80&gt;</v>
      </c>
      <c r="Q866" s="2" t="s">
        <v>739</v>
      </c>
      <c r="R866" s="2" t="s">
        <v>29</v>
      </c>
      <c r="S866" s="2">
        <f t="shared" si="82"/>
        <v>1678428</v>
      </c>
      <c r="T866" s="2">
        <f t="shared" si="78"/>
        <v>22590</v>
      </c>
    </row>
    <row r="867" spans="1:20" x14ac:dyDescent="0.25">
      <c r="A867" s="2">
        <v>24</v>
      </c>
      <c r="B867" s="2" t="s">
        <v>341</v>
      </c>
      <c r="C867" s="2" t="s">
        <v>446</v>
      </c>
      <c r="D867" s="2" t="s">
        <v>56</v>
      </c>
      <c r="E867" s="2" t="s">
        <v>23</v>
      </c>
      <c r="F867" s="2" t="s">
        <v>36</v>
      </c>
      <c r="G867" s="2" t="s">
        <v>57</v>
      </c>
      <c r="H867" s="2" t="s">
        <v>26</v>
      </c>
      <c r="I867" s="2">
        <v>14</v>
      </c>
      <c r="J867" s="2" t="s">
        <v>160</v>
      </c>
      <c r="K867" s="2" t="s">
        <v>97</v>
      </c>
      <c r="L867" s="2" t="s">
        <v>28</v>
      </c>
      <c r="M867" s="2">
        <v>166925</v>
      </c>
      <c r="N867" s="3" t="str">
        <f t="shared" si="79"/>
        <v>33_165-170</v>
      </c>
      <c r="O867" s="3" t="str">
        <f t="shared" si="80"/>
        <v>16_160-170</v>
      </c>
      <c r="P867" s="3" t="str">
        <f t="shared" si="81"/>
        <v>08_80&gt;</v>
      </c>
      <c r="Q867" s="2" t="s">
        <v>739</v>
      </c>
      <c r="R867" s="2" t="s">
        <v>29</v>
      </c>
      <c r="S867" s="2">
        <f t="shared" si="82"/>
        <v>4006200</v>
      </c>
      <c r="T867" s="2">
        <f t="shared" si="78"/>
        <v>53919</v>
      </c>
    </row>
    <row r="868" spans="1:20" x14ac:dyDescent="0.25">
      <c r="A868" s="2">
        <v>2</v>
      </c>
      <c r="B868" s="2" t="s">
        <v>341</v>
      </c>
      <c r="C868" s="2" t="s">
        <v>732</v>
      </c>
      <c r="D868" s="2" t="s">
        <v>56</v>
      </c>
      <c r="E868" s="2" t="s">
        <v>23</v>
      </c>
      <c r="F868" s="2" t="s">
        <v>36</v>
      </c>
      <c r="G868" s="2" t="s">
        <v>213</v>
      </c>
      <c r="H868" s="2" t="s">
        <v>26</v>
      </c>
      <c r="I868" s="2">
        <v>14</v>
      </c>
      <c r="J868" s="2" t="s">
        <v>32</v>
      </c>
      <c r="K868" s="2" t="s">
        <v>97</v>
      </c>
      <c r="L868" s="2" t="s">
        <v>28</v>
      </c>
      <c r="M868" s="2">
        <v>63990</v>
      </c>
      <c r="N868" s="3" t="str">
        <f t="shared" si="79"/>
        <v>12_60-65</v>
      </c>
      <c r="O868" s="3" t="str">
        <f t="shared" si="80"/>
        <v>6_60-70</v>
      </c>
      <c r="P868" s="3" t="str">
        <f t="shared" si="81"/>
        <v>06_60-70</v>
      </c>
      <c r="Q868" s="2" t="s">
        <v>739</v>
      </c>
      <c r="R868" s="2" t="s">
        <v>29</v>
      </c>
      <c r="S868" s="2">
        <f t="shared" si="82"/>
        <v>127980</v>
      </c>
      <c r="T868" s="2">
        <f t="shared" si="78"/>
        <v>1722</v>
      </c>
    </row>
    <row r="869" spans="1:20" x14ac:dyDescent="0.25">
      <c r="A869" s="2">
        <v>2</v>
      </c>
      <c r="B869" s="2" t="s">
        <v>341</v>
      </c>
      <c r="C869" s="2" t="s">
        <v>638</v>
      </c>
      <c r="D869" s="2" t="s">
        <v>64</v>
      </c>
      <c r="E869" s="2" t="s">
        <v>23</v>
      </c>
      <c r="F869" s="2" t="s">
        <v>36</v>
      </c>
      <c r="G869" s="2" t="s">
        <v>71</v>
      </c>
      <c r="H869" s="2" t="s">
        <v>65</v>
      </c>
      <c r="I869" s="2">
        <v>15</v>
      </c>
      <c r="J869" s="2" t="s">
        <v>178</v>
      </c>
      <c r="K869" s="2" t="s">
        <v>97</v>
      </c>
      <c r="L869" s="2" t="s">
        <v>28</v>
      </c>
      <c r="M869" s="2">
        <v>186614</v>
      </c>
      <c r="N869" s="3" t="str">
        <f t="shared" si="79"/>
        <v>37_185-190</v>
      </c>
      <c r="O869" s="3" t="str">
        <f t="shared" si="80"/>
        <v>18_180-190</v>
      </c>
      <c r="P869" s="3" t="str">
        <f t="shared" si="81"/>
        <v>08_80&gt;</v>
      </c>
      <c r="Q869" s="2" t="s">
        <v>739</v>
      </c>
      <c r="R869" s="2" t="s">
        <v>29</v>
      </c>
      <c r="S869" s="2">
        <f t="shared" si="82"/>
        <v>373228</v>
      </c>
      <c r="T869" s="2">
        <f t="shared" si="78"/>
        <v>5023</v>
      </c>
    </row>
    <row r="870" spans="1:20" x14ac:dyDescent="0.25">
      <c r="A870" s="2">
        <v>5</v>
      </c>
      <c r="B870" s="2" t="s">
        <v>341</v>
      </c>
      <c r="C870" s="2" t="s">
        <v>448</v>
      </c>
      <c r="D870" s="2" t="s">
        <v>64</v>
      </c>
      <c r="E870" s="2" t="s">
        <v>23</v>
      </c>
      <c r="F870" s="2" t="s">
        <v>36</v>
      </c>
      <c r="G870" s="2" t="s">
        <v>71</v>
      </c>
      <c r="H870" s="2" t="s">
        <v>65</v>
      </c>
      <c r="I870" s="2">
        <v>15</v>
      </c>
      <c r="J870" s="2" t="s">
        <v>32</v>
      </c>
      <c r="K870" s="2" t="s">
        <v>97</v>
      </c>
      <c r="L870" s="2" t="s">
        <v>28</v>
      </c>
      <c r="M870" s="2">
        <v>108152</v>
      </c>
      <c r="N870" s="3" t="str">
        <f t="shared" si="79"/>
        <v>21_105-110</v>
      </c>
      <c r="O870" s="3" t="str">
        <f t="shared" si="80"/>
        <v>10_100-110</v>
      </c>
      <c r="P870" s="3" t="str">
        <f t="shared" si="81"/>
        <v>08_80&gt;</v>
      </c>
      <c r="Q870" s="2" t="s">
        <v>739</v>
      </c>
      <c r="R870" s="2" t="s">
        <v>29</v>
      </c>
      <c r="S870" s="2">
        <f t="shared" si="82"/>
        <v>540760</v>
      </c>
      <c r="T870" s="2">
        <f t="shared" si="78"/>
        <v>7278</v>
      </c>
    </row>
    <row r="871" spans="1:20" x14ac:dyDescent="0.25">
      <c r="A871" s="2">
        <v>5</v>
      </c>
      <c r="B871" s="2" t="s">
        <v>341</v>
      </c>
      <c r="C871" s="2" t="s">
        <v>639</v>
      </c>
      <c r="D871" s="2" t="s">
        <v>56</v>
      </c>
      <c r="E871" s="2" t="s">
        <v>23</v>
      </c>
      <c r="F871" s="2" t="s">
        <v>36</v>
      </c>
      <c r="G871" s="2" t="s">
        <v>49</v>
      </c>
      <c r="H871" s="2" t="s">
        <v>26</v>
      </c>
      <c r="I871" s="2">
        <v>14</v>
      </c>
      <c r="J871" s="2" t="s">
        <v>32</v>
      </c>
      <c r="K871" s="2" t="s">
        <v>97</v>
      </c>
      <c r="L871" s="2" t="s">
        <v>28</v>
      </c>
      <c r="M871" s="2">
        <v>130833</v>
      </c>
      <c r="N871" s="3" t="str">
        <f t="shared" si="79"/>
        <v>26_130-135</v>
      </c>
      <c r="O871" s="3" t="str">
        <f t="shared" si="80"/>
        <v>13_130-140</v>
      </c>
      <c r="P871" s="3" t="str">
        <f t="shared" si="81"/>
        <v>08_80&gt;</v>
      </c>
      <c r="Q871" s="2" t="s">
        <v>739</v>
      </c>
      <c r="R871" s="2" t="s">
        <v>29</v>
      </c>
      <c r="S871" s="2">
        <f t="shared" si="82"/>
        <v>654165</v>
      </c>
      <c r="T871" s="2">
        <f t="shared" si="78"/>
        <v>8804</v>
      </c>
    </row>
    <row r="872" spans="1:20" x14ac:dyDescent="0.25">
      <c r="A872" s="2">
        <v>795</v>
      </c>
      <c r="B872" s="2" t="s">
        <v>341</v>
      </c>
      <c r="C872" s="2" t="s">
        <v>449</v>
      </c>
      <c r="D872" s="2" t="s">
        <v>56</v>
      </c>
      <c r="E872" s="2" t="s">
        <v>23</v>
      </c>
      <c r="F872" s="2" t="s">
        <v>24</v>
      </c>
      <c r="G872" s="2" t="s">
        <v>59</v>
      </c>
      <c r="H872" s="2" t="s">
        <v>26</v>
      </c>
      <c r="I872" s="2">
        <v>14</v>
      </c>
      <c r="J872" s="2" t="s">
        <v>32</v>
      </c>
      <c r="K872" s="2" t="s">
        <v>97</v>
      </c>
      <c r="L872" s="2" t="s">
        <v>28</v>
      </c>
      <c r="M872" s="2">
        <v>88994</v>
      </c>
      <c r="N872" s="3" t="str">
        <f t="shared" si="79"/>
        <v>17_85-90</v>
      </c>
      <c r="O872" s="3" t="str">
        <f t="shared" si="80"/>
        <v>8_80-90</v>
      </c>
      <c r="P872" s="3" t="str">
        <f t="shared" si="81"/>
        <v>08_80&gt;</v>
      </c>
      <c r="Q872" s="2" t="s">
        <v>739</v>
      </c>
      <c r="R872" s="2" t="s">
        <v>29</v>
      </c>
      <c r="S872" s="2">
        <f t="shared" si="82"/>
        <v>70750230</v>
      </c>
      <c r="T872" s="2">
        <f t="shared" si="78"/>
        <v>952224</v>
      </c>
    </row>
    <row r="873" spans="1:20" x14ac:dyDescent="0.25">
      <c r="A873" s="2">
        <v>55</v>
      </c>
      <c r="B873" s="2" t="s">
        <v>341</v>
      </c>
      <c r="C873" s="2" t="s">
        <v>450</v>
      </c>
      <c r="D873" s="2" t="s">
        <v>56</v>
      </c>
      <c r="E873" s="2" t="s">
        <v>23</v>
      </c>
      <c r="F873" s="2" t="s">
        <v>36</v>
      </c>
      <c r="G873" s="2" t="s">
        <v>49</v>
      </c>
      <c r="H873" s="2" t="s">
        <v>26</v>
      </c>
      <c r="I873" s="2">
        <v>14</v>
      </c>
      <c r="J873" s="2" t="s">
        <v>32</v>
      </c>
      <c r="K873" s="2" t="s">
        <v>97</v>
      </c>
      <c r="L873" s="2" t="s">
        <v>28</v>
      </c>
      <c r="M873" s="2">
        <v>82223</v>
      </c>
      <c r="N873" s="3" t="str">
        <f t="shared" si="79"/>
        <v>16_80-85</v>
      </c>
      <c r="O873" s="3" t="str">
        <f t="shared" si="80"/>
        <v>8_80-90</v>
      </c>
      <c r="P873" s="3" t="str">
        <f t="shared" si="81"/>
        <v>08_80&gt;</v>
      </c>
      <c r="Q873" s="2" t="s">
        <v>739</v>
      </c>
      <c r="R873" s="2" t="s">
        <v>29</v>
      </c>
      <c r="S873" s="2">
        <f t="shared" si="82"/>
        <v>4522265</v>
      </c>
      <c r="T873" s="2">
        <f t="shared" si="78"/>
        <v>60865</v>
      </c>
    </row>
    <row r="874" spans="1:20" x14ac:dyDescent="0.25">
      <c r="A874" s="2">
        <v>298</v>
      </c>
      <c r="B874" s="2" t="s">
        <v>341</v>
      </c>
      <c r="C874" s="2" t="s">
        <v>451</v>
      </c>
      <c r="D874" s="2" t="s">
        <v>56</v>
      </c>
      <c r="E874" s="2" t="s">
        <v>23</v>
      </c>
      <c r="F874" s="2" t="s">
        <v>36</v>
      </c>
      <c r="G874" s="2" t="s">
        <v>57</v>
      </c>
      <c r="H874" s="2" t="s">
        <v>26</v>
      </c>
      <c r="I874" s="2">
        <v>14</v>
      </c>
      <c r="J874" s="2" t="s">
        <v>32</v>
      </c>
      <c r="K874" s="2" t="s">
        <v>97</v>
      </c>
      <c r="L874" s="2" t="s">
        <v>28</v>
      </c>
      <c r="M874" s="2">
        <v>92753</v>
      </c>
      <c r="N874" s="3" t="str">
        <f t="shared" si="79"/>
        <v>18_90-95</v>
      </c>
      <c r="O874" s="3" t="str">
        <f t="shared" si="80"/>
        <v>9_90-100</v>
      </c>
      <c r="P874" s="3" t="str">
        <f t="shared" si="81"/>
        <v>08_80&gt;</v>
      </c>
      <c r="Q874" s="2" t="s">
        <v>739</v>
      </c>
      <c r="R874" s="2" t="s">
        <v>29</v>
      </c>
      <c r="S874" s="2">
        <f t="shared" si="82"/>
        <v>27640394</v>
      </c>
      <c r="T874" s="2">
        <f t="shared" si="78"/>
        <v>372011</v>
      </c>
    </row>
    <row r="875" spans="1:20" x14ac:dyDescent="0.25">
      <c r="A875" s="2">
        <v>45</v>
      </c>
      <c r="B875" s="2" t="s">
        <v>341</v>
      </c>
      <c r="C875" s="2" t="s">
        <v>452</v>
      </c>
      <c r="D875" s="2" t="s">
        <v>22</v>
      </c>
      <c r="E875" s="2" t="s">
        <v>23</v>
      </c>
      <c r="F875" s="2" t="s">
        <v>36</v>
      </c>
      <c r="G875" s="2" t="s">
        <v>49</v>
      </c>
      <c r="H875" s="2" t="s">
        <v>26</v>
      </c>
      <c r="I875" s="2">
        <v>15</v>
      </c>
      <c r="J875" s="2" t="s">
        <v>32</v>
      </c>
      <c r="K875" s="2" t="s">
        <v>97</v>
      </c>
      <c r="L875" s="2" t="s">
        <v>28</v>
      </c>
      <c r="M875" s="2">
        <v>68345</v>
      </c>
      <c r="N875" s="3" t="str">
        <f t="shared" si="79"/>
        <v>13_65-70</v>
      </c>
      <c r="O875" s="3" t="str">
        <f t="shared" si="80"/>
        <v>6_60-70</v>
      </c>
      <c r="P875" s="3" t="str">
        <f t="shared" si="81"/>
        <v>06_60-70</v>
      </c>
      <c r="Q875" s="2" t="s">
        <v>739</v>
      </c>
      <c r="R875" s="2" t="s">
        <v>29</v>
      </c>
      <c r="S875" s="2">
        <f t="shared" si="82"/>
        <v>3075525</v>
      </c>
      <c r="T875" s="2">
        <f t="shared" si="78"/>
        <v>41393</v>
      </c>
    </row>
    <row r="876" spans="1:20" x14ac:dyDescent="0.25">
      <c r="A876" s="2">
        <v>51</v>
      </c>
      <c r="B876" s="2" t="s">
        <v>341</v>
      </c>
      <c r="C876" s="2" t="s">
        <v>640</v>
      </c>
      <c r="D876" s="2" t="s">
        <v>64</v>
      </c>
      <c r="E876" s="2" t="s">
        <v>23</v>
      </c>
      <c r="F876" s="2" t="s">
        <v>36</v>
      </c>
      <c r="G876" s="2" t="s">
        <v>74</v>
      </c>
      <c r="H876" s="2" t="s">
        <v>65</v>
      </c>
      <c r="I876" s="2">
        <v>15</v>
      </c>
      <c r="J876" s="2" t="s">
        <v>32</v>
      </c>
      <c r="K876" s="2" t="s">
        <v>97</v>
      </c>
      <c r="L876" s="2" t="s">
        <v>28</v>
      </c>
      <c r="M876" s="2">
        <v>124990</v>
      </c>
      <c r="N876" s="3" t="str">
        <f t="shared" si="79"/>
        <v>24_120-125</v>
      </c>
      <c r="O876" s="3" t="str">
        <f t="shared" si="80"/>
        <v>12_120-130</v>
      </c>
      <c r="P876" s="3" t="str">
        <f t="shared" si="81"/>
        <v>08_80&gt;</v>
      </c>
      <c r="Q876" s="2" t="s">
        <v>739</v>
      </c>
      <c r="R876" s="2" t="s">
        <v>29</v>
      </c>
      <c r="S876" s="2">
        <f t="shared" si="82"/>
        <v>6374490</v>
      </c>
      <c r="T876" s="2">
        <f t="shared" si="78"/>
        <v>85794</v>
      </c>
    </row>
    <row r="877" spans="1:20" x14ac:dyDescent="0.25">
      <c r="A877" s="2">
        <v>63</v>
      </c>
      <c r="B877" s="2" t="s">
        <v>341</v>
      </c>
      <c r="C877" s="2" t="s">
        <v>641</v>
      </c>
      <c r="D877" s="2" t="s">
        <v>22</v>
      </c>
      <c r="E877" s="2" t="s">
        <v>23</v>
      </c>
      <c r="F877" s="2" t="s">
        <v>36</v>
      </c>
      <c r="G877" s="2" t="s">
        <v>57</v>
      </c>
      <c r="H877" s="2" t="s">
        <v>26</v>
      </c>
      <c r="I877" s="2">
        <v>15</v>
      </c>
      <c r="J877" s="2" t="s">
        <v>32</v>
      </c>
      <c r="K877" s="2" t="s">
        <v>97</v>
      </c>
      <c r="L877" s="2" t="s">
        <v>28</v>
      </c>
      <c r="M877" s="2">
        <v>91699</v>
      </c>
      <c r="N877" s="3" t="str">
        <f t="shared" si="79"/>
        <v>18_90-95</v>
      </c>
      <c r="O877" s="3" t="str">
        <f t="shared" si="80"/>
        <v>9_90-100</v>
      </c>
      <c r="P877" s="3" t="str">
        <f t="shared" si="81"/>
        <v>08_80&gt;</v>
      </c>
      <c r="Q877" s="2" t="s">
        <v>739</v>
      </c>
      <c r="R877" s="2" t="s">
        <v>29</v>
      </c>
      <c r="S877" s="2">
        <f t="shared" si="82"/>
        <v>5777037</v>
      </c>
      <c r="T877" s="2">
        <f t="shared" si="78"/>
        <v>77753</v>
      </c>
    </row>
    <row r="878" spans="1:20" x14ac:dyDescent="0.25">
      <c r="A878" s="2">
        <v>11</v>
      </c>
      <c r="B878" s="2" t="s">
        <v>341</v>
      </c>
      <c r="C878" s="2" t="s">
        <v>453</v>
      </c>
      <c r="D878" s="2" t="s">
        <v>56</v>
      </c>
      <c r="E878" s="2" t="s">
        <v>23</v>
      </c>
      <c r="F878" s="2" t="s">
        <v>36</v>
      </c>
      <c r="G878" s="2" t="s">
        <v>57</v>
      </c>
      <c r="H878" s="2" t="s">
        <v>26</v>
      </c>
      <c r="I878" s="2">
        <v>14</v>
      </c>
      <c r="J878" s="2" t="s">
        <v>178</v>
      </c>
      <c r="K878" s="2" t="s">
        <v>97</v>
      </c>
      <c r="L878" s="2" t="s">
        <v>28</v>
      </c>
      <c r="M878" s="2">
        <v>193650</v>
      </c>
      <c r="N878" s="3" t="str">
        <f t="shared" si="79"/>
        <v>38_190-195</v>
      </c>
      <c r="O878" s="3" t="str">
        <f t="shared" si="80"/>
        <v>19_190-200</v>
      </c>
      <c r="P878" s="3" t="str">
        <f t="shared" si="81"/>
        <v>08_80&gt;</v>
      </c>
      <c r="Q878" s="2" t="s">
        <v>739</v>
      </c>
      <c r="R878" s="2" t="s">
        <v>29</v>
      </c>
      <c r="S878" s="2">
        <f t="shared" si="82"/>
        <v>2130150</v>
      </c>
      <c r="T878" s="2">
        <f t="shared" si="78"/>
        <v>28670</v>
      </c>
    </row>
    <row r="879" spans="1:20" x14ac:dyDescent="0.25">
      <c r="A879" s="2">
        <v>13</v>
      </c>
      <c r="B879" s="2" t="s">
        <v>454</v>
      </c>
      <c r="C879" s="2" t="s">
        <v>455</v>
      </c>
      <c r="D879" s="2" t="s">
        <v>64</v>
      </c>
      <c r="E879" s="2" t="s">
        <v>23</v>
      </c>
      <c r="F879" s="2" t="s">
        <v>24</v>
      </c>
      <c r="G879" s="2" t="s">
        <v>59</v>
      </c>
      <c r="H879" s="2" t="s">
        <v>696</v>
      </c>
      <c r="I879" s="2">
        <v>15</v>
      </c>
      <c r="J879" s="2" t="s">
        <v>32</v>
      </c>
      <c r="L879" s="2" t="s">
        <v>28</v>
      </c>
      <c r="M879" s="2">
        <v>105940</v>
      </c>
      <c r="N879" s="3" t="str">
        <f t="shared" si="79"/>
        <v>21_105-110</v>
      </c>
      <c r="O879" s="3" t="str">
        <f t="shared" si="80"/>
        <v>10_100-110</v>
      </c>
      <c r="P879" s="3" t="str">
        <f t="shared" si="81"/>
        <v>08_80&gt;</v>
      </c>
      <c r="Q879" s="2" t="s">
        <v>739</v>
      </c>
      <c r="R879" s="2" t="s">
        <v>29</v>
      </c>
      <c r="S879" s="2">
        <f t="shared" si="82"/>
        <v>1377220</v>
      </c>
      <c r="T879" s="2">
        <f t="shared" si="78"/>
        <v>18536</v>
      </c>
    </row>
    <row r="880" spans="1:20" x14ac:dyDescent="0.25">
      <c r="A880" s="2">
        <v>58</v>
      </c>
      <c r="B880" s="2" t="s">
        <v>454</v>
      </c>
      <c r="C880" s="2" t="s">
        <v>457</v>
      </c>
      <c r="D880" s="2" t="s">
        <v>64</v>
      </c>
      <c r="E880" s="2" t="s">
        <v>23</v>
      </c>
      <c r="F880" s="2" t="s">
        <v>24</v>
      </c>
      <c r="G880" s="2" t="s">
        <v>59</v>
      </c>
      <c r="H880" s="2" t="s">
        <v>458</v>
      </c>
      <c r="I880" s="2">
        <v>15</v>
      </c>
      <c r="J880" s="2" t="s">
        <v>160</v>
      </c>
      <c r="L880" s="2" t="s">
        <v>28</v>
      </c>
      <c r="M880" s="2">
        <v>79235</v>
      </c>
      <c r="N880" s="3" t="str">
        <f t="shared" si="79"/>
        <v>15_75-80</v>
      </c>
      <c r="O880" s="3" t="str">
        <f t="shared" si="80"/>
        <v>7_70-80</v>
      </c>
      <c r="P880" s="3" t="str">
        <f t="shared" si="81"/>
        <v>07_70-80</v>
      </c>
      <c r="Q880" s="2" t="s">
        <v>739</v>
      </c>
      <c r="R880" s="2" t="s">
        <v>29</v>
      </c>
      <c r="S880" s="2">
        <f t="shared" si="82"/>
        <v>4595630</v>
      </c>
      <c r="T880" s="2">
        <f t="shared" si="78"/>
        <v>61852</v>
      </c>
    </row>
    <row r="881" spans="1:20" x14ac:dyDescent="0.25">
      <c r="A881" s="2">
        <v>17</v>
      </c>
      <c r="B881" s="2" t="s">
        <v>454</v>
      </c>
      <c r="C881" s="2" t="s">
        <v>459</v>
      </c>
      <c r="D881" s="2" t="s">
        <v>64</v>
      </c>
      <c r="E881" s="2" t="s">
        <v>23</v>
      </c>
      <c r="F881" s="2" t="s">
        <v>36</v>
      </c>
      <c r="G881" s="2" t="s">
        <v>74</v>
      </c>
      <c r="H881" s="2" t="s">
        <v>296</v>
      </c>
      <c r="I881" s="2">
        <v>15</v>
      </c>
      <c r="J881" s="2" t="s">
        <v>32</v>
      </c>
      <c r="L881" s="2" t="s">
        <v>28</v>
      </c>
      <c r="M881" s="2">
        <v>190881</v>
      </c>
      <c r="N881" s="3" t="str">
        <f t="shared" si="79"/>
        <v>38_190-195</v>
      </c>
      <c r="O881" s="3" t="str">
        <f t="shared" si="80"/>
        <v>19_190-200</v>
      </c>
      <c r="P881" s="3" t="str">
        <f t="shared" si="81"/>
        <v>08_80&gt;</v>
      </c>
      <c r="Q881" s="2" t="s">
        <v>739</v>
      </c>
      <c r="R881" s="2" t="s">
        <v>29</v>
      </c>
      <c r="S881" s="2">
        <f t="shared" si="82"/>
        <v>3244977</v>
      </c>
      <c r="T881" s="2">
        <f t="shared" si="78"/>
        <v>43674</v>
      </c>
    </row>
    <row r="882" spans="1:20" x14ac:dyDescent="0.25">
      <c r="A882" s="2">
        <v>30</v>
      </c>
      <c r="B882" s="2" t="s">
        <v>454</v>
      </c>
      <c r="C882" s="2" t="s">
        <v>642</v>
      </c>
      <c r="D882" s="2" t="s">
        <v>64</v>
      </c>
      <c r="E882" s="2" t="s">
        <v>23</v>
      </c>
      <c r="F882" s="2" t="s">
        <v>36</v>
      </c>
      <c r="G882" s="2" t="s">
        <v>74</v>
      </c>
      <c r="H882" s="2" t="s">
        <v>643</v>
      </c>
      <c r="I882" s="2">
        <v>15</v>
      </c>
      <c r="J882" s="2" t="s">
        <v>178</v>
      </c>
      <c r="L882" s="2" t="s">
        <v>28</v>
      </c>
      <c r="M882" s="2">
        <v>233892</v>
      </c>
      <c r="N882" s="3" t="str">
        <f t="shared" si="79"/>
        <v>46_230-235</v>
      </c>
      <c r="O882" s="3" t="str">
        <f t="shared" si="80"/>
        <v>23_230-240</v>
      </c>
      <c r="P882" s="3" t="str">
        <f t="shared" si="81"/>
        <v>08_80&gt;</v>
      </c>
      <c r="Q882" s="2" t="s">
        <v>739</v>
      </c>
      <c r="R882" s="2" t="s">
        <v>29</v>
      </c>
      <c r="S882" s="2">
        <f t="shared" si="82"/>
        <v>7016760</v>
      </c>
      <c r="T882" s="2">
        <f t="shared" si="78"/>
        <v>94438</v>
      </c>
    </row>
    <row r="883" spans="1:20" x14ac:dyDescent="0.25">
      <c r="A883" s="2">
        <v>5</v>
      </c>
      <c r="B883" s="2" t="s">
        <v>454</v>
      </c>
      <c r="C883" s="2" t="s">
        <v>460</v>
      </c>
      <c r="D883" s="2" t="s">
        <v>64</v>
      </c>
      <c r="E883" s="2" t="s">
        <v>23</v>
      </c>
      <c r="F883" s="2" t="s">
        <v>36</v>
      </c>
      <c r="G883" s="2" t="s">
        <v>74</v>
      </c>
      <c r="H883" s="2" t="s">
        <v>92</v>
      </c>
      <c r="I883" s="2">
        <v>15</v>
      </c>
      <c r="J883" s="2" t="s">
        <v>32</v>
      </c>
      <c r="L883" s="2" t="s">
        <v>28</v>
      </c>
      <c r="M883" s="2">
        <v>120785</v>
      </c>
      <c r="N883" s="3" t="str">
        <f t="shared" si="79"/>
        <v>24_120-125</v>
      </c>
      <c r="O883" s="3" t="str">
        <f t="shared" si="80"/>
        <v>12_120-130</v>
      </c>
      <c r="P883" s="3" t="str">
        <f t="shared" si="81"/>
        <v>08_80&gt;</v>
      </c>
      <c r="Q883" s="2" t="s">
        <v>739</v>
      </c>
      <c r="R883" s="2" t="s">
        <v>29</v>
      </c>
      <c r="S883" s="2">
        <f t="shared" si="82"/>
        <v>603925</v>
      </c>
      <c r="T883" s="2">
        <f t="shared" si="78"/>
        <v>8128</v>
      </c>
    </row>
    <row r="884" spans="1:20" x14ac:dyDescent="0.25">
      <c r="A884" s="2">
        <v>3</v>
      </c>
      <c r="B884" s="2" t="s">
        <v>454</v>
      </c>
      <c r="C884" s="2" t="s">
        <v>461</v>
      </c>
      <c r="D884" s="2" t="s">
        <v>64</v>
      </c>
      <c r="E884" s="2" t="s">
        <v>23</v>
      </c>
      <c r="F884" s="2" t="s">
        <v>36</v>
      </c>
      <c r="G884" s="2" t="s">
        <v>74</v>
      </c>
      <c r="H884" s="2" t="s">
        <v>296</v>
      </c>
      <c r="I884" s="2">
        <v>17</v>
      </c>
      <c r="J884" s="2" t="s">
        <v>178</v>
      </c>
      <c r="L884" s="2" t="s">
        <v>28</v>
      </c>
      <c r="M884" s="2">
        <v>283012</v>
      </c>
      <c r="N884" s="3" t="str">
        <f t="shared" si="79"/>
        <v>56_280-285</v>
      </c>
      <c r="O884" s="3" t="str">
        <f t="shared" si="80"/>
        <v>28_280-290</v>
      </c>
      <c r="P884" s="3" t="str">
        <f t="shared" si="81"/>
        <v>08_80&gt;</v>
      </c>
      <c r="Q884" s="2" t="s">
        <v>739</v>
      </c>
      <c r="R884" s="2" t="s">
        <v>29</v>
      </c>
      <c r="S884" s="2">
        <f t="shared" si="82"/>
        <v>849036</v>
      </c>
      <c r="T884" s="2">
        <f t="shared" si="78"/>
        <v>11427</v>
      </c>
    </row>
    <row r="885" spans="1:20" x14ac:dyDescent="0.25">
      <c r="A885" s="2">
        <v>5</v>
      </c>
      <c r="B885" s="2" t="s">
        <v>454</v>
      </c>
      <c r="C885" s="2" t="s">
        <v>462</v>
      </c>
      <c r="D885" s="2" t="s">
        <v>64</v>
      </c>
      <c r="E885" s="2" t="s">
        <v>23</v>
      </c>
      <c r="F885" s="2" t="s">
        <v>36</v>
      </c>
      <c r="G885" s="2" t="s">
        <v>74</v>
      </c>
      <c r="H885" s="2" t="s">
        <v>94</v>
      </c>
      <c r="I885" s="2">
        <v>17</v>
      </c>
      <c r="J885" s="2" t="s">
        <v>178</v>
      </c>
      <c r="L885" s="2" t="s">
        <v>28</v>
      </c>
      <c r="M885" s="2">
        <v>161004</v>
      </c>
      <c r="N885" s="3" t="str">
        <f t="shared" si="79"/>
        <v>32_160-165</v>
      </c>
      <c r="O885" s="3" t="str">
        <f t="shared" si="80"/>
        <v>16_160-170</v>
      </c>
      <c r="P885" s="3" t="str">
        <f t="shared" si="81"/>
        <v>08_80&gt;</v>
      </c>
      <c r="Q885" s="2" t="s">
        <v>739</v>
      </c>
      <c r="R885" s="2" t="s">
        <v>29</v>
      </c>
      <c r="S885" s="2">
        <f t="shared" si="82"/>
        <v>805020</v>
      </c>
      <c r="T885" s="2">
        <f t="shared" si="78"/>
        <v>10835</v>
      </c>
    </row>
    <row r="886" spans="1:20" x14ac:dyDescent="0.25">
      <c r="A886" s="2">
        <v>293</v>
      </c>
      <c r="B886" s="2" t="s">
        <v>454</v>
      </c>
      <c r="C886" s="2" t="s">
        <v>463</v>
      </c>
      <c r="D886" s="2" t="s">
        <v>56</v>
      </c>
      <c r="E886" s="2" t="s">
        <v>23</v>
      </c>
      <c r="F886" s="2" t="s">
        <v>36</v>
      </c>
      <c r="G886" s="2" t="s">
        <v>89</v>
      </c>
      <c r="H886" s="2" t="s">
        <v>26</v>
      </c>
      <c r="I886" s="2">
        <v>14</v>
      </c>
      <c r="J886" s="2" t="s">
        <v>32</v>
      </c>
      <c r="L886" s="2" t="s">
        <v>28</v>
      </c>
      <c r="M886" s="2">
        <v>60756</v>
      </c>
      <c r="N886" s="3" t="str">
        <f t="shared" si="79"/>
        <v>12_60-65</v>
      </c>
      <c r="O886" s="3" t="str">
        <f t="shared" si="80"/>
        <v>6_60-70</v>
      </c>
      <c r="P886" s="3" t="str">
        <f t="shared" si="81"/>
        <v>06_60-70</v>
      </c>
      <c r="Q886" s="2" t="s">
        <v>739</v>
      </c>
      <c r="R886" s="2" t="s">
        <v>29</v>
      </c>
      <c r="S886" s="2">
        <f t="shared" si="82"/>
        <v>17801508</v>
      </c>
      <c r="T886" s="2">
        <f t="shared" si="78"/>
        <v>239590</v>
      </c>
    </row>
    <row r="887" spans="1:20" x14ac:dyDescent="0.25">
      <c r="A887" s="2">
        <v>1</v>
      </c>
      <c r="B887" s="2" t="s">
        <v>454</v>
      </c>
      <c r="C887" s="2" t="s">
        <v>644</v>
      </c>
      <c r="D887" s="2" t="s">
        <v>56</v>
      </c>
      <c r="E887" s="2" t="s">
        <v>23</v>
      </c>
      <c r="F887" s="2" t="s">
        <v>36</v>
      </c>
      <c r="G887" s="2" t="s">
        <v>89</v>
      </c>
      <c r="H887" s="2" t="s">
        <v>287</v>
      </c>
      <c r="I887" s="2">
        <v>14</v>
      </c>
      <c r="J887" s="2" t="s">
        <v>32</v>
      </c>
      <c r="L887" s="2" t="s">
        <v>28</v>
      </c>
      <c r="M887" s="2">
        <v>77791</v>
      </c>
      <c r="N887" s="3" t="str">
        <f t="shared" si="79"/>
        <v>15_75-80</v>
      </c>
      <c r="O887" s="3" t="str">
        <f t="shared" si="80"/>
        <v>7_70-80</v>
      </c>
      <c r="P887" s="3" t="str">
        <f t="shared" si="81"/>
        <v>07_70-80</v>
      </c>
      <c r="Q887" s="2" t="s">
        <v>739</v>
      </c>
      <c r="R887" s="2" t="s">
        <v>29</v>
      </c>
      <c r="S887" s="2">
        <f t="shared" si="82"/>
        <v>77791</v>
      </c>
      <c r="T887" s="2">
        <f t="shared" si="78"/>
        <v>1047</v>
      </c>
    </row>
    <row r="888" spans="1:20" x14ac:dyDescent="0.25">
      <c r="A888" s="2">
        <v>34</v>
      </c>
      <c r="B888" s="2" t="s">
        <v>454</v>
      </c>
      <c r="C888" s="2" t="s">
        <v>464</v>
      </c>
      <c r="D888" s="2" t="s">
        <v>56</v>
      </c>
      <c r="E888" s="2" t="s">
        <v>23</v>
      </c>
      <c r="F888" s="2" t="s">
        <v>36</v>
      </c>
      <c r="G888" s="2" t="s">
        <v>89</v>
      </c>
      <c r="H888" s="2" t="s">
        <v>26</v>
      </c>
      <c r="I888" s="2">
        <v>14</v>
      </c>
      <c r="J888" s="2" t="s">
        <v>32</v>
      </c>
      <c r="L888" s="2" t="s">
        <v>28</v>
      </c>
      <c r="M888" s="2">
        <v>72428</v>
      </c>
      <c r="N888" s="3" t="str">
        <f t="shared" si="79"/>
        <v>14_70-75</v>
      </c>
      <c r="O888" s="3" t="str">
        <f t="shared" si="80"/>
        <v>7_70-80</v>
      </c>
      <c r="P888" s="3" t="str">
        <f t="shared" si="81"/>
        <v>07_70-80</v>
      </c>
      <c r="Q888" s="2" t="s">
        <v>739</v>
      </c>
      <c r="R888" s="2" t="s">
        <v>29</v>
      </c>
      <c r="S888" s="2">
        <f t="shared" si="82"/>
        <v>2462552</v>
      </c>
      <c r="T888" s="2">
        <f t="shared" si="78"/>
        <v>33143</v>
      </c>
    </row>
    <row r="889" spans="1:20" x14ac:dyDescent="0.25">
      <c r="A889" s="2">
        <v>4</v>
      </c>
      <c r="B889" s="2" t="s">
        <v>454</v>
      </c>
      <c r="C889" s="2" t="s">
        <v>465</v>
      </c>
      <c r="D889" s="2" t="s">
        <v>56</v>
      </c>
      <c r="E889" s="2" t="s">
        <v>23</v>
      </c>
      <c r="F889" s="2" t="s">
        <v>24</v>
      </c>
      <c r="G889" s="2" t="s">
        <v>59</v>
      </c>
      <c r="H889" s="2" t="s">
        <v>26</v>
      </c>
      <c r="I889" s="2">
        <v>14</v>
      </c>
      <c r="J889" s="2" t="s">
        <v>32</v>
      </c>
      <c r="L889" s="2" t="s">
        <v>28</v>
      </c>
      <c r="M889" s="2">
        <v>52964</v>
      </c>
      <c r="N889" s="3" t="str">
        <f t="shared" si="79"/>
        <v>10_50-55</v>
      </c>
      <c r="O889" s="3" t="str">
        <f t="shared" si="80"/>
        <v>5_50-60</v>
      </c>
      <c r="P889" s="3" t="str">
        <f t="shared" si="81"/>
        <v>05_50-60</v>
      </c>
      <c r="Q889" s="2" t="s">
        <v>739</v>
      </c>
      <c r="R889" s="2" t="s">
        <v>29</v>
      </c>
      <c r="S889" s="2">
        <f t="shared" si="82"/>
        <v>211856</v>
      </c>
      <c r="T889" s="2">
        <f t="shared" si="78"/>
        <v>2851</v>
      </c>
    </row>
    <row r="890" spans="1:20" x14ac:dyDescent="0.25">
      <c r="A890" s="2">
        <v>16</v>
      </c>
      <c r="B890" s="2" t="s">
        <v>454</v>
      </c>
      <c r="C890" s="2" t="s">
        <v>466</v>
      </c>
      <c r="D890" s="2" t="s">
        <v>34</v>
      </c>
      <c r="E890" s="2" t="s">
        <v>23</v>
      </c>
      <c r="F890" s="2" t="s">
        <v>36</v>
      </c>
      <c r="G890" s="2" t="s">
        <v>57</v>
      </c>
      <c r="H890" s="2" t="s">
        <v>301</v>
      </c>
      <c r="I890" s="2">
        <v>15</v>
      </c>
      <c r="J890" s="2" t="s">
        <v>32</v>
      </c>
      <c r="L890" s="2" t="s">
        <v>28</v>
      </c>
      <c r="M890" s="2">
        <v>78961</v>
      </c>
      <c r="N890" s="3" t="str">
        <f t="shared" si="79"/>
        <v>15_75-80</v>
      </c>
      <c r="O890" s="3" t="str">
        <f t="shared" si="80"/>
        <v>7_70-80</v>
      </c>
      <c r="P890" s="3" t="str">
        <f t="shared" si="81"/>
        <v>07_70-80</v>
      </c>
      <c r="Q890" s="2" t="s">
        <v>739</v>
      </c>
      <c r="R890" s="2" t="s">
        <v>29</v>
      </c>
      <c r="S890" s="2">
        <f t="shared" si="82"/>
        <v>1263376</v>
      </c>
      <c r="T890" s="2">
        <f t="shared" si="78"/>
        <v>17004</v>
      </c>
    </row>
    <row r="891" spans="1:20" x14ac:dyDescent="0.25">
      <c r="A891" s="2">
        <v>5</v>
      </c>
      <c r="B891" s="2" t="s">
        <v>454</v>
      </c>
      <c r="C891" s="2" t="s">
        <v>467</v>
      </c>
      <c r="D891" s="2" t="s">
        <v>64</v>
      </c>
      <c r="E891" s="2" t="s">
        <v>23</v>
      </c>
      <c r="F891" s="2" t="s">
        <v>36</v>
      </c>
      <c r="G891" s="2" t="s">
        <v>74</v>
      </c>
      <c r="H891" s="2" t="s">
        <v>296</v>
      </c>
      <c r="I891" s="2">
        <v>15</v>
      </c>
      <c r="J891" s="2" t="s">
        <v>32</v>
      </c>
      <c r="L891" s="2" t="s">
        <v>28</v>
      </c>
      <c r="M891" s="2">
        <v>168400</v>
      </c>
      <c r="N891" s="3" t="str">
        <f t="shared" si="79"/>
        <v>33_165-170</v>
      </c>
      <c r="O891" s="3" t="str">
        <f t="shared" si="80"/>
        <v>16_160-170</v>
      </c>
      <c r="P891" s="3" t="str">
        <f t="shared" si="81"/>
        <v>08_80&gt;</v>
      </c>
      <c r="Q891" s="2" t="s">
        <v>739</v>
      </c>
      <c r="R891" s="2" t="s">
        <v>29</v>
      </c>
      <c r="S891" s="2">
        <f t="shared" si="82"/>
        <v>842000</v>
      </c>
      <c r="T891" s="2">
        <f t="shared" si="78"/>
        <v>11332</v>
      </c>
    </row>
    <row r="892" spans="1:20" x14ac:dyDescent="0.25">
      <c r="A892" s="2">
        <v>23</v>
      </c>
      <c r="B892" s="2" t="s">
        <v>454</v>
      </c>
      <c r="C892" s="2" t="s">
        <v>648</v>
      </c>
      <c r="D892" s="2" t="s">
        <v>64</v>
      </c>
      <c r="E892" s="2" t="s">
        <v>23</v>
      </c>
      <c r="F892" s="2" t="s">
        <v>36</v>
      </c>
      <c r="G892" s="2" t="s">
        <v>74</v>
      </c>
      <c r="H892" s="2" t="s">
        <v>649</v>
      </c>
      <c r="I892" s="2">
        <v>15</v>
      </c>
      <c r="J892" s="2" t="s">
        <v>32</v>
      </c>
      <c r="L892" s="2" t="s">
        <v>28</v>
      </c>
      <c r="M892" s="2">
        <v>240867</v>
      </c>
      <c r="N892" s="3" t="str">
        <f t="shared" si="79"/>
        <v>48_240-245</v>
      </c>
      <c r="O892" s="3" t="str">
        <f t="shared" si="80"/>
        <v>24_240-250</v>
      </c>
      <c r="P892" s="3" t="str">
        <f t="shared" si="81"/>
        <v>08_80&gt;</v>
      </c>
      <c r="Q892" s="2" t="s">
        <v>739</v>
      </c>
      <c r="R892" s="2" t="s">
        <v>29</v>
      </c>
      <c r="S892" s="2">
        <f t="shared" si="82"/>
        <v>5539941</v>
      </c>
      <c r="T892" s="2">
        <f t="shared" si="78"/>
        <v>74562</v>
      </c>
    </row>
    <row r="893" spans="1:20" x14ac:dyDescent="0.25">
      <c r="A893" s="2">
        <v>66</v>
      </c>
      <c r="B893" s="2" t="s">
        <v>454</v>
      </c>
      <c r="C893" s="2" t="s">
        <v>650</v>
      </c>
      <c r="D893" s="2" t="s">
        <v>64</v>
      </c>
      <c r="E893" s="2" t="s">
        <v>23</v>
      </c>
      <c r="F893" s="2" t="s">
        <v>36</v>
      </c>
      <c r="G893" s="2" t="s">
        <v>74</v>
      </c>
      <c r="H893" s="2" t="s">
        <v>534</v>
      </c>
      <c r="I893" s="2">
        <v>17</v>
      </c>
      <c r="J893" s="2" t="s">
        <v>32</v>
      </c>
      <c r="L893" s="2" t="s">
        <v>28</v>
      </c>
      <c r="M893" s="2">
        <v>296561</v>
      </c>
      <c r="N893" s="3" t="str">
        <f t="shared" si="79"/>
        <v>59_295-300</v>
      </c>
      <c r="O893" s="3" t="str">
        <f t="shared" si="80"/>
        <v>29_290-300</v>
      </c>
      <c r="P893" s="3" t="str">
        <f t="shared" si="81"/>
        <v>08_80&gt;</v>
      </c>
      <c r="Q893" s="2" t="s">
        <v>739</v>
      </c>
      <c r="R893" s="2" t="s">
        <v>29</v>
      </c>
      <c r="S893" s="2">
        <f t="shared" si="82"/>
        <v>19573026</v>
      </c>
      <c r="T893" s="2">
        <f t="shared" si="78"/>
        <v>263432</v>
      </c>
    </row>
    <row r="894" spans="1:20" x14ac:dyDescent="0.25">
      <c r="A894" s="2">
        <v>3031</v>
      </c>
      <c r="B894" s="2" t="s">
        <v>454</v>
      </c>
      <c r="C894" s="2" t="s">
        <v>468</v>
      </c>
      <c r="D894" s="2" t="s">
        <v>64</v>
      </c>
      <c r="E894" s="2" t="s">
        <v>23</v>
      </c>
      <c r="F894" s="2" t="s">
        <v>36</v>
      </c>
      <c r="G894" s="2" t="s">
        <v>71</v>
      </c>
      <c r="H894" s="2" t="s">
        <v>469</v>
      </c>
      <c r="I894" s="2">
        <v>15</v>
      </c>
      <c r="J894" s="2" t="s">
        <v>32</v>
      </c>
      <c r="L894" s="2" t="s">
        <v>28</v>
      </c>
      <c r="M894" s="2">
        <v>69920</v>
      </c>
      <c r="N894" s="3" t="str">
        <f t="shared" si="79"/>
        <v>13_65-70</v>
      </c>
      <c r="O894" s="3" t="str">
        <f t="shared" si="80"/>
        <v>6_60-70</v>
      </c>
      <c r="P894" s="3" t="str">
        <f t="shared" si="81"/>
        <v>06_60-70</v>
      </c>
      <c r="Q894" s="2" t="s">
        <v>739</v>
      </c>
      <c r="R894" s="2" t="s">
        <v>29</v>
      </c>
      <c r="S894" s="2">
        <f t="shared" si="82"/>
        <v>211927520</v>
      </c>
      <c r="T894" s="2">
        <f t="shared" si="78"/>
        <v>2852322</v>
      </c>
    </row>
    <row r="895" spans="1:20" x14ac:dyDescent="0.25">
      <c r="A895" s="2">
        <v>1070</v>
      </c>
      <c r="B895" s="2" t="s">
        <v>454</v>
      </c>
      <c r="C895" s="2" t="s">
        <v>470</v>
      </c>
      <c r="D895" s="2" t="s">
        <v>64</v>
      </c>
      <c r="E895" s="2" t="s">
        <v>23</v>
      </c>
      <c r="F895" s="2" t="s">
        <v>36</v>
      </c>
      <c r="G895" s="2" t="s">
        <v>71</v>
      </c>
      <c r="H895" s="2" t="s">
        <v>136</v>
      </c>
      <c r="I895" s="2">
        <v>15</v>
      </c>
      <c r="J895" s="2" t="s">
        <v>32</v>
      </c>
      <c r="L895" s="2" t="s">
        <v>28</v>
      </c>
      <c r="M895" s="2">
        <v>85694</v>
      </c>
      <c r="N895" s="3" t="str">
        <f t="shared" si="79"/>
        <v>17_85-90</v>
      </c>
      <c r="O895" s="3" t="str">
        <f t="shared" si="80"/>
        <v>8_80-90</v>
      </c>
      <c r="P895" s="3" t="str">
        <f t="shared" si="81"/>
        <v>08_80&gt;</v>
      </c>
      <c r="Q895" s="2" t="s">
        <v>739</v>
      </c>
      <c r="R895" s="2" t="s">
        <v>29</v>
      </c>
      <c r="S895" s="2">
        <f t="shared" si="82"/>
        <v>91692580</v>
      </c>
      <c r="T895" s="2">
        <f t="shared" si="78"/>
        <v>1234086</v>
      </c>
    </row>
    <row r="896" spans="1:20" x14ac:dyDescent="0.25">
      <c r="A896" s="2">
        <v>685</v>
      </c>
      <c r="B896" s="2" t="s">
        <v>454</v>
      </c>
      <c r="C896" s="2" t="s">
        <v>651</v>
      </c>
      <c r="D896" s="2" t="s">
        <v>64</v>
      </c>
      <c r="E896" s="2" t="s">
        <v>23</v>
      </c>
      <c r="F896" s="2" t="s">
        <v>36</v>
      </c>
      <c r="G896" s="2" t="s">
        <v>74</v>
      </c>
      <c r="H896" s="2" t="s">
        <v>652</v>
      </c>
      <c r="I896" s="2">
        <v>15</v>
      </c>
      <c r="J896" s="2" t="s">
        <v>32</v>
      </c>
      <c r="L896" s="2" t="s">
        <v>28</v>
      </c>
      <c r="M896" s="2">
        <v>113995</v>
      </c>
      <c r="N896" s="3" t="str">
        <f t="shared" si="79"/>
        <v>22_110-115</v>
      </c>
      <c r="O896" s="3" t="str">
        <f t="shared" si="80"/>
        <v>11_110-120</v>
      </c>
      <c r="P896" s="3" t="str">
        <f t="shared" si="81"/>
        <v>08_80&gt;</v>
      </c>
      <c r="Q896" s="2" t="s">
        <v>739</v>
      </c>
      <c r="R896" s="2" t="s">
        <v>29</v>
      </c>
      <c r="S896" s="2">
        <f t="shared" si="82"/>
        <v>78086575</v>
      </c>
      <c r="T896" s="2">
        <f t="shared" si="78"/>
        <v>1050963</v>
      </c>
    </row>
    <row r="897" spans="1:20" x14ac:dyDescent="0.25">
      <c r="A897" s="2">
        <v>947</v>
      </c>
      <c r="B897" s="2" t="s">
        <v>454</v>
      </c>
      <c r="C897" s="2" t="s">
        <v>471</v>
      </c>
      <c r="D897" s="2" t="s">
        <v>64</v>
      </c>
      <c r="E897" s="2" t="s">
        <v>23</v>
      </c>
      <c r="F897" s="2" t="s">
        <v>36</v>
      </c>
      <c r="G897" s="2" t="s">
        <v>71</v>
      </c>
      <c r="H897" s="2" t="s">
        <v>77</v>
      </c>
      <c r="I897" s="2">
        <v>17</v>
      </c>
      <c r="J897" s="2" t="s">
        <v>32</v>
      </c>
      <c r="L897" s="2" t="s">
        <v>28</v>
      </c>
      <c r="M897" s="2">
        <v>80938</v>
      </c>
      <c r="N897" s="3" t="str">
        <f t="shared" si="79"/>
        <v>16_80-85</v>
      </c>
      <c r="O897" s="3" t="str">
        <f t="shared" si="80"/>
        <v>8_80-90</v>
      </c>
      <c r="P897" s="3" t="str">
        <f t="shared" si="81"/>
        <v>08_80&gt;</v>
      </c>
      <c r="Q897" s="2" t="s">
        <v>739</v>
      </c>
      <c r="R897" s="2" t="s">
        <v>29</v>
      </c>
      <c r="S897" s="2">
        <f t="shared" si="82"/>
        <v>76648286</v>
      </c>
      <c r="T897" s="2">
        <f t="shared" si="78"/>
        <v>1031605</v>
      </c>
    </row>
    <row r="898" spans="1:20" x14ac:dyDescent="0.25">
      <c r="A898" s="2">
        <v>204</v>
      </c>
      <c r="B898" s="2" t="s">
        <v>454</v>
      </c>
      <c r="C898" s="2" t="s">
        <v>472</v>
      </c>
      <c r="D898" s="2" t="s">
        <v>64</v>
      </c>
      <c r="E898" s="2" t="s">
        <v>23</v>
      </c>
      <c r="F898" s="2" t="s">
        <v>36</v>
      </c>
      <c r="G898" s="2" t="s">
        <v>74</v>
      </c>
      <c r="H898" s="2" t="s">
        <v>131</v>
      </c>
      <c r="I898" s="2">
        <v>15</v>
      </c>
      <c r="J898" s="2" t="s">
        <v>32</v>
      </c>
      <c r="L898" s="2" t="s">
        <v>28</v>
      </c>
      <c r="M898" s="2">
        <v>84032</v>
      </c>
      <c r="N898" s="3" t="str">
        <f t="shared" si="79"/>
        <v>16_80-85</v>
      </c>
      <c r="O898" s="3" t="str">
        <f t="shared" si="80"/>
        <v>8_80-90</v>
      </c>
      <c r="P898" s="3" t="str">
        <f t="shared" si="81"/>
        <v>08_80&gt;</v>
      </c>
      <c r="Q898" s="2" t="s">
        <v>739</v>
      </c>
      <c r="R898" s="2" t="s">
        <v>29</v>
      </c>
      <c r="S898" s="2">
        <f t="shared" si="82"/>
        <v>17142528</v>
      </c>
      <c r="T898" s="2">
        <f t="shared" si="78"/>
        <v>230720</v>
      </c>
    </row>
    <row r="899" spans="1:20" x14ac:dyDescent="0.25">
      <c r="A899" s="2">
        <v>53</v>
      </c>
      <c r="B899" s="2" t="s">
        <v>454</v>
      </c>
      <c r="C899" s="2" t="s">
        <v>473</v>
      </c>
      <c r="D899" s="2" t="s">
        <v>64</v>
      </c>
      <c r="E899" s="2" t="s">
        <v>23</v>
      </c>
      <c r="F899" s="2" t="s">
        <v>36</v>
      </c>
      <c r="G899" s="2" t="s">
        <v>71</v>
      </c>
      <c r="H899" s="2" t="s">
        <v>128</v>
      </c>
      <c r="I899" s="2">
        <v>17</v>
      </c>
      <c r="J899" s="2" t="s">
        <v>32</v>
      </c>
      <c r="L899" s="2" t="s">
        <v>28</v>
      </c>
      <c r="M899" s="2">
        <v>90174</v>
      </c>
      <c r="N899" s="3" t="str">
        <f t="shared" si="79"/>
        <v>18_90-95</v>
      </c>
      <c r="O899" s="3" t="str">
        <f t="shared" si="80"/>
        <v>9_90-100</v>
      </c>
      <c r="P899" s="3" t="str">
        <f t="shared" si="81"/>
        <v>08_80&gt;</v>
      </c>
      <c r="Q899" s="2" t="s">
        <v>739</v>
      </c>
      <c r="R899" s="2" t="s">
        <v>29</v>
      </c>
      <c r="S899" s="2">
        <f t="shared" si="82"/>
        <v>4779222</v>
      </c>
      <c r="T899" s="2">
        <f t="shared" si="78"/>
        <v>64323</v>
      </c>
    </row>
    <row r="900" spans="1:20" x14ac:dyDescent="0.25">
      <c r="A900" s="2">
        <v>450</v>
      </c>
      <c r="B900" s="2" t="s">
        <v>454</v>
      </c>
      <c r="C900" s="2" t="s">
        <v>474</v>
      </c>
      <c r="D900" s="2" t="s">
        <v>64</v>
      </c>
      <c r="E900" s="2" t="s">
        <v>23</v>
      </c>
      <c r="F900" s="2" t="s">
        <v>36</v>
      </c>
      <c r="G900" s="2" t="s">
        <v>89</v>
      </c>
      <c r="H900" s="2" t="s">
        <v>131</v>
      </c>
      <c r="I900" s="2">
        <v>17</v>
      </c>
      <c r="J900" s="2" t="s">
        <v>32</v>
      </c>
      <c r="L900" s="2" t="s">
        <v>28</v>
      </c>
      <c r="M900" s="2">
        <v>90224</v>
      </c>
      <c r="N900" s="3" t="str">
        <f t="shared" si="79"/>
        <v>18_90-95</v>
      </c>
      <c r="O900" s="3" t="str">
        <f t="shared" si="80"/>
        <v>9_90-100</v>
      </c>
      <c r="P900" s="3" t="str">
        <f t="shared" si="81"/>
        <v>08_80&gt;</v>
      </c>
      <c r="Q900" s="2" t="s">
        <v>739</v>
      </c>
      <c r="R900" s="2" t="s">
        <v>29</v>
      </c>
      <c r="S900" s="2">
        <f t="shared" si="82"/>
        <v>40600800</v>
      </c>
      <c r="T900" s="2">
        <f t="shared" si="78"/>
        <v>546444</v>
      </c>
    </row>
    <row r="901" spans="1:20" x14ac:dyDescent="0.25">
      <c r="A901" s="2">
        <v>23</v>
      </c>
      <c r="B901" s="2" t="s">
        <v>454</v>
      </c>
      <c r="C901" s="2" t="s">
        <v>475</v>
      </c>
      <c r="D901" s="2" t="s">
        <v>64</v>
      </c>
      <c r="E901" s="2" t="s">
        <v>23</v>
      </c>
      <c r="F901" s="2" t="s">
        <v>36</v>
      </c>
      <c r="G901" s="2" t="s">
        <v>74</v>
      </c>
      <c r="H901" s="2" t="s">
        <v>134</v>
      </c>
      <c r="I901" s="2">
        <v>15</v>
      </c>
      <c r="J901" s="2" t="s">
        <v>32</v>
      </c>
      <c r="L901" s="2" t="s">
        <v>28</v>
      </c>
      <c r="M901" s="2">
        <v>134974</v>
      </c>
      <c r="N901" s="3" t="str">
        <f t="shared" si="79"/>
        <v>26_130-135</v>
      </c>
      <c r="O901" s="3" t="str">
        <f t="shared" si="80"/>
        <v>13_130-140</v>
      </c>
      <c r="P901" s="3" t="str">
        <f t="shared" si="81"/>
        <v>08_80&gt;</v>
      </c>
      <c r="Q901" s="2" t="s">
        <v>739</v>
      </c>
      <c r="R901" s="2" t="s">
        <v>29</v>
      </c>
      <c r="S901" s="2">
        <f t="shared" si="82"/>
        <v>3104402</v>
      </c>
      <c r="T901" s="2">
        <f t="shared" si="78"/>
        <v>41782</v>
      </c>
    </row>
    <row r="902" spans="1:20" x14ac:dyDescent="0.25">
      <c r="A902" s="2">
        <v>10</v>
      </c>
      <c r="B902" s="2" t="s">
        <v>454</v>
      </c>
      <c r="C902" s="2" t="s">
        <v>476</v>
      </c>
      <c r="D902" s="2" t="s">
        <v>64</v>
      </c>
      <c r="E902" s="2" t="s">
        <v>23</v>
      </c>
      <c r="F902" s="2" t="s">
        <v>36</v>
      </c>
      <c r="G902" s="2" t="s">
        <v>74</v>
      </c>
      <c r="H902" s="2" t="s">
        <v>134</v>
      </c>
      <c r="I902" s="2">
        <v>17</v>
      </c>
      <c r="J902" s="2" t="s">
        <v>32</v>
      </c>
      <c r="L902" s="2" t="s">
        <v>28</v>
      </c>
      <c r="M902" s="2">
        <v>147927</v>
      </c>
      <c r="N902" s="3" t="str">
        <f t="shared" si="79"/>
        <v>29_145-150</v>
      </c>
      <c r="O902" s="3" t="str">
        <f t="shared" si="80"/>
        <v>14_140-150</v>
      </c>
      <c r="P902" s="3" t="str">
        <f t="shared" si="81"/>
        <v>08_80&gt;</v>
      </c>
      <c r="Q902" s="2" t="s">
        <v>739</v>
      </c>
      <c r="R902" s="2" t="s">
        <v>29</v>
      </c>
      <c r="S902" s="2">
        <f t="shared" si="82"/>
        <v>1479270</v>
      </c>
      <c r="T902" s="2">
        <f t="shared" si="78"/>
        <v>19909</v>
      </c>
    </row>
    <row r="903" spans="1:20" x14ac:dyDescent="0.25">
      <c r="A903" s="2">
        <v>22</v>
      </c>
      <c r="B903" s="2" t="s">
        <v>454</v>
      </c>
      <c r="C903" s="2" t="s">
        <v>655</v>
      </c>
      <c r="D903" s="2" t="s">
        <v>64</v>
      </c>
      <c r="E903" s="2" t="s">
        <v>23</v>
      </c>
      <c r="F903" s="2" t="s">
        <v>36</v>
      </c>
      <c r="G903" s="2" t="s">
        <v>74</v>
      </c>
      <c r="H903" s="2" t="s">
        <v>656</v>
      </c>
      <c r="I903" s="2">
        <v>17</v>
      </c>
      <c r="J903" s="2" t="s">
        <v>32</v>
      </c>
      <c r="L903" s="2" t="s">
        <v>28</v>
      </c>
      <c r="M903" s="2">
        <v>159930</v>
      </c>
      <c r="N903" s="3" t="str">
        <f t="shared" si="79"/>
        <v>31_155-160</v>
      </c>
      <c r="O903" s="3" t="str">
        <f t="shared" si="80"/>
        <v>15_150-160</v>
      </c>
      <c r="P903" s="3" t="str">
        <f t="shared" si="81"/>
        <v>08_80&gt;</v>
      </c>
      <c r="Q903" s="2" t="s">
        <v>739</v>
      </c>
      <c r="R903" s="2" t="s">
        <v>29</v>
      </c>
      <c r="S903" s="2">
        <f t="shared" si="82"/>
        <v>3518460</v>
      </c>
      <c r="T903" s="2">
        <f t="shared" si="78"/>
        <v>47355</v>
      </c>
    </row>
    <row r="904" spans="1:20" x14ac:dyDescent="0.25">
      <c r="A904" s="2">
        <v>10</v>
      </c>
      <c r="B904" s="2" t="s">
        <v>454</v>
      </c>
      <c r="C904" s="2" t="s">
        <v>477</v>
      </c>
      <c r="D904" s="2" t="s">
        <v>64</v>
      </c>
      <c r="E904" s="2" t="s">
        <v>23</v>
      </c>
      <c r="F904" s="2" t="s">
        <v>36</v>
      </c>
      <c r="G904" s="2" t="s">
        <v>74</v>
      </c>
      <c r="H904" s="2" t="s">
        <v>134</v>
      </c>
      <c r="I904" s="2">
        <v>15</v>
      </c>
      <c r="J904" s="2" t="s">
        <v>32</v>
      </c>
      <c r="L904" s="2" t="s">
        <v>28</v>
      </c>
      <c r="M904" s="2">
        <v>189996</v>
      </c>
      <c r="N904" s="3" t="str">
        <f t="shared" si="79"/>
        <v>37_185-190</v>
      </c>
      <c r="O904" s="3" t="str">
        <f t="shared" si="80"/>
        <v>18_180-190</v>
      </c>
      <c r="P904" s="3" t="str">
        <f t="shared" si="81"/>
        <v>08_80&gt;</v>
      </c>
      <c r="Q904" s="2" t="s">
        <v>739</v>
      </c>
      <c r="R904" s="2" t="s">
        <v>29</v>
      </c>
      <c r="S904" s="2">
        <f t="shared" si="82"/>
        <v>1899960</v>
      </c>
      <c r="T904" s="2">
        <f t="shared" si="78"/>
        <v>25571</v>
      </c>
    </row>
    <row r="905" spans="1:20" x14ac:dyDescent="0.25">
      <c r="A905" s="2">
        <v>55</v>
      </c>
      <c r="B905" s="2" t="s">
        <v>454</v>
      </c>
      <c r="C905" s="2" t="s">
        <v>657</v>
      </c>
      <c r="D905" s="2" t="s">
        <v>64</v>
      </c>
      <c r="E905" s="2" t="s">
        <v>23</v>
      </c>
      <c r="F905" s="2" t="s">
        <v>36</v>
      </c>
      <c r="G905" s="2" t="s">
        <v>74</v>
      </c>
      <c r="H905" s="2" t="s">
        <v>652</v>
      </c>
      <c r="I905" s="2">
        <v>15</v>
      </c>
      <c r="J905" s="2" t="s">
        <v>32</v>
      </c>
      <c r="L905" s="2" t="s">
        <v>28</v>
      </c>
      <c r="M905" s="2">
        <v>250623</v>
      </c>
      <c r="N905" s="3" t="str">
        <f t="shared" si="79"/>
        <v>50_250-255</v>
      </c>
      <c r="O905" s="3" t="str">
        <f t="shared" si="80"/>
        <v>25_250-260</v>
      </c>
      <c r="P905" s="3" t="str">
        <f t="shared" si="81"/>
        <v>08_80&gt;</v>
      </c>
      <c r="Q905" s="2" t="s">
        <v>739</v>
      </c>
      <c r="R905" s="2" t="s">
        <v>29</v>
      </c>
      <c r="S905" s="2">
        <f t="shared" si="82"/>
        <v>13784265</v>
      </c>
      <c r="T905" s="2">
        <f t="shared" si="78"/>
        <v>185522</v>
      </c>
    </row>
    <row r="906" spans="1:20" x14ac:dyDescent="0.25">
      <c r="A906" s="2">
        <v>3</v>
      </c>
      <c r="B906" s="2" t="s">
        <v>454</v>
      </c>
      <c r="C906" s="2" t="s">
        <v>478</v>
      </c>
      <c r="D906" s="2" t="s">
        <v>64</v>
      </c>
      <c r="E906" s="2" t="s">
        <v>23</v>
      </c>
      <c r="F906" s="2" t="s">
        <v>36</v>
      </c>
      <c r="G906" s="2" t="s">
        <v>74</v>
      </c>
      <c r="H906" s="2" t="s">
        <v>296</v>
      </c>
      <c r="I906" s="2">
        <v>17</v>
      </c>
      <c r="J906" s="2" t="s">
        <v>32</v>
      </c>
      <c r="L906" s="2" t="s">
        <v>28</v>
      </c>
      <c r="M906" s="2">
        <v>195403</v>
      </c>
      <c r="N906" s="3" t="str">
        <f t="shared" si="79"/>
        <v>39_195-200</v>
      </c>
      <c r="O906" s="3" t="str">
        <f t="shared" si="80"/>
        <v>19_190-200</v>
      </c>
      <c r="P906" s="3" t="str">
        <f t="shared" si="81"/>
        <v>08_80&gt;</v>
      </c>
      <c r="Q906" s="2" t="s">
        <v>739</v>
      </c>
      <c r="R906" s="2" t="s">
        <v>29</v>
      </c>
      <c r="S906" s="2">
        <f t="shared" si="82"/>
        <v>586209</v>
      </c>
      <c r="T906" s="2">
        <f t="shared" si="78"/>
        <v>7890</v>
      </c>
    </row>
    <row r="907" spans="1:20" x14ac:dyDescent="0.25">
      <c r="A907" s="2">
        <v>3</v>
      </c>
      <c r="B907" s="2" t="s">
        <v>454</v>
      </c>
      <c r="C907" s="2" t="s">
        <v>733</v>
      </c>
      <c r="D907" s="2" t="s">
        <v>159</v>
      </c>
      <c r="E907" s="2" t="s">
        <v>23</v>
      </c>
      <c r="F907" s="2" t="s">
        <v>36</v>
      </c>
      <c r="G907" s="2" t="s">
        <v>74</v>
      </c>
      <c r="H907" s="2" t="s">
        <v>734</v>
      </c>
      <c r="I907" s="2">
        <v>15</v>
      </c>
      <c r="J907" s="2" t="s">
        <v>32</v>
      </c>
      <c r="L907" s="2" t="s">
        <v>28</v>
      </c>
      <c r="M907" s="2">
        <v>140224</v>
      </c>
      <c r="N907" s="3" t="str">
        <f t="shared" si="79"/>
        <v>28_140-145</v>
      </c>
      <c r="O907" s="3" t="str">
        <f t="shared" si="80"/>
        <v>14_140-150</v>
      </c>
      <c r="P907" s="3" t="str">
        <f t="shared" si="81"/>
        <v>08_80&gt;</v>
      </c>
      <c r="Q907" s="2" t="s">
        <v>739</v>
      </c>
      <c r="R907" s="2" t="s">
        <v>29</v>
      </c>
      <c r="S907" s="2">
        <f t="shared" si="82"/>
        <v>420672</v>
      </c>
      <c r="T907" s="2">
        <f t="shared" ref="T907:T931" si="83">ROUND(S907/74.3,0)</f>
        <v>5662</v>
      </c>
    </row>
    <row r="908" spans="1:20" x14ac:dyDescent="0.25">
      <c r="A908" s="2">
        <v>8</v>
      </c>
      <c r="B908" s="2" t="s">
        <v>454</v>
      </c>
      <c r="C908" s="2" t="s">
        <v>479</v>
      </c>
      <c r="D908" s="2" t="s">
        <v>159</v>
      </c>
      <c r="E908" s="2" t="s">
        <v>23</v>
      </c>
      <c r="F908" s="2" t="s">
        <v>36</v>
      </c>
      <c r="G908" s="2" t="s">
        <v>74</v>
      </c>
      <c r="H908" s="2" t="s">
        <v>480</v>
      </c>
      <c r="I908" s="2">
        <v>17</v>
      </c>
      <c r="J908" s="2" t="s">
        <v>32</v>
      </c>
      <c r="L908" s="2" t="s">
        <v>28</v>
      </c>
      <c r="M908" s="2">
        <v>180390</v>
      </c>
      <c r="N908" s="3" t="str">
        <f t="shared" si="79"/>
        <v>36_180-185</v>
      </c>
      <c r="O908" s="3" t="str">
        <f t="shared" si="80"/>
        <v>18_180-190</v>
      </c>
      <c r="P908" s="3" t="str">
        <f t="shared" si="81"/>
        <v>08_80&gt;</v>
      </c>
      <c r="Q908" s="2" t="s">
        <v>739</v>
      </c>
      <c r="R908" s="2" t="s">
        <v>29</v>
      </c>
      <c r="S908" s="2">
        <f t="shared" si="82"/>
        <v>1443120</v>
      </c>
      <c r="T908" s="2">
        <f t="shared" si="83"/>
        <v>19423</v>
      </c>
    </row>
    <row r="909" spans="1:20" x14ac:dyDescent="0.25">
      <c r="A909" s="2">
        <v>5</v>
      </c>
      <c r="B909" s="2" t="s">
        <v>454</v>
      </c>
      <c r="C909" s="2" t="s">
        <v>735</v>
      </c>
      <c r="D909" s="2" t="s">
        <v>159</v>
      </c>
      <c r="E909" s="2" t="s">
        <v>107</v>
      </c>
      <c r="F909" s="2" t="s">
        <v>36</v>
      </c>
      <c r="G909" s="2" t="s">
        <v>74</v>
      </c>
      <c r="H909" s="2" t="s">
        <v>671</v>
      </c>
      <c r="I909" s="2">
        <v>15</v>
      </c>
      <c r="J909" s="2" t="s">
        <v>736</v>
      </c>
      <c r="L909" s="2" t="s">
        <v>28</v>
      </c>
      <c r="M909" s="2">
        <v>260000</v>
      </c>
      <c r="N909" s="3" t="str">
        <f t="shared" si="79"/>
        <v>52_260-265</v>
      </c>
      <c r="O909" s="3" t="str">
        <f t="shared" si="80"/>
        <v>26_260-270</v>
      </c>
      <c r="P909" s="3" t="str">
        <f t="shared" si="81"/>
        <v>08_80&gt;</v>
      </c>
      <c r="Q909" s="2" t="s">
        <v>739</v>
      </c>
      <c r="R909" s="2" t="s">
        <v>29</v>
      </c>
      <c r="S909" s="2">
        <f t="shared" si="82"/>
        <v>1300000</v>
      </c>
      <c r="T909" s="2">
        <f t="shared" si="83"/>
        <v>17497</v>
      </c>
    </row>
    <row r="910" spans="1:20" x14ac:dyDescent="0.25">
      <c r="A910" s="2">
        <v>59</v>
      </c>
      <c r="B910" s="2" t="s">
        <v>454</v>
      </c>
      <c r="C910" s="2" t="s">
        <v>482</v>
      </c>
      <c r="D910" s="2" t="s">
        <v>56</v>
      </c>
      <c r="E910" s="2" t="s">
        <v>23</v>
      </c>
      <c r="F910" s="2" t="s">
        <v>36</v>
      </c>
      <c r="G910" s="2" t="s">
        <v>89</v>
      </c>
      <c r="H910" s="2" t="s">
        <v>65</v>
      </c>
      <c r="I910" s="2">
        <v>14</v>
      </c>
      <c r="J910" s="2" t="s">
        <v>32</v>
      </c>
      <c r="L910" s="2" t="s">
        <v>28</v>
      </c>
      <c r="M910" s="2">
        <v>101438</v>
      </c>
      <c r="N910" s="3" t="str">
        <f t="shared" si="79"/>
        <v>20_100-105</v>
      </c>
      <c r="O910" s="3" t="str">
        <f t="shared" si="80"/>
        <v>10_100-110</v>
      </c>
      <c r="P910" s="3" t="str">
        <f t="shared" si="81"/>
        <v>08_80&gt;</v>
      </c>
      <c r="Q910" s="2" t="s">
        <v>739</v>
      </c>
      <c r="R910" s="2" t="s">
        <v>29</v>
      </c>
      <c r="S910" s="2">
        <f t="shared" si="82"/>
        <v>5984842</v>
      </c>
      <c r="T910" s="2">
        <f t="shared" si="83"/>
        <v>80550</v>
      </c>
    </row>
    <row r="911" spans="1:20" x14ac:dyDescent="0.25">
      <c r="A911" s="2">
        <v>27</v>
      </c>
      <c r="B911" s="2" t="s">
        <v>454</v>
      </c>
      <c r="C911" s="2" t="s">
        <v>483</v>
      </c>
      <c r="D911" s="2" t="s">
        <v>56</v>
      </c>
      <c r="E911" s="2" t="s">
        <v>23</v>
      </c>
      <c r="F911" s="2" t="s">
        <v>36</v>
      </c>
      <c r="G911" s="2" t="s">
        <v>57</v>
      </c>
      <c r="H911" s="2" t="s">
        <v>65</v>
      </c>
      <c r="I911" s="2">
        <v>14</v>
      </c>
      <c r="J911" s="2" t="s">
        <v>32</v>
      </c>
      <c r="L911" s="2" t="s">
        <v>28</v>
      </c>
      <c r="M911" s="2">
        <v>122047</v>
      </c>
      <c r="N911" s="3" t="str">
        <f t="shared" si="79"/>
        <v>24_120-125</v>
      </c>
      <c r="O911" s="3" t="str">
        <f t="shared" si="80"/>
        <v>12_120-130</v>
      </c>
      <c r="P911" s="3" t="str">
        <f t="shared" si="81"/>
        <v>08_80&gt;</v>
      </c>
      <c r="Q911" s="2" t="s">
        <v>739</v>
      </c>
      <c r="R911" s="2" t="s">
        <v>29</v>
      </c>
      <c r="S911" s="2">
        <f t="shared" si="82"/>
        <v>3295269</v>
      </c>
      <c r="T911" s="2">
        <f t="shared" si="83"/>
        <v>44351</v>
      </c>
    </row>
    <row r="912" spans="1:20" x14ac:dyDescent="0.25">
      <c r="A912" s="2">
        <v>5</v>
      </c>
      <c r="B912" s="2" t="s">
        <v>454</v>
      </c>
      <c r="C912" s="2" t="s">
        <v>484</v>
      </c>
      <c r="D912" s="2" t="s">
        <v>64</v>
      </c>
      <c r="E912" s="2" t="s">
        <v>23</v>
      </c>
      <c r="F912" s="2" t="s">
        <v>36</v>
      </c>
      <c r="G912" s="2" t="s">
        <v>89</v>
      </c>
      <c r="H912" s="2" t="s">
        <v>65</v>
      </c>
      <c r="I912" s="2">
        <v>15</v>
      </c>
      <c r="J912" s="2" t="s">
        <v>32</v>
      </c>
      <c r="L912" s="2" t="s">
        <v>28</v>
      </c>
      <c r="M912" s="2">
        <v>96206</v>
      </c>
      <c r="N912" s="3" t="str">
        <f t="shared" si="79"/>
        <v>19_95-100</v>
      </c>
      <c r="O912" s="3" t="str">
        <f t="shared" si="80"/>
        <v>9_90-100</v>
      </c>
      <c r="P912" s="3" t="str">
        <f t="shared" si="81"/>
        <v>08_80&gt;</v>
      </c>
      <c r="Q912" s="2" t="s">
        <v>739</v>
      </c>
      <c r="R912" s="2" t="s">
        <v>29</v>
      </c>
      <c r="S912" s="2">
        <f t="shared" si="82"/>
        <v>481030</v>
      </c>
      <c r="T912" s="2">
        <f t="shared" si="83"/>
        <v>6474</v>
      </c>
    </row>
    <row r="913" spans="1:20" x14ac:dyDescent="0.25">
      <c r="A913" s="2">
        <v>37</v>
      </c>
      <c r="B913" s="2" t="s">
        <v>454</v>
      </c>
      <c r="C913" s="2" t="s">
        <v>485</v>
      </c>
      <c r="D913" s="2" t="s">
        <v>64</v>
      </c>
      <c r="E913" s="2" t="s">
        <v>23</v>
      </c>
      <c r="F913" s="2" t="s">
        <v>36</v>
      </c>
      <c r="G913" s="2" t="s">
        <v>57</v>
      </c>
      <c r="H913" s="2" t="s">
        <v>65</v>
      </c>
      <c r="I913" s="2">
        <v>15</v>
      </c>
      <c r="J913" s="2" t="s">
        <v>32</v>
      </c>
      <c r="L913" s="2" t="s">
        <v>28</v>
      </c>
      <c r="M913" s="2">
        <v>120579</v>
      </c>
      <c r="N913" s="3" t="str">
        <f t="shared" ref="N913:N931" si="84">CONCATENATE(ROUNDDOWN(M913/5000,0),"_",ROUNDDOWN(M913/5000,0)*5,"-",ROUNDUP((M913+1)/5000,0)*5)</f>
        <v>24_120-125</v>
      </c>
      <c r="O913" s="3" t="str">
        <f t="shared" ref="O913:O931" si="85">CONCATENATE(ROUNDDOWN(M913/10000,0),"_",ROUNDDOWN(M913/10000,0)*10,"-",ROUNDUP((M913+1)/10000,0)*10)</f>
        <v>12_120-130</v>
      </c>
      <c r="P913" s="3" t="str">
        <f t="shared" ref="P913:P931" si="86">IF(M913&lt;20000,"01_&lt;20",IF(M913&lt;80000,CONCATENATE(IF((ROUNDDOWN(M913/10000,0)+1)&lt;10,0,),ROUNDDOWN(M913/10000,0),"_",ROUNDDOWN(M913/10000,0)*10,"-",ROUNDUP((M913+1)/10000,0)*10),"08_80&gt;"))</f>
        <v>08_80&gt;</v>
      </c>
      <c r="Q913" s="2" t="s">
        <v>739</v>
      </c>
      <c r="R913" s="2" t="s">
        <v>29</v>
      </c>
      <c r="S913" s="2">
        <f t="shared" ref="S913:S931" si="87">M913*A913</f>
        <v>4461423</v>
      </c>
      <c r="T913" s="2">
        <f t="shared" si="83"/>
        <v>60046</v>
      </c>
    </row>
    <row r="914" spans="1:20" x14ac:dyDescent="0.25">
      <c r="A914" s="2">
        <v>54</v>
      </c>
      <c r="B914" s="2" t="s">
        <v>454</v>
      </c>
      <c r="C914" s="2" t="s">
        <v>486</v>
      </c>
      <c r="D914" s="2" t="s">
        <v>64</v>
      </c>
      <c r="E914" s="2" t="s">
        <v>23</v>
      </c>
      <c r="F914" s="2" t="s">
        <v>36</v>
      </c>
      <c r="G914" s="2" t="s">
        <v>57</v>
      </c>
      <c r="H914" s="2" t="s">
        <v>136</v>
      </c>
      <c r="I914" s="2">
        <v>15</v>
      </c>
      <c r="J914" s="2" t="s">
        <v>32</v>
      </c>
      <c r="L914" s="2" t="s">
        <v>28</v>
      </c>
      <c r="M914" s="2">
        <v>109369</v>
      </c>
      <c r="N914" s="3" t="str">
        <f t="shared" si="84"/>
        <v>21_105-110</v>
      </c>
      <c r="O914" s="3" t="str">
        <f t="shared" si="85"/>
        <v>10_100-110</v>
      </c>
      <c r="P914" s="3" t="str">
        <f t="shared" si="86"/>
        <v>08_80&gt;</v>
      </c>
      <c r="Q914" s="2" t="s">
        <v>739</v>
      </c>
      <c r="R914" s="2" t="s">
        <v>29</v>
      </c>
      <c r="S914" s="2">
        <f t="shared" si="87"/>
        <v>5905926</v>
      </c>
      <c r="T914" s="2">
        <f t="shared" si="83"/>
        <v>79488</v>
      </c>
    </row>
    <row r="915" spans="1:20" x14ac:dyDescent="0.25">
      <c r="A915" s="2">
        <v>10</v>
      </c>
      <c r="B915" s="2" t="s">
        <v>454</v>
      </c>
      <c r="C915" s="2" t="s">
        <v>487</v>
      </c>
      <c r="D915" s="2" t="s">
        <v>64</v>
      </c>
      <c r="E915" s="2" t="s">
        <v>23</v>
      </c>
      <c r="F915" s="2" t="s">
        <v>36</v>
      </c>
      <c r="G915" s="2" t="s">
        <v>57</v>
      </c>
      <c r="H915" s="2" t="s">
        <v>65</v>
      </c>
      <c r="I915" s="2">
        <v>14</v>
      </c>
      <c r="J915" s="2" t="s">
        <v>32</v>
      </c>
      <c r="K915" s="2" t="s">
        <v>97</v>
      </c>
      <c r="L915" s="2" t="s">
        <v>28</v>
      </c>
      <c r="M915" s="2">
        <v>129542</v>
      </c>
      <c r="N915" s="3" t="str">
        <f t="shared" si="84"/>
        <v>25_125-130</v>
      </c>
      <c r="O915" s="3" t="str">
        <f t="shared" si="85"/>
        <v>12_120-130</v>
      </c>
      <c r="P915" s="3" t="str">
        <f t="shared" si="86"/>
        <v>08_80&gt;</v>
      </c>
      <c r="Q915" s="2" t="s">
        <v>739</v>
      </c>
      <c r="R915" s="2" t="s">
        <v>29</v>
      </c>
      <c r="S915" s="2">
        <f t="shared" si="87"/>
        <v>1295420</v>
      </c>
      <c r="T915" s="2">
        <f t="shared" si="83"/>
        <v>17435</v>
      </c>
    </row>
    <row r="916" spans="1:20" x14ac:dyDescent="0.25">
      <c r="A916" s="2">
        <v>6</v>
      </c>
      <c r="B916" s="2" t="s">
        <v>454</v>
      </c>
      <c r="C916" s="2" t="s">
        <v>488</v>
      </c>
      <c r="D916" s="2" t="s">
        <v>64</v>
      </c>
      <c r="E916" s="2" t="s">
        <v>23</v>
      </c>
      <c r="F916" s="2" t="s">
        <v>36</v>
      </c>
      <c r="G916" s="2" t="s">
        <v>57</v>
      </c>
      <c r="H916" s="2" t="s">
        <v>65</v>
      </c>
      <c r="I916" s="2">
        <v>15</v>
      </c>
      <c r="J916" s="2" t="s">
        <v>32</v>
      </c>
      <c r="K916" s="2" t="s">
        <v>97</v>
      </c>
      <c r="L916" s="2" t="s">
        <v>28</v>
      </c>
      <c r="M916" s="2">
        <v>133941</v>
      </c>
      <c r="N916" s="3" t="str">
        <f t="shared" si="84"/>
        <v>26_130-135</v>
      </c>
      <c r="O916" s="3" t="str">
        <f t="shared" si="85"/>
        <v>13_130-140</v>
      </c>
      <c r="P916" s="3" t="str">
        <f t="shared" si="86"/>
        <v>08_80&gt;</v>
      </c>
      <c r="Q916" s="2" t="s">
        <v>739</v>
      </c>
      <c r="R916" s="2" t="s">
        <v>29</v>
      </c>
      <c r="S916" s="2">
        <f t="shared" si="87"/>
        <v>803646</v>
      </c>
      <c r="T916" s="2">
        <f t="shared" si="83"/>
        <v>10816</v>
      </c>
    </row>
    <row r="917" spans="1:20" x14ac:dyDescent="0.25">
      <c r="A917" s="2">
        <v>135</v>
      </c>
      <c r="B917" s="2" t="s">
        <v>489</v>
      </c>
      <c r="C917" s="2" t="s">
        <v>490</v>
      </c>
      <c r="D917" s="2" t="s">
        <v>56</v>
      </c>
      <c r="E917" s="2" t="s">
        <v>23</v>
      </c>
      <c r="F917" s="2" t="s">
        <v>24</v>
      </c>
      <c r="G917" s="2" t="s">
        <v>31</v>
      </c>
      <c r="H917" s="2" t="s">
        <v>26</v>
      </c>
      <c r="I917" s="2">
        <v>13</v>
      </c>
      <c r="J917" s="2" t="s">
        <v>491</v>
      </c>
      <c r="L917" s="2" t="s">
        <v>28</v>
      </c>
      <c r="M917" s="2">
        <v>63528</v>
      </c>
      <c r="N917" s="3" t="str">
        <f t="shared" si="84"/>
        <v>12_60-65</v>
      </c>
      <c r="O917" s="3" t="str">
        <f t="shared" si="85"/>
        <v>6_60-70</v>
      </c>
      <c r="P917" s="3" t="str">
        <f t="shared" si="86"/>
        <v>06_60-70</v>
      </c>
      <c r="Q917" s="2" t="s">
        <v>739</v>
      </c>
      <c r="R917" s="2" t="s">
        <v>29</v>
      </c>
      <c r="S917" s="2">
        <f t="shared" si="87"/>
        <v>8576280</v>
      </c>
      <c r="T917" s="2">
        <f t="shared" si="83"/>
        <v>115428</v>
      </c>
    </row>
    <row r="918" spans="1:20" x14ac:dyDescent="0.25">
      <c r="A918" s="2">
        <v>318</v>
      </c>
      <c r="B918" s="2" t="s">
        <v>489</v>
      </c>
      <c r="C918" s="2" t="s">
        <v>492</v>
      </c>
      <c r="D918" s="2" t="s">
        <v>56</v>
      </c>
      <c r="E918" s="2" t="s">
        <v>23</v>
      </c>
      <c r="F918" s="2" t="s">
        <v>24</v>
      </c>
      <c r="G918" s="2" t="s">
        <v>59</v>
      </c>
      <c r="H918" s="2" t="s">
        <v>26</v>
      </c>
      <c r="I918" s="2">
        <v>14</v>
      </c>
      <c r="J918" s="2" t="s">
        <v>32</v>
      </c>
      <c r="L918" s="2" t="s">
        <v>28</v>
      </c>
      <c r="M918" s="2">
        <v>58326</v>
      </c>
      <c r="N918" s="3" t="str">
        <f t="shared" si="84"/>
        <v>11_55-60</v>
      </c>
      <c r="O918" s="3" t="str">
        <f t="shared" si="85"/>
        <v>5_50-60</v>
      </c>
      <c r="P918" s="3" t="str">
        <f t="shared" si="86"/>
        <v>05_50-60</v>
      </c>
      <c r="Q918" s="2" t="s">
        <v>739</v>
      </c>
      <c r="R918" s="2" t="s">
        <v>29</v>
      </c>
      <c r="S918" s="2">
        <f t="shared" si="87"/>
        <v>18547668</v>
      </c>
      <c r="T918" s="2">
        <f t="shared" si="83"/>
        <v>249632</v>
      </c>
    </row>
    <row r="919" spans="1:20" x14ac:dyDescent="0.25">
      <c r="A919" s="2">
        <v>1</v>
      </c>
      <c r="B919" s="2" t="s">
        <v>489</v>
      </c>
      <c r="C919" s="2" t="s">
        <v>493</v>
      </c>
      <c r="D919" s="2" t="s">
        <v>56</v>
      </c>
      <c r="E919" s="2" t="s">
        <v>23</v>
      </c>
      <c r="F919" s="2" t="s">
        <v>24</v>
      </c>
      <c r="G919" s="2" t="s">
        <v>31</v>
      </c>
      <c r="H919" s="2" t="s">
        <v>26</v>
      </c>
      <c r="I919" s="2">
        <v>14</v>
      </c>
      <c r="J919" s="2" t="s">
        <v>32</v>
      </c>
      <c r="L919" s="2" t="s">
        <v>28</v>
      </c>
      <c r="M919" s="2">
        <v>55421</v>
      </c>
      <c r="N919" s="3" t="str">
        <f t="shared" si="84"/>
        <v>11_55-60</v>
      </c>
      <c r="O919" s="3" t="str">
        <f t="shared" si="85"/>
        <v>5_50-60</v>
      </c>
      <c r="P919" s="3" t="str">
        <f t="shared" si="86"/>
        <v>05_50-60</v>
      </c>
      <c r="Q919" s="2" t="s">
        <v>739</v>
      </c>
      <c r="R919" s="2" t="s">
        <v>29</v>
      </c>
      <c r="S919" s="2">
        <f t="shared" si="87"/>
        <v>55421</v>
      </c>
      <c r="T919" s="2">
        <f t="shared" si="83"/>
        <v>746</v>
      </c>
    </row>
    <row r="920" spans="1:20" x14ac:dyDescent="0.25">
      <c r="A920" s="2">
        <v>15</v>
      </c>
      <c r="B920" s="2" t="s">
        <v>489</v>
      </c>
      <c r="C920" s="2" t="s">
        <v>494</v>
      </c>
      <c r="D920" s="2" t="s">
        <v>56</v>
      </c>
      <c r="E920" s="2" t="s">
        <v>23</v>
      </c>
      <c r="F920" s="2" t="s">
        <v>36</v>
      </c>
      <c r="G920" s="2" t="s">
        <v>89</v>
      </c>
      <c r="H920" s="2" t="s">
        <v>103</v>
      </c>
      <c r="I920" s="2">
        <v>14</v>
      </c>
      <c r="J920" s="2" t="s">
        <v>32</v>
      </c>
      <c r="L920" s="2" t="s">
        <v>28</v>
      </c>
      <c r="M920" s="2">
        <v>62990</v>
      </c>
      <c r="N920" s="3" t="str">
        <f t="shared" si="84"/>
        <v>12_60-65</v>
      </c>
      <c r="O920" s="3" t="str">
        <f t="shared" si="85"/>
        <v>6_60-70</v>
      </c>
      <c r="P920" s="3" t="str">
        <f t="shared" si="86"/>
        <v>06_60-70</v>
      </c>
      <c r="Q920" s="2" t="s">
        <v>739</v>
      </c>
      <c r="R920" s="2" t="s">
        <v>29</v>
      </c>
      <c r="S920" s="2">
        <f t="shared" si="87"/>
        <v>944850</v>
      </c>
      <c r="T920" s="2">
        <f t="shared" si="83"/>
        <v>12717</v>
      </c>
    </row>
    <row r="921" spans="1:20" x14ac:dyDescent="0.25">
      <c r="A921" s="2">
        <v>51</v>
      </c>
      <c r="B921" s="2" t="s">
        <v>489</v>
      </c>
      <c r="C921" s="2" t="s">
        <v>495</v>
      </c>
      <c r="D921" s="2" t="s">
        <v>22</v>
      </c>
      <c r="E921" s="2" t="s">
        <v>23</v>
      </c>
      <c r="F921" s="2" t="s">
        <v>24</v>
      </c>
      <c r="G921" s="2" t="s">
        <v>31</v>
      </c>
      <c r="H921" s="2" t="s">
        <v>26</v>
      </c>
      <c r="I921" s="2">
        <v>15</v>
      </c>
      <c r="J921" s="2" t="s">
        <v>32</v>
      </c>
      <c r="L921" s="2" t="s">
        <v>28</v>
      </c>
      <c r="M921" s="2">
        <v>54477</v>
      </c>
      <c r="N921" s="3" t="str">
        <f t="shared" si="84"/>
        <v>10_50-55</v>
      </c>
      <c r="O921" s="3" t="str">
        <f t="shared" si="85"/>
        <v>5_50-60</v>
      </c>
      <c r="P921" s="3" t="str">
        <f t="shared" si="86"/>
        <v>05_50-60</v>
      </c>
      <c r="Q921" s="2" t="s">
        <v>739</v>
      </c>
      <c r="R921" s="2" t="s">
        <v>29</v>
      </c>
      <c r="S921" s="2">
        <f t="shared" si="87"/>
        <v>2778327</v>
      </c>
      <c r="T921" s="2">
        <f t="shared" si="83"/>
        <v>37393</v>
      </c>
    </row>
    <row r="922" spans="1:20" x14ac:dyDescent="0.25">
      <c r="A922" s="2">
        <v>152</v>
      </c>
      <c r="B922" s="2" t="s">
        <v>489</v>
      </c>
      <c r="C922" s="2" t="s">
        <v>496</v>
      </c>
      <c r="D922" s="2" t="s">
        <v>22</v>
      </c>
      <c r="E922" s="2" t="s">
        <v>23</v>
      </c>
      <c r="F922" s="2" t="s">
        <v>24</v>
      </c>
      <c r="G922" s="2" t="s">
        <v>59</v>
      </c>
      <c r="H922" s="2" t="s">
        <v>26</v>
      </c>
      <c r="I922" s="2">
        <v>15</v>
      </c>
      <c r="J922" s="2" t="s">
        <v>32</v>
      </c>
      <c r="L922" s="2" t="s">
        <v>28</v>
      </c>
      <c r="M922" s="2">
        <v>57215</v>
      </c>
      <c r="N922" s="3" t="str">
        <f t="shared" si="84"/>
        <v>11_55-60</v>
      </c>
      <c r="O922" s="3" t="str">
        <f t="shared" si="85"/>
        <v>5_50-60</v>
      </c>
      <c r="P922" s="3" t="str">
        <f t="shared" si="86"/>
        <v>05_50-60</v>
      </c>
      <c r="Q922" s="2" t="s">
        <v>739</v>
      </c>
      <c r="R922" s="2" t="s">
        <v>29</v>
      </c>
      <c r="S922" s="2">
        <f t="shared" si="87"/>
        <v>8696680</v>
      </c>
      <c r="T922" s="2">
        <f t="shared" si="83"/>
        <v>117048</v>
      </c>
    </row>
    <row r="923" spans="1:20" x14ac:dyDescent="0.25">
      <c r="A923" s="2">
        <v>391</v>
      </c>
      <c r="B923" s="2" t="s">
        <v>489</v>
      </c>
      <c r="C923" s="2" t="s">
        <v>737</v>
      </c>
      <c r="D923" s="2" t="s">
        <v>22</v>
      </c>
      <c r="E923" s="2" t="s">
        <v>23</v>
      </c>
      <c r="F923" s="2" t="s">
        <v>24</v>
      </c>
      <c r="G923" s="2" t="s">
        <v>59</v>
      </c>
      <c r="H923" s="2" t="s">
        <v>26</v>
      </c>
      <c r="I923" s="2">
        <v>16</v>
      </c>
      <c r="J923" s="2" t="s">
        <v>32</v>
      </c>
      <c r="L923" s="2" t="s">
        <v>28</v>
      </c>
      <c r="M923" s="2">
        <v>68900</v>
      </c>
      <c r="N923" s="3" t="str">
        <f t="shared" si="84"/>
        <v>13_65-70</v>
      </c>
      <c r="O923" s="3" t="str">
        <f t="shared" si="85"/>
        <v>6_60-70</v>
      </c>
      <c r="P923" s="3" t="str">
        <f t="shared" si="86"/>
        <v>06_60-70</v>
      </c>
      <c r="Q923" s="2" t="s">
        <v>739</v>
      </c>
      <c r="R923" s="2" t="s">
        <v>29</v>
      </c>
      <c r="S923" s="2">
        <f t="shared" si="87"/>
        <v>26939900</v>
      </c>
      <c r="T923" s="2">
        <f t="shared" si="83"/>
        <v>362583</v>
      </c>
    </row>
    <row r="924" spans="1:20" x14ac:dyDescent="0.25">
      <c r="A924" s="2">
        <v>21</v>
      </c>
      <c r="B924" s="2" t="s">
        <v>489</v>
      </c>
      <c r="C924" s="2" t="s">
        <v>660</v>
      </c>
      <c r="D924" s="2" t="s">
        <v>56</v>
      </c>
      <c r="E924" s="2" t="s">
        <v>23</v>
      </c>
      <c r="F924" s="2" t="s">
        <v>36</v>
      </c>
      <c r="G924" s="2" t="s">
        <v>89</v>
      </c>
      <c r="H924" s="2" t="s">
        <v>26</v>
      </c>
      <c r="I924" s="2">
        <v>13</v>
      </c>
      <c r="J924" s="2" t="s">
        <v>427</v>
      </c>
      <c r="K924" s="2" t="s">
        <v>97</v>
      </c>
      <c r="L924" s="2" t="s">
        <v>28</v>
      </c>
      <c r="M924" s="2">
        <v>107992</v>
      </c>
      <c r="N924" s="3" t="str">
        <f t="shared" si="84"/>
        <v>21_105-110</v>
      </c>
      <c r="O924" s="3" t="str">
        <f t="shared" si="85"/>
        <v>10_100-110</v>
      </c>
      <c r="P924" s="3" t="str">
        <f t="shared" si="86"/>
        <v>08_80&gt;</v>
      </c>
      <c r="Q924" s="2" t="s">
        <v>739</v>
      </c>
      <c r="R924" s="2" t="s">
        <v>29</v>
      </c>
      <c r="S924" s="2">
        <f t="shared" si="87"/>
        <v>2267832</v>
      </c>
      <c r="T924" s="2">
        <f t="shared" si="83"/>
        <v>30523</v>
      </c>
    </row>
    <row r="925" spans="1:20" x14ac:dyDescent="0.25">
      <c r="A925" s="2">
        <v>36</v>
      </c>
      <c r="B925" s="2" t="s">
        <v>489</v>
      </c>
      <c r="C925" s="2" t="s">
        <v>497</v>
      </c>
      <c r="D925" s="2" t="s">
        <v>56</v>
      </c>
      <c r="E925" s="2" t="s">
        <v>23</v>
      </c>
      <c r="F925" s="2" t="s">
        <v>36</v>
      </c>
      <c r="G925" s="2" t="s">
        <v>89</v>
      </c>
      <c r="H925" s="2" t="s">
        <v>498</v>
      </c>
      <c r="I925" s="2">
        <v>14</v>
      </c>
      <c r="J925" s="2" t="s">
        <v>499</v>
      </c>
      <c r="L925" s="2" t="s">
        <v>28</v>
      </c>
      <c r="M925" s="2">
        <v>119383</v>
      </c>
      <c r="N925" s="3" t="str">
        <f t="shared" si="84"/>
        <v>23_115-120</v>
      </c>
      <c r="O925" s="3" t="str">
        <f t="shared" si="85"/>
        <v>11_110-120</v>
      </c>
      <c r="P925" s="3" t="str">
        <f t="shared" si="86"/>
        <v>08_80&gt;</v>
      </c>
      <c r="Q925" s="2" t="s">
        <v>739</v>
      </c>
      <c r="R925" s="2" t="s">
        <v>29</v>
      </c>
      <c r="S925" s="2">
        <f t="shared" si="87"/>
        <v>4297788</v>
      </c>
      <c r="T925" s="2">
        <f t="shared" si="83"/>
        <v>57844</v>
      </c>
    </row>
    <row r="926" spans="1:20" x14ac:dyDescent="0.25">
      <c r="A926" s="2">
        <v>46</v>
      </c>
      <c r="B926" s="2" t="s">
        <v>500</v>
      </c>
      <c r="C926" s="2" t="s">
        <v>661</v>
      </c>
      <c r="D926" s="2" t="s">
        <v>64</v>
      </c>
      <c r="E926" s="2" t="s">
        <v>23</v>
      </c>
      <c r="F926" s="2" t="s">
        <v>36</v>
      </c>
      <c r="G926" s="2" t="s">
        <v>74</v>
      </c>
      <c r="H926" s="2" t="s">
        <v>136</v>
      </c>
      <c r="I926" s="2">
        <v>16</v>
      </c>
      <c r="J926" s="2" t="s">
        <v>32</v>
      </c>
      <c r="L926" s="2" t="s">
        <v>28</v>
      </c>
      <c r="M926" s="2">
        <v>137446</v>
      </c>
      <c r="N926" s="3" t="str">
        <f t="shared" si="84"/>
        <v>27_135-140</v>
      </c>
      <c r="O926" s="3" t="str">
        <f t="shared" si="85"/>
        <v>13_130-140</v>
      </c>
      <c r="P926" s="3" t="str">
        <f t="shared" si="86"/>
        <v>08_80&gt;</v>
      </c>
      <c r="Q926" s="2" t="s">
        <v>739</v>
      </c>
      <c r="R926" s="2" t="s">
        <v>29</v>
      </c>
      <c r="S926" s="2">
        <f t="shared" si="87"/>
        <v>6322516</v>
      </c>
      <c r="T926" s="2">
        <f t="shared" si="83"/>
        <v>85094</v>
      </c>
    </row>
    <row r="927" spans="1:20" x14ac:dyDescent="0.25">
      <c r="A927" s="2">
        <v>3</v>
      </c>
      <c r="B927" s="2" t="s">
        <v>500</v>
      </c>
      <c r="C927" s="2" t="s">
        <v>662</v>
      </c>
      <c r="D927" s="2" t="s">
        <v>56</v>
      </c>
      <c r="E927" s="2" t="s">
        <v>23</v>
      </c>
      <c r="F927" s="2" t="s">
        <v>24</v>
      </c>
      <c r="G927" s="2" t="s">
        <v>59</v>
      </c>
      <c r="H927" s="2" t="s">
        <v>26</v>
      </c>
      <c r="I927" s="2">
        <v>14</v>
      </c>
      <c r="J927" s="2" t="s">
        <v>32</v>
      </c>
      <c r="L927" s="2" t="s">
        <v>28</v>
      </c>
      <c r="M927" s="2">
        <v>59999</v>
      </c>
      <c r="N927" s="3" t="str">
        <f t="shared" si="84"/>
        <v>11_55-60</v>
      </c>
      <c r="O927" s="3" t="str">
        <f t="shared" si="85"/>
        <v>5_50-60</v>
      </c>
      <c r="P927" s="3" t="str">
        <f t="shared" si="86"/>
        <v>05_50-60</v>
      </c>
      <c r="Q927" s="2" t="s">
        <v>739</v>
      </c>
      <c r="R927" s="2" t="s">
        <v>29</v>
      </c>
      <c r="S927" s="2">
        <f t="shared" si="87"/>
        <v>179997</v>
      </c>
      <c r="T927" s="2">
        <f t="shared" si="83"/>
        <v>2423</v>
      </c>
    </row>
    <row r="928" spans="1:20" x14ac:dyDescent="0.25">
      <c r="A928" s="2">
        <v>1975</v>
      </c>
      <c r="B928" s="2" t="s">
        <v>500</v>
      </c>
      <c r="C928" s="2" t="s">
        <v>501</v>
      </c>
      <c r="D928" s="2" t="s">
        <v>56</v>
      </c>
      <c r="E928" s="2" t="s">
        <v>23</v>
      </c>
      <c r="F928" s="2" t="s">
        <v>24</v>
      </c>
      <c r="G928" s="2" t="s">
        <v>31</v>
      </c>
      <c r="H928" s="2" t="s">
        <v>26</v>
      </c>
      <c r="I928" s="2">
        <v>14</v>
      </c>
      <c r="J928" s="2" t="s">
        <v>32</v>
      </c>
      <c r="L928" s="2" t="s">
        <v>28</v>
      </c>
      <c r="M928" s="2">
        <v>53347</v>
      </c>
      <c r="N928" s="3" t="str">
        <f t="shared" si="84"/>
        <v>10_50-55</v>
      </c>
      <c r="O928" s="3" t="str">
        <f t="shared" si="85"/>
        <v>5_50-60</v>
      </c>
      <c r="P928" s="3" t="str">
        <f t="shared" si="86"/>
        <v>05_50-60</v>
      </c>
      <c r="Q928" s="2" t="s">
        <v>739</v>
      </c>
      <c r="R928" s="2" t="s">
        <v>29</v>
      </c>
      <c r="S928" s="2">
        <f t="shared" si="87"/>
        <v>105360325</v>
      </c>
      <c r="T928" s="2">
        <f t="shared" si="83"/>
        <v>1418039</v>
      </c>
    </row>
    <row r="929" spans="1:20" x14ac:dyDescent="0.25">
      <c r="A929" s="2">
        <v>23</v>
      </c>
      <c r="B929" s="2" t="s">
        <v>500</v>
      </c>
      <c r="C929" s="2" t="s">
        <v>504</v>
      </c>
      <c r="D929" s="2" t="s">
        <v>22</v>
      </c>
      <c r="E929" s="2" t="s">
        <v>23</v>
      </c>
      <c r="F929" s="2" t="s">
        <v>24</v>
      </c>
      <c r="G929" s="2" t="s">
        <v>31</v>
      </c>
      <c r="H929" s="2" t="s">
        <v>26</v>
      </c>
      <c r="I929" s="2">
        <v>16</v>
      </c>
      <c r="J929" s="2" t="s">
        <v>32</v>
      </c>
      <c r="L929" s="2" t="s">
        <v>28</v>
      </c>
      <c r="M929" s="2">
        <v>63323</v>
      </c>
      <c r="N929" s="3" t="str">
        <f t="shared" si="84"/>
        <v>12_60-65</v>
      </c>
      <c r="O929" s="3" t="str">
        <f t="shared" si="85"/>
        <v>6_60-70</v>
      </c>
      <c r="P929" s="3" t="str">
        <f t="shared" si="86"/>
        <v>06_60-70</v>
      </c>
      <c r="Q929" s="2" t="s">
        <v>739</v>
      </c>
      <c r="R929" s="2" t="s">
        <v>29</v>
      </c>
      <c r="S929" s="2">
        <f t="shared" si="87"/>
        <v>1456429</v>
      </c>
      <c r="T929" s="2">
        <f t="shared" si="83"/>
        <v>19602</v>
      </c>
    </row>
    <row r="930" spans="1:20" x14ac:dyDescent="0.25">
      <c r="A930" s="2">
        <v>20</v>
      </c>
      <c r="B930" s="2" t="s">
        <v>500</v>
      </c>
      <c r="C930" s="2" t="s">
        <v>505</v>
      </c>
      <c r="D930" s="2" t="s">
        <v>34</v>
      </c>
      <c r="E930" s="2" t="s">
        <v>23</v>
      </c>
      <c r="F930" s="2" t="s">
        <v>36</v>
      </c>
      <c r="G930" s="2" t="s">
        <v>74</v>
      </c>
      <c r="H930" s="2" t="s">
        <v>62</v>
      </c>
      <c r="I930" s="2">
        <v>16</v>
      </c>
      <c r="J930" s="2" t="s">
        <v>32</v>
      </c>
      <c r="L930" s="2" t="s">
        <v>28</v>
      </c>
      <c r="M930" s="2">
        <v>91992</v>
      </c>
      <c r="N930" s="3" t="str">
        <f t="shared" si="84"/>
        <v>18_90-95</v>
      </c>
      <c r="O930" s="3" t="str">
        <f t="shared" si="85"/>
        <v>9_90-100</v>
      </c>
      <c r="P930" s="3" t="str">
        <f t="shared" si="86"/>
        <v>08_80&gt;</v>
      </c>
      <c r="Q930" s="2" t="s">
        <v>739</v>
      </c>
      <c r="R930" s="2" t="s">
        <v>29</v>
      </c>
      <c r="S930" s="2">
        <f t="shared" si="87"/>
        <v>1839840</v>
      </c>
      <c r="T930" s="2">
        <f t="shared" si="83"/>
        <v>24762</v>
      </c>
    </row>
    <row r="931" spans="1:20" x14ac:dyDescent="0.25">
      <c r="A931" s="2">
        <v>273</v>
      </c>
      <c r="B931" s="2" t="s">
        <v>500</v>
      </c>
      <c r="C931" s="2" t="s">
        <v>663</v>
      </c>
      <c r="D931" s="2" t="s">
        <v>22</v>
      </c>
      <c r="E931" s="2" t="s">
        <v>23</v>
      </c>
      <c r="F931" s="2" t="s">
        <v>24</v>
      </c>
      <c r="G931" s="2" t="s">
        <v>59</v>
      </c>
      <c r="H931" s="2" t="s">
        <v>26</v>
      </c>
      <c r="I931" s="2">
        <v>16</v>
      </c>
      <c r="J931" s="2" t="s">
        <v>32</v>
      </c>
      <c r="L931" s="2" t="s">
        <v>28</v>
      </c>
      <c r="M931" s="2">
        <v>67992</v>
      </c>
      <c r="N931" s="3" t="str">
        <f t="shared" si="84"/>
        <v>13_65-70</v>
      </c>
      <c r="O931" s="3" t="str">
        <f t="shared" si="85"/>
        <v>6_60-70</v>
      </c>
      <c r="P931" s="3" t="str">
        <f t="shared" si="86"/>
        <v>06_60-70</v>
      </c>
      <c r="Q931" s="2" t="s">
        <v>739</v>
      </c>
      <c r="R931" s="2" t="s">
        <v>29</v>
      </c>
      <c r="S931" s="2">
        <f t="shared" si="87"/>
        <v>18561816</v>
      </c>
      <c r="T931" s="2">
        <f t="shared" si="83"/>
        <v>249823</v>
      </c>
    </row>
  </sheetData>
  <autoFilter ref="A1:W93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Source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2021-05-17T15:44:14Z</dcterms:created>
  <dcterms:modified xsi:type="dcterms:W3CDTF">2021-05-17T18:31:53Z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c28804ea-caea-4ffa-b19e-f0c1a1bd80b4</vt:lpwstr>
  </property>
</Properties>
</file>