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jigree\project\xs\"/>
    </mc:Choice>
  </mc:AlternateContent>
  <xr:revisionPtr revIDLastSave="0" documentId="13_ncr:1_{04A39774-20B8-4F4B-A31A-700CA5A31D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crete Column Summary - IS 4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" i="2" l="1"/>
  <c r="H23" i="2"/>
  <c r="J23" i="2" s="1"/>
  <c r="I22" i="2"/>
  <c r="H22" i="2"/>
  <c r="J22" i="2" s="1"/>
  <c r="H11" i="2" l="1"/>
  <c r="I11" i="2"/>
  <c r="I9" i="2"/>
  <c r="H9" i="2"/>
  <c r="J9" i="2" s="1"/>
  <c r="I7" i="2"/>
  <c r="H7" i="2"/>
  <c r="I6" i="2"/>
  <c r="H6" i="2"/>
  <c r="J11" i="2" l="1"/>
  <c r="J6" i="2"/>
  <c r="J7" i="2"/>
</calcChain>
</file>

<file path=xl/sharedStrings.xml><?xml version="1.0" encoding="utf-8"?>
<sst xmlns="http://schemas.openxmlformats.org/spreadsheetml/2006/main" count="108" uniqueCount="61">
  <si>
    <t>Story</t>
  </si>
  <si>
    <t>Label</t>
  </si>
  <si>
    <t>Design Section</t>
  </si>
  <si>
    <t>mm</t>
  </si>
  <si>
    <t>As</t>
  </si>
  <si>
    <t>Story1</t>
  </si>
  <si>
    <t>C19</t>
  </si>
  <si>
    <t>C21</t>
  </si>
  <si>
    <t>C22</t>
  </si>
  <si>
    <t>C23</t>
  </si>
  <si>
    <t>C24</t>
  </si>
  <si>
    <t>C25</t>
  </si>
  <si>
    <t>C26</t>
  </si>
  <si>
    <t>C28</t>
  </si>
  <si>
    <t>C29</t>
  </si>
  <si>
    <t>C30</t>
  </si>
  <si>
    <t>TABLE:   Column Design Summary (IS 456-2000)</t>
  </si>
  <si>
    <t xml:space="preserve">Station </t>
  </si>
  <si>
    <r>
      <t xml:space="preserve">25 mm </t>
    </r>
    <r>
      <rPr>
        <b/>
        <sz val="11"/>
        <rFont val="Calibri"/>
        <family val="2"/>
      </rPr>
      <t>Φ</t>
    </r>
    <r>
      <rPr>
        <b/>
        <sz val="11"/>
        <rFont val="Calibri"/>
        <family val="2"/>
        <scheme val="minor"/>
      </rPr>
      <t xml:space="preserve">  Bar</t>
    </r>
  </si>
  <si>
    <r>
      <t>mm</t>
    </r>
    <r>
      <rPr>
        <b/>
        <sz val="11"/>
        <rFont val="Calibri"/>
        <family val="2"/>
      </rPr>
      <t>²</t>
    </r>
  </si>
  <si>
    <t>A2 20mm</t>
  </si>
  <si>
    <t>A1 25mm</t>
  </si>
  <si>
    <t>A1+A2</t>
  </si>
  <si>
    <r>
      <t xml:space="preserve">16 mm </t>
    </r>
    <r>
      <rPr>
        <b/>
        <sz val="11"/>
        <rFont val="Calibri"/>
        <family val="2"/>
      </rPr>
      <t>Φ</t>
    </r>
    <r>
      <rPr>
        <b/>
        <sz val="11"/>
        <rFont val="Calibri"/>
        <family val="2"/>
        <scheme val="minor"/>
      </rPr>
      <t xml:space="preserve"> Bar</t>
    </r>
  </si>
  <si>
    <t>C47</t>
  </si>
  <si>
    <t>C49</t>
  </si>
  <si>
    <t>C31</t>
  </si>
  <si>
    <t>C48</t>
  </si>
  <si>
    <r>
      <t xml:space="preserve">20mm </t>
    </r>
    <r>
      <rPr>
        <b/>
        <sz val="11"/>
        <rFont val="Calibri"/>
        <family val="2"/>
      </rPr>
      <t>Φ</t>
    </r>
    <r>
      <rPr>
        <b/>
        <sz val="11"/>
        <rFont val="Calibri"/>
        <family val="2"/>
        <scheme val="minor"/>
      </rPr>
      <t xml:space="preserve"> Bar</t>
    </r>
  </si>
  <si>
    <t>C46</t>
  </si>
  <si>
    <t>C20</t>
  </si>
  <si>
    <t>C27</t>
  </si>
  <si>
    <t>C35</t>
  </si>
  <si>
    <t>C1</t>
  </si>
  <si>
    <t>C44</t>
  </si>
  <si>
    <t>Column Name</t>
  </si>
  <si>
    <t>C2</t>
  </si>
  <si>
    <t>C3</t>
  </si>
  <si>
    <t>C4</t>
  </si>
  <si>
    <t>C5</t>
  </si>
  <si>
    <t>C10</t>
  </si>
  <si>
    <t>C11</t>
  </si>
  <si>
    <t>C12</t>
  </si>
  <si>
    <t>C13</t>
  </si>
  <si>
    <t>C14</t>
  </si>
  <si>
    <t>C16</t>
  </si>
  <si>
    <t>C17</t>
  </si>
  <si>
    <t>32mm Φ Bar</t>
  </si>
  <si>
    <t>C18</t>
  </si>
  <si>
    <t>C6</t>
  </si>
  <si>
    <t>C7</t>
  </si>
  <si>
    <t>C8</t>
  </si>
  <si>
    <t>C9</t>
  </si>
  <si>
    <t>clm550*550</t>
  </si>
  <si>
    <t>clm550*563</t>
  </si>
  <si>
    <t>Story7</t>
  </si>
  <si>
    <t>Story2</t>
  </si>
  <si>
    <t>Story6</t>
  </si>
  <si>
    <t>Story4</t>
  </si>
  <si>
    <t>Story3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</si>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</sst>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Fill="1"/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F25" sqref="F25"/>
    </sheetView>
  </sheetViews>
  <sheetFormatPr defaultRowHeight="15" x14ac:dyDescent="0.25"/>
  <cols>
    <col min="1" max="1" width="6.5703125" bestFit="1" customWidth="1"/>
    <col min="2" max="2" width="5.7109375" hidden="1" customWidth="1"/>
    <col min="3" max="3" width="13.7109375" customWidth="1"/>
    <col min="4" max="4" width="14.28515625" customWidth="1"/>
    <col min="5" max="5" width="8.7109375" customWidth="1"/>
    <col min="6" max="6" width="14" customWidth="1"/>
    <col min="7" max="7" width="15.28515625" customWidth="1"/>
    <col min="8" max="10" width="0" hidden="1" customWidth="1"/>
    <col min="11" max="13" width="15.28515625" customWidth="1"/>
    <col min="14" max="14" width="0" style="9" hidden="1" customWidth="1"/>
  </cols>
  <sheetData>
    <row r="1" spans="1:18" ht="20.25" customHeight="1" x14ac:dyDescent="0.25">
      <c r="A1" s="15" t="s">
        <v>16</v>
      </c>
      <c r="B1" s="15"/>
      <c r="C1" s="15"/>
      <c r="D1" s="15"/>
      <c r="E1" s="15"/>
      <c r="F1" s="15"/>
      <c r="G1" s="15"/>
      <c r="H1" s="6"/>
      <c r="I1" s="6"/>
      <c r="J1" s="6"/>
    </row>
    <row r="2" spans="1:18" s="3" customFormat="1" x14ac:dyDescent="0.25">
      <c r="A2" s="13" t="s">
        <v>0</v>
      </c>
      <c r="B2" s="13" t="s">
        <v>1</v>
      </c>
      <c r="C2" s="13" t="s">
        <v>2</v>
      </c>
      <c r="D2" s="5" t="s">
        <v>17</v>
      </c>
      <c r="E2" s="5" t="s">
        <v>4</v>
      </c>
      <c r="F2" s="13" t="s">
        <v>18</v>
      </c>
      <c r="G2" s="13" t="s">
        <v>23</v>
      </c>
      <c r="H2" s="7" t="s">
        <v>21</v>
      </c>
      <c r="I2" s="7" t="s">
        <v>20</v>
      </c>
      <c r="J2" s="7" t="s">
        <v>22</v>
      </c>
      <c r="K2" s="13" t="s">
        <v>28</v>
      </c>
      <c r="L2" s="13" t="s">
        <v>47</v>
      </c>
      <c r="M2" s="13" t="s">
        <v>35</v>
      </c>
      <c r="N2" s="10"/>
    </row>
    <row r="3" spans="1:18" s="3" customFormat="1" x14ac:dyDescent="0.25">
      <c r="A3" s="14"/>
      <c r="B3" s="14"/>
      <c r="C3" s="14"/>
      <c r="D3" s="4" t="s">
        <v>3</v>
      </c>
      <c r="E3" s="4" t="s">
        <v>19</v>
      </c>
      <c r="F3" s="14"/>
      <c r="G3" s="14"/>
      <c r="H3" s="7"/>
      <c r="I3" s="7"/>
      <c r="J3" s="7"/>
      <c r="K3" s="14"/>
      <c r="L3" s="14"/>
      <c r="M3" s="14"/>
      <c r="N3" s="10"/>
    </row>
    <row r="4" spans="1:18" x14ac:dyDescent="0.25">
      <c r="A4" s="2" t="s">
        <v>55</v>
      </c>
      <c r="B4" s="2" t="s">
        <v>6</v>
      </c>
      <c r="C4" s="2" t="s">
        <v>53</v>
      </c>
      <c r="D4" s="2">
        <v>2650</v>
      </c>
      <c r="E4" s="2">
        <v>3305</v>
      </c>
      <c r="F4" s="2">
        <v>0</v>
      </c>
      <c r="G4" s="2">
        <v>12</v>
      </c>
      <c r="H4" s="6"/>
      <c r="I4" s="6"/>
      <c r="J4" s="6"/>
      <c r="K4" s="2">
        <v>4</v>
      </c>
      <c r="L4" s="2">
        <v>0</v>
      </c>
      <c r="M4" s="2" t="s">
        <v>33</v>
      </c>
      <c r="N4" s="12" t="s">
        <v>33</v>
      </c>
    </row>
    <row r="5" spans="1:18" x14ac:dyDescent="0.25">
      <c r="A5" s="2" t="s">
        <v>56</v>
      </c>
      <c r="B5" s="2" t="s">
        <v>9</v>
      </c>
      <c r="C5" s="2" t="s">
        <v>53</v>
      </c>
      <c r="D5" s="2">
        <v>0</v>
      </c>
      <c r="E5" s="2">
        <v>5153</v>
      </c>
      <c r="F5" s="2">
        <v>4</v>
      </c>
      <c r="G5" s="2">
        <v>0</v>
      </c>
      <c r="H5" s="6"/>
      <c r="I5" s="6"/>
      <c r="J5" s="6"/>
      <c r="K5" s="2">
        <v>12</v>
      </c>
      <c r="L5" s="2">
        <v>0</v>
      </c>
      <c r="M5" s="2" t="s">
        <v>40</v>
      </c>
      <c r="N5" s="12"/>
    </row>
    <row r="6" spans="1:18" s="1" customFormat="1" x14ac:dyDescent="0.25">
      <c r="A6" s="2" t="s">
        <v>56</v>
      </c>
      <c r="B6" s="2" t="s">
        <v>10</v>
      </c>
      <c r="C6" s="2" t="s">
        <v>53</v>
      </c>
      <c r="D6" s="2">
        <v>0</v>
      </c>
      <c r="E6" s="2">
        <v>4736</v>
      </c>
      <c r="F6" s="2">
        <v>0</v>
      </c>
      <c r="G6" s="2">
        <v>0</v>
      </c>
      <c r="H6" s="6">
        <f>12*490.87</f>
        <v>5890.4400000000005</v>
      </c>
      <c r="I6" s="6">
        <f>12*314.15</f>
        <v>3769.7999999999997</v>
      </c>
      <c r="J6" s="6">
        <f>H6+I6</f>
        <v>9660.24</v>
      </c>
      <c r="K6" s="2">
        <v>16</v>
      </c>
      <c r="L6" s="2">
        <v>0</v>
      </c>
      <c r="M6" s="2" t="s">
        <v>41</v>
      </c>
      <c r="N6" s="11" t="s">
        <v>37</v>
      </c>
    </row>
    <row r="7" spans="1:18" s="1" customFormat="1" x14ac:dyDescent="0.25">
      <c r="A7" s="2" t="s">
        <v>5</v>
      </c>
      <c r="B7" s="2" t="s">
        <v>13</v>
      </c>
      <c r="C7" s="2" t="s">
        <v>53</v>
      </c>
      <c r="D7" s="2">
        <v>0</v>
      </c>
      <c r="E7" s="2">
        <v>4814</v>
      </c>
      <c r="F7" s="2">
        <v>0</v>
      </c>
      <c r="G7" s="2">
        <v>0</v>
      </c>
      <c r="H7" s="6">
        <f>12*490</f>
        <v>5880</v>
      </c>
      <c r="I7" s="6">
        <f>4*314</f>
        <v>1256</v>
      </c>
      <c r="J7" s="6">
        <f>H7+I7</f>
        <v>7136</v>
      </c>
      <c r="K7" s="2">
        <v>16</v>
      </c>
      <c r="L7" s="2">
        <v>0</v>
      </c>
      <c r="M7" s="2" t="s">
        <v>42</v>
      </c>
      <c r="N7" s="11"/>
    </row>
    <row r="8" spans="1:18" s="1" customFormat="1" x14ac:dyDescent="0.25">
      <c r="A8" s="2" t="s">
        <v>57</v>
      </c>
      <c r="B8" s="2" t="s">
        <v>14</v>
      </c>
      <c r="C8" s="2" t="s">
        <v>53</v>
      </c>
      <c r="D8" s="2">
        <v>2650</v>
      </c>
      <c r="E8" s="2">
        <v>5423</v>
      </c>
      <c r="F8" s="2">
        <v>4</v>
      </c>
      <c r="G8" s="2">
        <v>0</v>
      </c>
      <c r="H8" s="6"/>
      <c r="I8" s="6"/>
      <c r="J8" s="6"/>
      <c r="K8" s="2">
        <v>12</v>
      </c>
      <c r="L8" s="2">
        <v>0</v>
      </c>
      <c r="M8" s="2" t="s">
        <v>43</v>
      </c>
      <c r="N8" s="11"/>
    </row>
    <row r="9" spans="1:18" s="1" customFormat="1" x14ac:dyDescent="0.25">
      <c r="A9" s="2" t="s">
        <v>58</v>
      </c>
      <c r="B9" s="2" t="s">
        <v>24</v>
      </c>
      <c r="C9" s="2" t="s">
        <v>53</v>
      </c>
      <c r="D9" s="2">
        <v>0</v>
      </c>
      <c r="E9" s="2">
        <v>5234</v>
      </c>
      <c r="F9" s="2">
        <v>4</v>
      </c>
      <c r="G9" s="2">
        <v>0</v>
      </c>
      <c r="H9" s="6">
        <f>16*490.87</f>
        <v>7853.92</v>
      </c>
      <c r="I9" s="6">
        <f>8*314.15</f>
        <v>2513.1999999999998</v>
      </c>
      <c r="J9" s="6">
        <f>H9+I9</f>
        <v>10367.119999999999</v>
      </c>
      <c r="K9" s="2">
        <v>12</v>
      </c>
      <c r="L9" s="2">
        <v>0</v>
      </c>
      <c r="M9" s="2" t="s">
        <v>44</v>
      </c>
      <c r="N9" s="11"/>
    </row>
    <row r="10" spans="1:18" s="1" customFormat="1" x14ac:dyDescent="0.25">
      <c r="A10" s="2" t="s">
        <v>58</v>
      </c>
      <c r="B10" s="2" t="s">
        <v>25</v>
      </c>
      <c r="C10" s="2" t="s">
        <v>53</v>
      </c>
      <c r="D10" s="2">
        <v>0</v>
      </c>
      <c r="E10" s="2">
        <v>6224</v>
      </c>
      <c r="F10" s="2">
        <v>0</v>
      </c>
      <c r="G10" s="2">
        <v>0</v>
      </c>
      <c r="H10" s="6"/>
      <c r="I10" s="6"/>
      <c r="J10" s="6"/>
      <c r="K10" s="2">
        <v>12</v>
      </c>
      <c r="L10" s="2">
        <v>4</v>
      </c>
      <c r="M10" s="2" t="s">
        <v>60</v>
      </c>
      <c r="N10" s="11"/>
    </row>
    <row r="11" spans="1:18" s="1" customFormat="1" x14ac:dyDescent="0.25">
      <c r="A11" s="2" t="s">
        <v>59</v>
      </c>
      <c r="B11" s="2" t="s">
        <v>26</v>
      </c>
      <c r="C11" s="2" t="s">
        <v>53</v>
      </c>
      <c r="D11" s="2">
        <v>0</v>
      </c>
      <c r="E11" s="2">
        <v>5259</v>
      </c>
      <c r="F11" s="2">
        <v>4</v>
      </c>
      <c r="G11" s="2">
        <v>0</v>
      </c>
      <c r="H11" s="6">
        <f>12*490.87</f>
        <v>5890.4400000000005</v>
      </c>
      <c r="I11" s="6">
        <f>8*314.15</f>
        <v>2513.1999999999998</v>
      </c>
      <c r="J11" s="6">
        <f>H11+I11</f>
        <v>8403.64</v>
      </c>
      <c r="K11" s="2">
        <v>12</v>
      </c>
      <c r="L11" s="2">
        <v>0</v>
      </c>
      <c r="M11" s="2" t="s">
        <v>45</v>
      </c>
      <c r="N11" s="11"/>
    </row>
    <row r="12" spans="1:18" s="1" customFormat="1" x14ac:dyDescent="0.25">
      <c r="A12" s="2" t="s">
        <v>5</v>
      </c>
      <c r="B12" s="2" t="s">
        <v>7</v>
      </c>
      <c r="C12" s="2" t="s">
        <v>53</v>
      </c>
      <c r="D12" s="2">
        <v>0</v>
      </c>
      <c r="E12" s="2">
        <v>4918</v>
      </c>
      <c r="F12" s="2">
        <v>0</v>
      </c>
      <c r="G12" s="2">
        <v>0</v>
      </c>
      <c r="H12" s="6"/>
      <c r="I12" s="6"/>
      <c r="J12" s="6"/>
      <c r="K12" s="2">
        <v>16</v>
      </c>
      <c r="L12" s="2">
        <v>0</v>
      </c>
      <c r="M12" s="2" t="s">
        <v>46</v>
      </c>
      <c r="N12" s="11"/>
    </row>
    <row r="13" spans="1:18" s="1" customFormat="1" x14ac:dyDescent="0.25">
      <c r="A13" s="2" t="s">
        <v>59</v>
      </c>
      <c r="B13" s="2" t="s">
        <v>8</v>
      </c>
      <c r="C13" s="2" t="s">
        <v>53</v>
      </c>
      <c r="D13" s="2">
        <v>0</v>
      </c>
      <c r="E13" s="2">
        <v>3345</v>
      </c>
      <c r="F13" s="2">
        <v>0</v>
      </c>
      <c r="G13" s="2">
        <v>12</v>
      </c>
      <c r="H13" s="6"/>
      <c r="I13" s="6"/>
      <c r="J13" s="6"/>
      <c r="K13" s="2">
        <v>4</v>
      </c>
      <c r="L13" s="2">
        <v>0</v>
      </c>
      <c r="M13" s="2" t="s">
        <v>48</v>
      </c>
      <c r="N13" s="11"/>
    </row>
    <row r="14" spans="1:18" s="1" customFormat="1" x14ac:dyDescent="0.25">
      <c r="A14" s="2" t="s">
        <v>56</v>
      </c>
      <c r="B14" s="2" t="s">
        <v>11</v>
      </c>
      <c r="C14" s="2" t="s">
        <v>53</v>
      </c>
      <c r="D14" s="2">
        <v>0</v>
      </c>
      <c r="E14" s="2">
        <v>4675</v>
      </c>
      <c r="F14" s="2">
        <v>0</v>
      </c>
      <c r="G14" s="2">
        <v>0</v>
      </c>
      <c r="H14" s="6"/>
      <c r="I14" s="6"/>
      <c r="J14" s="6"/>
      <c r="K14" s="2">
        <v>16</v>
      </c>
      <c r="L14" s="2">
        <v>0</v>
      </c>
      <c r="M14" s="2" t="s">
        <v>6</v>
      </c>
      <c r="N14" s="11"/>
    </row>
    <row r="15" spans="1:18" x14ac:dyDescent="0.25">
      <c r="A15" s="2" t="s">
        <v>58</v>
      </c>
      <c r="B15" s="2" t="s">
        <v>12</v>
      </c>
      <c r="C15" s="2" t="s">
        <v>53</v>
      </c>
      <c r="D15" s="2">
        <v>0</v>
      </c>
      <c r="E15" s="2">
        <v>4470</v>
      </c>
      <c r="F15" s="2">
        <v>0</v>
      </c>
      <c r="G15" s="2">
        <v>0</v>
      </c>
      <c r="H15" s="6"/>
      <c r="I15" s="6"/>
      <c r="J15" s="6"/>
      <c r="K15" s="2">
        <v>16</v>
      </c>
      <c r="L15" s="2">
        <v>0</v>
      </c>
      <c r="M15" s="2" t="s">
        <v>36</v>
      </c>
      <c r="N15" s="11"/>
      <c r="R15" s="1"/>
    </row>
    <row r="16" spans="1:18" x14ac:dyDescent="0.25">
      <c r="A16" s="2" t="s">
        <v>57</v>
      </c>
      <c r="B16" s="2" t="s">
        <v>15</v>
      </c>
      <c r="C16" s="2" t="s">
        <v>53</v>
      </c>
      <c r="D16" s="2">
        <v>2650</v>
      </c>
      <c r="E16" s="2">
        <v>4593</v>
      </c>
      <c r="F16" s="2">
        <v>0</v>
      </c>
      <c r="G16" s="2">
        <v>0</v>
      </c>
      <c r="H16" s="6"/>
      <c r="I16" s="6"/>
      <c r="J16" s="6"/>
      <c r="K16" s="2">
        <v>16</v>
      </c>
      <c r="L16" s="2">
        <v>0</v>
      </c>
      <c r="M16" s="2" t="s">
        <v>30</v>
      </c>
      <c r="N16" s="11"/>
    </row>
    <row r="17" spans="1:14" hidden="1" x14ac:dyDescent="0.25">
      <c r="A17" s="2"/>
      <c r="B17" s="2"/>
      <c r="C17" s="2" t="s">
        <v>54</v>
      </c>
      <c r="D17" s="2"/>
      <c r="E17" s="2"/>
      <c r="F17" s="2"/>
      <c r="G17" s="2"/>
      <c r="H17" s="6"/>
      <c r="I17" s="6"/>
      <c r="J17" s="6"/>
      <c r="K17" s="2"/>
      <c r="L17" s="2"/>
      <c r="M17" s="2"/>
      <c r="N17" s="11"/>
    </row>
    <row r="18" spans="1:14" x14ac:dyDescent="0.25">
      <c r="A18" s="2" t="s">
        <v>57</v>
      </c>
      <c r="B18" s="2" t="s">
        <v>27</v>
      </c>
      <c r="C18" s="2" t="s">
        <v>53</v>
      </c>
      <c r="D18" s="2">
        <v>2650</v>
      </c>
      <c r="E18" s="2">
        <v>4941</v>
      </c>
      <c r="F18" s="2">
        <v>0</v>
      </c>
      <c r="G18" s="2">
        <v>0</v>
      </c>
      <c r="H18" s="6"/>
      <c r="I18" s="6"/>
      <c r="J18" s="6"/>
      <c r="K18" s="2">
        <v>16</v>
      </c>
      <c r="L18" s="2">
        <v>0</v>
      </c>
      <c r="M18" s="2" t="s">
        <v>7</v>
      </c>
      <c r="N18" s="11" t="s">
        <v>39</v>
      </c>
    </row>
    <row r="19" spans="1:14" x14ac:dyDescent="0.25">
      <c r="A19" s="2" t="s">
        <v>56</v>
      </c>
      <c r="B19" s="2" t="s">
        <v>29</v>
      </c>
      <c r="C19" s="2" t="s">
        <v>53</v>
      </c>
      <c r="D19" s="2">
        <v>0</v>
      </c>
      <c r="E19" s="2">
        <v>3652</v>
      </c>
      <c r="F19" s="2">
        <v>0</v>
      </c>
      <c r="G19" s="2">
        <v>12</v>
      </c>
      <c r="H19" s="6"/>
      <c r="I19" s="6"/>
      <c r="J19" s="6"/>
      <c r="K19" s="8">
        <v>4</v>
      </c>
      <c r="L19" s="8">
        <v>0</v>
      </c>
      <c r="M19" s="8" t="s">
        <v>37</v>
      </c>
      <c r="N19" s="11"/>
    </row>
    <row r="20" spans="1:14" x14ac:dyDescent="0.25">
      <c r="A20" s="2" t="s">
        <v>5</v>
      </c>
      <c r="B20" s="2" t="s">
        <v>30</v>
      </c>
      <c r="C20" s="2" t="s">
        <v>53</v>
      </c>
      <c r="D20" s="2">
        <v>0</v>
      </c>
      <c r="E20" s="2">
        <v>3153</v>
      </c>
      <c r="F20" s="2">
        <v>0</v>
      </c>
      <c r="G20" s="2">
        <v>12</v>
      </c>
      <c r="H20" s="6"/>
      <c r="I20" s="6"/>
      <c r="J20" s="6"/>
      <c r="K20" s="8">
        <v>4</v>
      </c>
      <c r="L20" s="8">
        <v>0</v>
      </c>
      <c r="M20" s="8" t="s">
        <v>38</v>
      </c>
      <c r="N20" s="11" t="s">
        <v>37</v>
      </c>
    </row>
    <row r="21" spans="1:14" x14ac:dyDescent="0.25">
      <c r="A21" s="2" t="s">
        <v>5</v>
      </c>
      <c r="B21" s="2" t="s">
        <v>31</v>
      </c>
      <c r="C21" s="2" t="s">
        <v>53</v>
      </c>
      <c r="D21" s="2">
        <v>2650</v>
      </c>
      <c r="E21" s="2">
        <v>4140</v>
      </c>
      <c r="F21" s="2">
        <v>4</v>
      </c>
      <c r="G21" s="2">
        <v>0</v>
      </c>
      <c r="H21" s="6"/>
      <c r="I21" s="6"/>
      <c r="J21" s="6"/>
      <c r="K21" s="8">
        <v>12</v>
      </c>
      <c r="L21" s="8">
        <v>0</v>
      </c>
      <c r="M21" s="8" t="s">
        <v>39</v>
      </c>
      <c r="N21" s="11" t="s">
        <v>33</v>
      </c>
    </row>
    <row r="22" spans="1:14" s="1" customFormat="1" x14ac:dyDescent="0.25">
      <c r="A22" s="2" t="s">
        <v>58</v>
      </c>
      <c r="B22" s="2" t="s">
        <v>32</v>
      </c>
      <c r="C22" s="2" t="s">
        <v>53</v>
      </c>
      <c r="D22" s="2">
        <v>0</v>
      </c>
      <c r="E22" s="2">
        <v>4396</v>
      </c>
      <c r="F22" s="2">
        <v>0</v>
      </c>
      <c r="G22" s="2">
        <v>0</v>
      </c>
      <c r="H22" s="6">
        <f>12*490.87</f>
        <v>5890.4400000000005</v>
      </c>
      <c r="I22" s="6">
        <f>12*314.15</f>
        <v>3769.7999999999997</v>
      </c>
      <c r="J22" s="6">
        <f>H22+I22</f>
        <v>9660.24</v>
      </c>
      <c r="K22" s="8">
        <v>16</v>
      </c>
      <c r="L22" s="8">
        <v>0</v>
      </c>
      <c r="M22" s="8" t="s">
        <v>49</v>
      </c>
      <c r="N22" s="11" t="s">
        <v>33</v>
      </c>
    </row>
    <row r="23" spans="1:14" s="1" customFormat="1" x14ac:dyDescent="0.25">
      <c r="A23" s="2" t="s">
        <v>5</v>
      </c>
      <c r="B23" s="2" t="s">
        <v>33</v>
      </c>
      <c r="C23" s="2" t="s">
        <v>53</v>
      </c>
      <c r="D23" s="2">
        <v>0</v>
      </c>
      <c r="E23" s="2">
        <v>4643</v>
      </c>
      <c r="F23" s="2">
        <v>0</v>
      </c>
      <c r="G23" s="2">
        <v>0</v>
      </c>
      <c r="H23" s="6">
        <f>12*490</f>
        <v>5880</v>
      </c>
      <c r="I23" s="6">
        <f>4*314</f>
        <v>1256</v>
      </c>
      <c r="J23" s="6">
        <f>H23+I23</f>
        <v>7136</v>
      </c>
      <c r="K23" s="8">
        <v>16</v>
      </c>
      <c r="L23" s="8">
        <v>0</v>
      </c>
      <c r="M23" s="8" t="s">
        <v>50</v>
      </c>
      <c r="N23" s="11" t="s">
        <v>33</v>
      </c>
    </row>
    <row r="24" spans="1:14" x14ac:dyDescent="0.25">
      <c r="A24" s="2" t="s">
        <v>57</v>
      </c>
      <c r="B24" s="2" t="s">
        <v>34</v>
      </c>
      <c r="C24" s="2" t="s">
        <v>53</v>
      </c>
      <c r="D24" s="2">
        <v>2650</v>
      </c>
      <c r="E24" s="2">
        <v>5296</v>
      </c>
      <c r="F24" s="2">
        <v>4</v>
      </c>
      <c r="G24" s="2">
        <v>0</v>
      </c>
      <c r="H24" s="6"/>
      <c r="I24" s="6"/>
      <c r="J24" s="6"/>
      <c r="K24" s="8">
        <v>12</v>
      </c>
      <c r="L24" s="8">
        <v>0</v>
      </c>
      <c r="M24" s="8" t="s">
        <v>51</v>
      </c>
      <c r="N24" s="11" t="s">
        <v>39</v>
      </c>
    </row>
    <row r="25" spans="1:14" x14ac:dyDescent="0.25">
      <c r="A25" s="2" t="s">
        <v>57</v>
      </c>
      <c r="B25" s="2"/>
      <c r="C25" s="2" t="s">
        <v>53</v>
      </c>
      <c r="D25" s="2">
        <v>2650</v>
      </c>
      <c r="E25" s="2">
        <v>4903</v>
      </c>
      <c r="F25" s="2">
        <v>0</v>
      </c>
      <c r="G25" s="2">
        <v>0</v>
      </c>
      <c r="H25" s="6"/>
      <c r="I25" s="6"/>
      <c r="J25" s="6"/>
      <c r="K25" s="2">
        <v>16</v>
      </c>
      <c r="L25" s="2">
        <v>0</v>
      </c>
      <c r="M25" s="2" t="s">
        <v>52</v>
      </c>
      <c r="N25" s="11"/>
    </row>
  </sheetData>
  <mergeCells count="10">
    <mergeCell ref="N4:N5"/>
    <mergeCell ref="K2:K3"/>
    <mergeCell ref="L2:L3"/>
    <mergeCell ref="M2:M3"/>
    <mergeCell ref="A1:G1"/>
    <mergeCell ref="A2:A3"/>
    <mergeCell ref="B2:B3"/>
    <mergeCell ref="C2:C3"/>
    <mergeCell ref="G2:G3"/>
    <mergeCell ref="F2:F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 Column Summary - IS 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Kumar Das</dc:creator>
  <cp:lastModifiedBy>Bibek</cp:lastModifiedBy>
  <dcterms:created xsi:type="dcterms:W3CDTF">2019-09-03T18:00:09Z</dcterms:created>
  <dcterms:modified xsi:type="dcterms:W3CDTF">2019-11-17T06:42:19Z</dcterms:modified>
</cp:coreProperties>
</file>