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740" yWindow="0" windowWidth="25360" windowHeight="15300" tabRatio="500" activeTab="1"/>
  </bookViews>
  <sheets>
    <sheet name="MappingDerczToUs" sheetId="1" r:id="rId1"/>
    <sheet name="FreksaAllenUsInfo" sheetId="2" r:id="rId2"/>
    <sheet name="mapping_freksaAllenToU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D30" i="1"/>
  <c r="E30" i="1"/>
  <c r="F30" i="1"/>
  <c r="G30" i="1"/>
  <c r="H30" i="1"/>
  <c r="I30" i="1"/>
  <c r="J30" i="1"/>
  <c r="K30" i="1"/>
  <c r="C30" i="1"/>
  <c r="D29" i="1"/>
  <c r="C29" i="1"/>
  <c r="D13" i="1"/>
  <c r="C13" i="1"/>
</calcChain>
</file>

<file path=xl/sharedStrings.xml><?xml version="1.0" encoding="utf-8"?>
<sst xmlns="http://schemas.openxmlformats.org/spreadsheetml/2006/main" count="280" uniqueCount="109">
  <si>
    <t>past-none</t>
  </si>
  <si>
    <t>past-prog</t>
  </si>
  <si>
    <t>past-perf</t>
  </si>
  <si>
    <t>pres-none</t>
  </si>
  <si>
    <t>pres-prog</t>
  </si>
  <si>
    <t>pres-perf</t>
  </si>
  <si>
    <t>future-none</t>
  </si>
  <si>
    <t>future-prog</t>
  </si>
  <si>
    <t>future-perf</t>
  </si>
  <si>
    <t>all</t>
  </si>
  <si>
    <t>older</t>
  </si>
  <si>
    <t>head to head</t>
  </si>
  <si>
    <t>younger</t>
  </si>
  <si>
    <t>survived by</t>
  </si>
  <si>
    <t>tail to tail with</t>
  </si>
  <si>
    <t>survives</t>
  </si>
  <si>
    <t>precedes</t>
  </si>
  <si>
    <t>born before death of</t>
  </si>
  <si>
    <t>died after birth of</t>
  </si>
  <si>
    <t>succeeds</t>
  </si>
  <si>
    <t>older and survived by</t>
  </si>
  <si>
    <t>older contemporary of</t>
  </si>
  <si>
    <t>surviving contemporary of</t>
  </si>
  <si>
    <t>survived by contemporary of</t>
  </si>
  <si>
    <t>younger contemporary of</t>
  </si>
  <si>
    <t>younger and survives</t>
  </si>
  <si>
    <t>b,a,i,ii,s,v</t>
  </si>
  <si>
    <t>a,ii,s</t>
  </si>
  <si>
    <t>b,i,s</t>
  </si>
  <si>
    <t>b,a</t>
  </si>
  <si>
    <t>b,i,v</t>
  </si>
  <si>
    <t>i,ii,v</t>
  </si>
  <si>
    <t>a,ii,v</t>
  </si>
  <si>
    <t>b,ii,v</t>
  </si>
  <si>
    <t>a,i,s</t>
  </si>
  <si>
    <t>b,ii,s</t>
  </si>
  <si>
    <t>a,i,v</t>
  </si>
  <si>
    <t>b</t>
  </si>
  <si>
    <t>m</t>
  </si>
  <si>
    <t>o</t>
  </si>
  <si>
    <t>fi</t>
  </si>
  <si>
    <t>di</t>
  </si>
  <si>
    <t>si</t>
  </si>
  <si>
    <t>oi</t>
  </si>
  <si>
    <t>s</t>
  </si>
  <si>
    <t>d</t>
  </si>
  <si>
    <t>=</t>
  </si>
  <si>
    <t>f</t>
  </si>
  <si>
    <t>mi</t>
  </si>
  <si>
    <t>a</t>
  </si>
  <si>
    <t>v</t>
  </si>
  <si>
    <t>ii</t>
  </si>
  <si>
    <t>i</t>
  </si>
  <si>
    <t>a,i,ii,s,v</t>
  </si>
  <si>
    <t>b,i,ii,s,v</t>
  </si>
  <si>
    <t>i,ii,s,v</t>
  </si>
  <si>
    <t>b,v</t>
  </si>
  <si>
    <t>allen</t>
  </si>
  <si>
    <t>us</t>
  </si>
  <si>
    <t>a,i,ii,s</t>
  </si>
  <si>
    <t>i,v</t>
  </si>
  <si>
    <t>b,a,ii</t>
  </si>
  <si>
    <t>ii,v</t>
  </si>
  <si>
    <t>b,a,i</t>
  </si>
  <si>
    <t>a,v</t>
  </si>
  <si>
    <t>b,i,ii,s</t>
  </si>
  <si>
    <t>for freksa to allen see Freksa 1992</t>
  </si>
  <si>
    <t>From Derczynski &amp; Gaizauskas 2013</t>
  </si>
  <si>
    <t>Tense-Aspect e1 to Tense-Aspect e2</t>
  </si>
  <si>
    <t>Assumes e1 and e2 are both verbs</t>
  </si>
  <si>
    <t>contemporary</t>
  </si>
  <si>
    <t>before</t>
  </si>
  <si>
    <t>born before death</t>
  </si>
  <si>
    <t>after</t>
  </si>
  <si>
    <t>died after birth</t>
  </si>
  <si>
    <t>e1.tense-aspect/e2.tense-aspect</t>
  </si>
  <si>
    <t>meets</t>
  </si>
  <si>
    <t>overlaps</t>
  </si>
  <si>
    <t>starts</t>
  </si>
  <si>
    <t>during</t>
  </si>
  <si>
    <t>finishes inverse</t>
  </si>
  <si>
    <t>equals</t>
  </si>
  <si>
    <t>finishes</t>
  </si>
  <si>
    <t>during inverse</t>
  </si>
  <si>
    <t>starts inverse</t>
  </si>
  <si>
    <t>overlaps inverse</t>
  </si>
  <si>
    <t>meets inverse</t>
  </si>
  <si>
    <t>older contemporary</t>
  </si>
  <si>
    <t>surviving contemporary</t>
  </si>
  <si>
    <t>survived by contemporary</t>
  </si>
  <si>
    <t>younger contemporary</t>
  </si>
  <si>
    <t>based on mapping in</t>
  </si>
  <si>
    <t>mapping_freksaAllenTous</t>
  </si>
  <si>
    <t>narrowed to one</t>
  </si>
  <si>
    <t>narrowed to two</t>
  </si>
  <si>
    <t>Mapping from event tense/aspect profile pair to Freksa Semi-interval relation</t>
  </si>
  <si>
    <t>Mapping from event tense/aspect profile pair to disjunction of time-sieve relations</t>
  </si>
  <si>
    <t>Simplifications made:</t>
  </si>
  <si>
    <t>PERFECTIVE_PROGRESSIVE relabeled PERFECTIVE</t>
  </si>
  <si>
    <t>PASTPART relabeled PAST</t>
  </si>
  <si>
    <t>PRESPART relabeled PRESENT</t>
  </si>
  <si>
    <t>(as in D&amp;G2013)</t>
  </si>
  <si>
    <t>Time-Sieve</t>
  </si>
  <si>
    <t>not these</t>
  </si>
  <si>
    <t>could be these</t>
  </si>
  <si>
    <t>Freksa</t>
  </si>
  <si>
    <t>Semi-interval Relation</t>
  </si>
  <si>
    <t>used in formula for vlookup on first sheet</t>
  </si>
  <si>
    <t>Notice that whenever an event is progressive, we cannot narrow down to one relation. D&amp;G only treat progressive as having distinct start and endpoints on their events, E1 and E2.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</si>
</sst>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  <font>
      <b/>
      <sz val="12"/>
      <color theme="5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6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 applyFill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8" workbookViewId="0">
      <selection activeCell="B42" sqref="B42"/>
    </sheetView>
  </sheetViews>
  <sheetFormatPr baseColWidth="10" defaultRowHeight="15" x14ac:dyDescent="0"/>
  <cols>
    <col min="1" max="1" width="30.6640625" bestFit="1" customWidth="1"/>
    <col min="2" max="2" width="13.83203125" customWidth="1"/>
    <col min="3" max="3" width="12.83203125" bestFit="1" customWidth="1"/>
    <col min="4" max="4" width="13.5" bestFit="1" customWidth="1"/>
    <col min="5" max="5" width="12.83203125" bestFit="1" customWidth="1"/>
    <col min="6" max="6" width="13.33203125" bestFit="1" customWidth="1"/>
    <col min="7" max="7" width="13.5" bestFit="1" customWidth="1"/>
    <col min="8" max="8" width="12.83203125" bestFit="1" customWidth="1"/>
    <col min="9" max="9" width="13.5" bestFit="1" customWidth="1"/>
    <col min="10" max="10" width="16.5" bestFit="1" customWidth="1"/>
    <col min="11" max="11" width="12.83203125" bestFit="1" customWidth="1"/>
    <col min="12" max="12" width="16.5" bestFit="1" customWidth="1"/>
    <col min="13" max="13" width="10.5" bestFit="1" customWidth="1"/>
  </cols>
  <sheetData>
    <row r="1" spans="1:11">
      <c r="A1" t="s">
        <v>68</v>
      </c>
    </row>
    <row r="2" spans="1:11">
      <c r="A2" t="s">
        <v>69</v>
      </c>
    </row>
    <row r="3" spans="1:11">
      <c r="A3" t="s">
        <v>97</v>
      </c>
      <c r="B3" t="s">
        <v>98</v>
      </c>
    </row>
    <row r="4" spans="1:11">
      <c r="A4" t="s">
        <v>101</v>
      </c>
      <c r="B4" t="s">
        <v>99</v>
      </c>
    </row>
    <row r="5" spans="1:11">
      <c r="B5" t="s">
        <v>100</v>
      </c>
    </row>
    <row r="12" spans="1:11">
      <c r="B12" s="10" t="s">
        <v>95</v>
      </c>
      <c r="C12" s="11"/>
      <c r="D12" s="11"/>
      <c r="E12" s="11"/>
      <c r="F12" s="11"/>
      <c r="G12" s="11"/>
      <c r="H12" s="11"/>
      <c r="I12" s="11"/>
      <c r="J12" s="11"/>
      <c r="K12" s="12"/>
    </row>
    <row r="13" spans="1:11">
      <c r="B13" s="5" t="s">
        <v>75</v>
      </c>
      <c r="C13" s="5" t="str">
        <f>B14</f>
        <v>past-none</v>
      </c>
      <c r="D13" s="5" t="str">
        <f>B15</f>
        <v>past-prog</v>
      </c>
      <c r="E13" s="5" t="s">
        <v>2</v>
      </c>
      <c r="F13" s="5" t="s">
        <v>3</v>
      </c>
      <c r="G13" s="5" t="s">
        <v>4</v>
      </c>
      <c r="H13" s="5" t="s">
        <v>5</v>
      </c>
      <c r="I13" s="5" t="s">
        <v>6</v>
      </c>
      <c r="J13" s="5" t="s">
        <v>7</v>
      </c>
      <c r="K13" s="5" t="s">
        <v>8</v>
      </c>
    </row>
    <row r="14" spans="1:11">
      <c r="B14" s="5" t="s">
        <v>0</v>
      </c>
      <c r="C14" s="4" t="s">
        <v>9</v>
      </c>
      <c r="D14" s="4" t="s">
        <v>70</v>
      </c>
      <c r="E14" s="4" t="s">
        <v>19</v>
      </c>
      <c r="F14" s="4" t="s">
        <v>13</v>
      </c>
      <c r="G14" s="4" t="s">
        <v>13</v>
      </c>
      <c r="H14" s="4" t="s">
        <v>9</v>
      </c>
      <c r="I14" s="4" t="s">
        <v>16</v>
      </c>
      <c r="J14" s="4" t="s">
        <v>13</v>
      </c>
      <c r="K14" s="4" t="s">
        <v>71</v>
      </c>
    </row>
    <row r="15" spans="1:11">
      <c r="B15" s="5" t="s">
        <v>1</v>
      </c>
      <c r="C15" s="4" t="s">
        <v>70</v>
      </c>
      <c r="D15" s="4" t="s">
        <v>70</v>
      </c>
      <c r="E15" s="4" t="s">
        <v>15</v>
      </c>
      <c r="F15" s="4" t="s">
        <v>10</v>
      </c>
      <c r="G15" s="4" t="s">
        <v>9</v>
      </c>
      <c r="H15" s="4" t="s">
        <v>9</v>
      </c>
      <c r="I15" s="4" t="s">
        <v>10</v>
      </c>
      <c r="J15" s="4" t="s">
        <v>72</v>
      </c>
      <c r="K15" s="4" t="s">
        <v>10</v>
      </c>
    </row>
    <row r="16" spans="1:11">
      <c r="B16" s="5" t="s">
        <v>2</v>
      </c>
      <c r="C16" s="4" t="s">
        <v>16</v>
      </c>
      <c r="D16" s="4" t="s">
        <v>13</v>
      </c>
      <c r="E16" s="4" t="s">
        <v>9</v>
      </c>
      <c r="F16" s="4" t="s">
        <v>16</v>
      </c>
      <c r="G16" s="4" t="s">
        <v>13</v>
      </c>
      <c r="H16" s="4" t="s">
        <v>16</v>
      </c>
      <c r="I16" s="4" t="s">
        <v>71</v>
      </c>
      <c r="J16" s="4" t="s">
        <v>13</v>
      </c>
      <c r="K16" s="4" t="s">
        <v>71</v>
      </c>
    </row>
    <row r="17" spans="2:12">
      <c r="B17" s="5" t="s">
        <v>3</v>
      </c>
      <c r="C17" s="4" t="s">
        <v>15</v>
      </c>
      <c r="D17" s="4" t="s">
        <v>12</v>
      </c>
      <c r="E17" s="4" t="s">
        <v>19</v>
      </c>
      <c r="F17" s="4" t="s">
        <v>70</v>
      </c>
      <c r="G17" s="4" t="s">
        <v>70</v>
      </c>
      <c r="H17" s="4" t="s">
        <v>15</v>
      </c>
      <c r="I17" s="4" t="s">
        <v>16</v>
      </c>
      <c r="J17" s="4" t="s">
        <v>10</v>
      </c>
      <c r="K17" s="4" t="s">
        <v>10</v>
      </c>
    </row>
    <row r="18" spans="2:12">
      <c r="B18" s="5" t="s">
        <v>4</v>
      </c>
      <c r="C18" s="4" t="s">
        <v>15</v>
      </c>
      <c r="D18" s="4" t="s">
        <v>9</v>
      </c>
      <c r="E18" s="4" t="s">
        <v>15</v>
      </c>
      <c r="F18" s="4" t="s">
        <v>70</v>
      </c>
      <c r="G18" s="4" t="s">
        <v>70</v>
      </c>
      <c r="H18" s="4" t="s">
        <v>15</v>
      </c>
      <c r="I18" s="4" t="s">
        <v>10</v>
      </c>
      <c r="J18" s="4" t="s">
        <v>72</v>
      </c>
      <c r="K18" s="4" t="s">
        <v>10</v>
      </c>
    </row>
    <row r="19" spans="2:12">
      <c r="B19" s="5" t="s">
        <v>5</v>
      </c>
      <c r="C19" s="4" t="s">
        <v>9</v>
      </c>
      <c r="D19" s="4" t="s">
        <v>9</v>
      </c>
      <c r="E19" s="4" t="s">
        <v>19</v>
      </c>
      <c r="F19" s="4" t="s">
        <v>13</v>
      </c>
      <c r="G19" s="4" t="s">
        <v>13</v>
      </c>
      <c r="H19" s="4" t="s">
        <v>9</v>
      </c>
      <c r="I19" s="4" t="s">
        <v>71</v>
      </c>
      <c r="J19" s="4" t="s">
        <v>13</v>
      </c>
      <c r="K19" s="4" t="s">
        <v>71</v>
      </c>
    </row>
    <row r="20" spans="2:12">
      <c r="B20" s="5" t="s">
        <v>6</v>
      </c>
      <c r="C20" s="4" t="s">
        <v>19</v>
      </c>
      <c r="D20" s="4" t="s">
        <v>12</v>
      </c>
      <c r="E20" s="4" t="s">
        <v>73</v>
      </c>
      <c r="F20" s="4" t="s">
        <v>19</v>
      </c>
      <c r="G20" s="4" t="s">
        <v>12</v>
      </c>
      <c r="H20" s="4" t="s">
        <v>73</v>
      </c>
      <c r="I20" s="4" t="s">
        <v>9</v>
      </c>
      <c r="J20" s="4" t="s">
        <v>70</v>
      </c>
      <c r="K20" s="4" t="s">
        <v>13</v>
      </c>
    </row>
    <row r="21" spans="2:12">
      <c r="B21" s="5" t="s">
        <v>7</v>
      </c>
      <c r="C21" s="4" t="s">
        <v>15</v>
      </c>
      <c r="D21" s="4" t="s">
        <v>74</v>
      </c>
      <c r="E21" s="4" t="s">
        <v>15</v>
      </c>
      <c r="F21" s="4" t="s">
        <v>12</v>
      </c>
      <c r="G21" s="4" t="s">
        <v>74</v>
      </c>
      <c r="H21" s="4" t="s">
        <v>15</v>
      </c>
      <c r="I21" s="4" t="s">
        <v>70</v>
      </c>
      <c r="J21" s="4" t="s">
        <v>70</v>
      </c>
      <c r="K21" s="4" t="s">
        <v>15</v>
      </c>
    </row>
    <row r="22" spans="2:12">
      <c r="B22" s="5" t="s">
        <v>8</v>
      </c>
      <c r="C22" s="4" t="s">
        <v>73</v>
      </c>
      <c r="D22" s="4" t="s">
        <v>12</v>
      </c>
      <c r="E22" s="4" t="s">
        <v>73</v>
      </c>
      <c r="F22" s="4" t="s">
        <v>12</v>
      </c>
      <c r="G22" s="4" t="s">
        <v>12</v>
      </c>
      <c r="H22" s="4" t="s">
        <v>73</v>
      </c>
      <c r="I22" s="4" t="s">
        <v>13</v>
      </c>
      <c r="J22" s="4" t="s">
        <v>13</v>
      </c>
      <c r="K22" s="4" t="s">
        <v>9</v>
      </c>
    </row>
    <row r="23" spans="2:12">
      <c r="L23" t="s">
        <v>67</v>
      </c>
    </row>
    <row r="28" spans="2:12">
      <c r="B28" s="10" t="s">
        <v>96</v>
      </c>
      <c r="C28" s="11"/>
      <c r="D28" s="11"/>
      <c r="E28" s="11"/>
      <c r="F28" s="11"/>
      <c r="G28" s="11"/>
      <c r="H28" s="11"/>
      <c r="I28" s="11"/>
      <c r="J28" s="11"/>
      <c r="K28" s="12"/>
    </row>
    <row r="29" spans="2:12">
      <c r="B29" s="5" t="s">
        <v>75</v>
      </c>
      <c r="C29" s="5" t="str">
        <f>B30</f>
        <v>past-none</v>
      </c>
      <c r="D29" s="5" t="str">
        <f>B31</f>
        <v>past-prog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7</v>
      </c>
      <c r="K29" s="5" t="s">
        <v>8</v>
      </c>
    </row>
    <row r="30" spans="2:12">
      <c r="B30" s="5" t="s">
        <v>0</v>
      </c>
      <c r="C30" s="4" t="str">
        <f>VLOOKUP(C14,mapping_freksaAllenToUs!$C$3:$D$33,2,FALSE)</f>
        <v>b,a,i,ii,s,v</v>
      </c>
      <c r="D30" s="4" t="str">
        <f>VLOOKUP(D14,mapping_freksaAllenToUs!$C$3:$D$33,2,FALSE)</f>
        <v>i,ii,s,v</v>
      </c>
      <c r="E30" s="3" t="str">
        <f>VLOOKUP(E14,mapping_freksaAllenToUs!$C$3:$D$33,2,FALSE)</f>
        <v>a</v>
      </c>
      <c r="F30" s="4" t="str">
        <f>VLOOKUP(F14,mapping_freksaAllenToUs!$C$3:$D$33,2,FALSE)</f>
        <v>b,ii,v</v>
      </c>
      <c r="G30" s="4" t="str">
        <f>VLOOKUP(G14,mapping_freksaAllenToUs!$C$3:$D$33,2,FALSE)</f>
        <v>b,ii,v</v>
      </c>
      <c r="H30" s="4" t="str">
        <f>VLOOKUP(H14,mapping_freksaAllenToUs!$C$3:$D$33,2,FALSE)</f>
        <v>b,a,i,ii,s,v</v>
      </c>
      <c r="I30" s="3" t="str">
        <f>VLOOKUP(I14,mapping_freksaAllenToUs!$C$3:$D$33,2,FALSE)</f>
        <v>b</v>
      </c>
      <c r="J30" s="4" t="str">
        <f>VLOOKUP(J14,mapping_freksaAllenToUs!$C$3:$D$33,2,FALSE)</f>
        <v>b,ii,v</v>
      </c>
      <c r="K30" s="3" t="str">
        <f>VLOOKUP(K14,mapping_freksaAllenToUs!$C$3:$D$33,2,FALSE)</f>
        <v>b</v>
      </c>
    </row>
    <row r="31" spans="2:12">
      <c r="B31" s="5" t="s">
        <v>1</v>
      </c>
      <c r="C31" s="4" t="str">
        <f>VLOOKUP(C15,mapping_freksaAllenToUs!$C$3:$D$33,2,FALSE)</f>
        <v>i,ii,s,v</v>
      </c>
      <c r="D31" s="4" t="str">
        <f>VLOOKUP(D15,mapping_freksaAllenToUs!$C$3:$D$33,2,FALSE)</f>
        <v>i,ii,s,v</v>
      </c>
      <c r="E31" s="4" t="str">
        <f>VLOOKUP(E15,mapping_freksaAllenToUs!$C$3:$D$33,2,FALSE)</f>
        <v>a,i,v</v>
      </c>
      <c r="F31" s="4" t="str">
        <f>VLOOKUP(F15,mapping_freksaAllenToUs!$C$3:$D$33,2,FALSE)</f>
        <v>b,i,v</v>
      </c>
      <c r="G31" s="4" t="str">
        <f>VLOOKUP(G15,mapping_freksaAllenToUs!$C$3:$D$33,2,FALSE)</f>
        <v>b,a,i,ii,s,v</v>
      </c>
      <c r="H31" s="4" t="str">
        <f>VLOOKUP(H15,mapping_freksaAllenToUs!$C$3:$D$33,2,FALSE)</f>
        <v>b,a,i,ii,s,v</v>
      </c>
      <c r="I31" s="4" t="str">
        <f>VLOOKUP(I15,mapping_freksaAllenToUs!$C$3:$D$33,2,FALSE)</f>
        <v>b,i,v</v>
      </c>
      <c r="J31" s="4" t="str">
        <f>VLOOKUP(J15,mapping_freksaAllenToUs!$C$3:$D$33,2,FALSE)</f>
        <v>b,i,ii,s,v</v>
      </c>
      <c r="K31" s="4" t="str">
        <f>VLOOKUP(K15,mapping_freksaAllenToUs!$C$3:$D$33,2,FALSE)</f>
        <v>b,i,v</v>
      </c>
    </row>
    <row r="32" spans="2:12">
      <c r="B32" s="5" t="s">
        <v>2</v>
      </c>
      <c r="C32" s="3" t="str">
        <f>VLOOKUP(C16,mapping_freksaAllenToUs!$C$3:$D$33,2,FALSE)</f>
        <v>b</v>
      </c>
      <c r="D32" s="4" t="str">
        <f>VLOOKUP(D16,mapping_freksaAllenToUs!$C$3:$D$33,2,FALSE)</f>
        <v>b,ii,v</v>
      </c>
      <c r="E32" s="4" t="str">
        <f>VLOOKUP(E16,mapping_freksaAllenToUs!$C$3:$D$33,2,FALSE)</f>
        <v>b,a,i,ii,s,v</v>
      </c>
      <c r="F32" s="3" t="str">
        <f>VLOOKUP(F16,mapping_freksaAllenToUs!$C$3:$D$33,2,FALSE)</f>
        <v>b</v>
      </c>
      <c r="G32" s="4" t="str">
        <f>VLOOKUP(G16,mapping_freksaAllenToUs!$C$3:$D$33,2,FALSE)</f>
        <v>b,ii,v</v>
      </c>
      <c r="H32" s="3" t="str">
        <f>VLOOKUP(H16,mapping_freksaAllenToUs!$C$3:$D$33,2,FALSE)</f>
        <v>b</v>
      </c>
      <c r="I32" s="3" t="str">
        <f>VLOOKUP(I16,mapping_freksaAllenToUs!$C$3:$D$33,2,FALSE)</f>
        <v>b</v>
      </c>
      <c r="J32" s="4" t="str">
        <f>VLOOKUP(J16,mapping_freksaAllenToUs!$C$3:$D$33,2,FALSE)</f>
        <v>b,ii,v</v>
      </c>
      <c r="K32" s="3" t="str">
        <f>VLOOKUP(K16,mapping_freksaAllenToUs!$C$3:$D$33,2,FALSE)</f>
        <v>b</v>
      </c>
    </row>
    <row r="33" spans="2:12">
      <c r="B33" s="5" t="s">
        <v>3</v>
      </c>
      <c r="C33" s="4" t="str">
        <f>VLOOKUP(C17,mapping_freksaAllenToUs!$C$3:$D$33,2,FALSE)</f>
        <v>a,i,v</v>
      </c>
      <c r="D33" s="4" t="str">
        <f>VLOOKUP(D17,mapping_freksaAllenToUs!$C$3:$D$33,2,FALSE)</f>
        <v>a,ii,v</v>
      </c>
      <c r="E33" s="3" t="str">
        <f>VLOOKUP(E17,mapping_freksaAllenToUs!$C$3:$D$33,2,FALSE)</f>
        <v>a</v>
      </c>
      <c r="F33" s="4" t="str">
        <f>VLOOKUP(F17,mapping_freksaAllenToUs!$C$3:$D$33,2,FALSE)</f>
        <v>i,ii,s,v</v>
      </c>
      <c r="G33" s="4" t="str">
        <f>VLOOKUP(G17,mapping_freksaAllenToUs!$C$3:$D$33,2,FALSE)</f>
        <v>i,ii,s,v</v>
      </c>
      <c r="H33" s="4" t="str">
        <f>VLOOKUP(H17,mapping_freksaAllenToUs!$C$3:$D$33,2,FALSE)</f>
        <v>a,i,v</v>
      </c>
      <c r="I33" s="3" t="str">
        <f>VLOOKUP(I17,mapping_freksaAllenToUs!$C$3:$D$33,2,FALSE)</f>
        <v>b</v>
      </c>
      <c r="J33" s="4" t="str">
        <f>VLOOKUP(J17,mapping_freksaAllenToUs!$C$3:$D$33,2,FALSE)</f>
        <v>b,i,v</v>
      </c>
      <c r="K33" s="4" t="str">
        <f>VLOOKUP(K17,mapping_freksaAllenToUs!$C$3:$D$33,2,FALSE)</f>
        <v>b,i,v</v>
      </c>
    </row>
    <row r="34" spans="2:12">
      <c r="B34" s="5" t="s">
        <v>4</v>
      </c>
      <c r="C34" s="4" t="str">
        <f>VLOOKUP(C18,mapping_freksaAllenToUs!$C$3:$D$33,2,FALSE)</f>
        <v>a,i,v</v>
      </c>
      <c r="D34" s="4" t="str">
        <f>VLOOKUP(D18,mapping_freksaAllenToUs!$C$3:$D$33,2,FALSE)</f>
        <v>b,a,i,ii,s,v</v>
      </c>
      <c r="E34" s="4" t="str">
        <f>VLOOKUP(E18,mapping_freksaAllenToUs!$C$3:$D$33,2,FALSE)</f>
        <v>a,i,v</v>
      </c>
      <c r="F34" s="4" t="str">
        <f>VLOOKUP(F18,mapping_freksaAllenToUs!$C$3:$D$33,2,FALSE)</f>
        <v>i,ii,s,v</v>
      </c>
      <c r="G34" s="4" t="str">
        <f>VLOOKUP(G18,mapping_freksaAllenToUs!$C$3:$D$33,2,FALSE)</f>
        <v>i,ii,s,v</v>
      </c>
      <c r="H34" s="4" t="str">
        <f>VLOOKUP(H18,mapping_freksaAllenToUs!$C$3:$D$33,2,FALSE)</f>
        <v>a,i,v</v>
      </c>
      <c r="I34" s="4" t="str">
        <f>VLOOKUP(I18,mapping_freksaAllenToUs!$C$3:$D$33,2,FALSE)</f>
        <v>b,i,v</v>
      </c>
      <c r="J34" s="4" t="str">
        <f>VLOOKUP(J18,mapping_freksaAllenToUs!$C$3:$D$33,2,FALSE)</f>
        <v>b,i,ii,s,v</v>
      </c>
      <c r="K34" s="4" t="str">
        <f>VLOOKUP(K18,mapping_freksaAllenToUs!$C$3:$D$33,2,FALSE)</f>
        <v>b,i,v</v>
      </c>
    </row>
    <row r="35" spans="2:12">
      <c r="B35" s="5" t="s">
        <v>5</v>
      </c>
      <c r="C35" s="4" t="str">
        <f>VLOOKUP(C19,mapping_freksaAllenToUs!$C$3:$D$33,2,FALSE)</f>
        <v>b,a,i,ii,s,v</v>
      </c>
      <c r="D35" s="4" t="str">
        <f>VLOOKUP(D19,mapping_freksaAllenToUs!$C$3:$D$33,2,FALSE)</f>
        <v>b,a,i,ii,s,v</v>
      </c>
      <c r="E35" s="3" t="str">
        <f>VLOOKUP(E19,mapping_freksaAllenToUs!$C$3:$D$33,2,FALSE)</f>
        <v>a</v>
      </c>
      <c r="F35" s="4" t="str">
        <f>VLOOKUP(F19,mapping_freksaAllenToUs!$C$3:$D$33,2,FALSE)</f>
        <v>b,ii,v</v>
      </c>
      <c r="G35" s="4" t="str">
        <f>VLOOKUP(G19,mapping_freksaAllenToUs!$C$3:$D$33,2,FALSE)</f>
        <v>b,ii,v</v>
      </c>
      <c r="H35" s="4" t="str">
        <f>VLOOKUP(H19,mapping_freksaAllenToUs!$C$3:$D$33,2,FALSE)</f>
        <v>b,a,i,ii,s,v</v>
      </c>
      <c r="I35" s="3" t="str">
        <f>VLOOKUP(I19,mapping_freksaAllenToUs!$C$3:$D$33,2,FALSE)</f>
        <v>b</v>
      </c>
      <c r="J35" s="4" t="str">
        <f>VLOOKUP(J19,mapping_freksaAllenToUs!$C$3:$D$33,2,FALSE)</f>
        <v>b,ii,v</v>
      </c>
      <c r="K35" s="3" t="str">
        <f>VLOOKUP(K19,mapping_freksaAllenToUs!$C$3:$D$33,2,FALSE)</f>
        <v>b</v>
      </c>
    </row>
    <row r="36" spans="2:12">
      <c r="B36" s="5" t="s">
        <v>6</v>
      </c>
      <c r="C36" s="3" t="str">
        <f>VLOOKUP(C20,mapping_freksaAllenToUs!$C$3:$D$33,2,FALSE)</f>
        <v>a</v>
      </c>
      <c r="D36" s="4" t="str">
        <f>VLOOKUP(D20,mapping_freksaAllenToUs!$C$3:$D$33,2,FALSE)</f>
        <v>a,ii,v</v>
      </c>
      <c r="E36" s="3" t="str">
        <f>VLOOKUP(E20,mapping_freksaAllenToUs!$C$3:$D$33,2,FALSE)</f>
        <v>a</v>
      </c>
      <c r="F36" s="3" t="str">
        <f>VLOOKUP(F20,mapping_freksaAllenToUs!$C$3:$D$33,2,FALSE)</f>
        <v>a</v>
      </c>
      <c r="G36" s="4" t="str">
        <f>VLOOKUP(G20,mapping_freksaAllenToUs!$C$3:$D$33,2,FALSE)</f>
        <v>a,ii,v</v>
      </c>
      <c r="H36" s="3" t="str">
        <f>VLOOKUP(H20,mapping_freksaAllenToUs!$C$3:$D$33,2,FALSE)</f>
        <v>a</v>
      </c>
      <c r="I36" s="4" t="str">
        <f>VLOOKUP(I20,mapping_freksaAllenToUs!$C$3:$D$33,2,FALSE)</f>
        <v>b,a,i,ii,s,v</v>
      </c>
      <c r="J36" s="4" t="str">
        <f>VLOOKUP(J20,mapping_freksaAllenToUs!$C$3:$D$33,2,FALSE)</f>
        <v>i,ii,s,v</v>
      </c>
      <c r="K36" s="4" t="str">
        <f>VLOOKUP(K20,mapping_freksaAllenToUs!$C$3:$D$33,2,FALSE)</f>
        <v>b,ii,v</v>
      </c>
    </row>
    <row r="37" spans="2:12">
      <c r="B37" s="5" t="s">
        <v>7</v>
      </c>
      <c r="C37" s="4" t="str">
        <f>VLOOKUP(C21,mapping_freksaAllenToUs!$C$3:$D$33,2,FALSE)</f>
        <v>a,i,v</v>
      </c>
      <c r="D37" s="4" t="str">
        <f>VLOOKUP(D21,mapping_freksaAllenToUs!$C$3:$D$33,2,FALSE)</f>
        <v>a,i,ii,s,v</v>
      </c>
      <c r="E37" s="4" t="str">
        <f>VLOOKUP(E21,mapping_freksaAllenToUs!$C$3:$D$33,2,FALSE)</f>
        <v>a,i,v</v>
      </c>
      <c r="F37" s="4" t="str">
        <f>VLOOKUP(F21,mapping_freksaAllenToUs!$C$3:$D$33,2,FALSE)</f>
        <v>a,ii,v</v>
      </c>
      <c r="G37" s="4" t="str">
        <f>VLOOKUP(G21,mapping_freksaAllenToUs!$C$3:$D$33,2,FALSE)</f>
        <v>a,i,ii,s,v</v>
      </c>
      <c r="H37" s="4" t="str">
        <f>VLOOKUP(H21,mapping_freksaAllenToUs!$C$3:$D$33,2,FALSE)</f>
        <v>a,i,v</v>
      </c>
      <c r="I37" s="4" t="str">
        <f>VLOOKUP(I21,mapping_freksaAllenToUs!$C$3:$D$33,2,FALSE)</f>
        <v>i,ii,s,v</v>
      </c>
      <c r="J37" s="4" t="str">
        <f>VLOOKUP(J21,mapping_freksaAllenToUs!$C$3:$D$33,2,FALSE)</f>
        <v>i,ii,s,v</v>
      </c>
      <c r="K37" s="4" t="str">
        <f>VLOOKUP(K21,mapping_freksaAllenToUs!$C$3:$D$33,2,FALSE)</f>
        <v>a,i,v</v>
      </c>
    </row>
    <row r="38" spans="2:12">
      <c r="B38" s="5" t="s">
        <v>8</v>
      </c>
      <c r="C38" s="3" t="str">
        <f>VLOOKUP(C22,mapping_freksaAllenToUs!$C$3:$D$33,2,FALSE)</f>
        <v>a</v>
      </c>
      <c r="D38" s="4" t="str">
        <f>VLOOKUP(D22,mapping_freksaAllenToUs!$C$3:$D$33,2,FALSE)</f>
        <v>a,ii,v</v>
      </c>
      <c r="E38" s="3" t="str">
        <f>VLOOKUP(E22,mapping_freksaAllenToUs!$C$3:$D$33,2,FALSE)</f>
        <v>a</v>
      </c>
      <c r="F38" s="4" t="str">
        <f>VLOOKUP(F22,mapping_freksaAllenToUs!$C$3:$D$33,2,FALSE)</f>
        <v>a,ii,v</v>
      </c>
      <c r="G38" s="4" t="str">
        <f>VLOOKUP(G22,mapping_freksaAllenToUs!$C$3:$D$33,2,FALSE)</f>
        <v>a,ii,v</v>
      </c>
      <c r="H38" s="3" t="str">
        <f>VLOOKUP(H22,mapping_freksaAllenToUs!$C$3:$D$33,2,FALSE)</f>
        <v>a</v>
      </c>
      <c r="I38" s="4" t="str">
        <f>VLOOKUP(I22,mapping_freksaAllenToUs!$C$3:$D$33,2,FALSE)</f>
        <v>b,ii,v</v>
      </c>
      <c r="J38" s="4" t="str">
        <f>VLOOKUP(J22,mapping_freksaAllenToUs!$C$3:$D$33,2,FALSE)</f>
        <v>b,ii,v</v>
      </c>
      <c r="K38" s="4" t="str">
        <f>VLOOKUP(K22,mapping_freksaAllenToUs!$C$3:$D$33,2,FALSE)</f>
        <v>b,a,i,ii,s,v</v>
      </c>
    </row>
    <row r="39" spans="2:12">
      <c r="L39" t="s">
        <v>91</v>
      </c>
    </row>
    <row r="40" spans="2:12">
      <c r="L40" t="s">
        <v>92</v>
      </c>
    </row>
    <row r="41" spans="2:12">
      <c r="B41" s="9" t="s">
        <v>108</v>
      </c>
    </row>
  </sheetData>
  <mergeCells count="2">
    <mergeCell ref="B12:K12"/>
    <mergeCell ref="B28:K2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8"/>
  <sheetViews>
    <sheetView tabSelected="1" workbookViewId="0">
      <selection activeCell="G20" sqref="G20"/>
    </sheetView>
  </sheetViews>
  <sheetFormatPr baseColWidth="10" defaultRowHeight="15" x14ac:dyDescent="0"/>
  <cols>
    <col min="3" max="3" width="24.6640625" bestFit="1" customWidth="1"/>
    <col min="5" max="5" width="13.33203125" bestFit="1" customWidth="1"/>
  </cols>
  <sheetData>
    <row r="2" spans="3:10">
      <c r="C2" s="3" t="s">
        <v>105</v>
      </c>
      <c r="D2" s="10" t="s">
        <v>102</v>
      </c>
      <c r="E2" s="12"/>
      <c r="G2" s="3" t="s">
        <v>57</v>
      </c>
      <c r="H2" s="3" t="s">
        <v>58</v>
      </c>
    </row>
    <row r="3" spans="3:10">
      <c r="C3" s="3" t="s">
        <v>106</v>
      </c>
      <c r="D3" s="3" t="s">
        <v>103</v>
      </c>
      <c r="E3" s="3" t="s">
        <v>104</v>
      </c>
      <c r="G3" s="4" t="s">
        <v>37</v>
      </c>
      <c r="H3" s="4" t="s">
        <v>37</v>
      </c>
      <c r="J3" t="s">
        <v>66</v>
      </c>
    </row>
    <row r="4" spans="3:10">
      <c r="C4" s="4" t="s">
        <v>9</v>
      </c>
      <c r="D4" s="4"/>
      <c r="E4" s="4" t="s">
        <v>26</v>
      </c>
      <c r="G4" s="4" t="s">
        <v>38</v>
      </c>
      <c r="H4" s="4" t="s">
        <v>37</v>
      </c>
    </row>
    <row r="5" spans="3:10">
      <c r="C5" s="4" t="s">
        <v>10</v>
      </c>
      <c r="D5" s="4" t="s">
        <v>27</v>
      </c>
      <c r="E5" s="4" t="s">
        <v>30</v>
      </c>
      <c r="G5" s="4" t="s">
        <v>39</v>
      </c>
      <c r="H5" s="4" t="s">
        <v>50</v>
      </c>
    </row>
    <row r="6" spans="3:10">
      <c r="C6" s="4" t="s">
        <v>11</v>
      </c>
      <c r="D6" s="4" t="s">
        <v>29</v>
      </c>
      <c r="E6" s="4" t="s">
        <v>31</v>
      </c>
      <c r="G6" s="4" t="s">
        <v>44</v>
      </c>
      <c r="H6" s="4" t="s">
        <v>51</v>
      </c>
    </row>
    <row r="7" spans="3:10">
      <c r="C7" s="4" t="s">
        <v>12</v>
      </c>
      <c r="D7" s="4" t="s">
        <v>28</v>
      </c>
      <c r="E7" s="4" t="s">
        <v>32</v>
      </c>
      <c r="G7" s="4" t="s">
        <v>45</v>
      </c>
      <c r="H7" s="4" t="s">
        <v>51</v>
      </c>
    </row>
    <row r="8" spans="3:10">
      <c r="C8" s="4" t="s">
        <v>13</v>
      </c>
      <c r="D8" s="4" t="s">
        <v>34</v>
      </c>
      <c r="E8" s="4" t="s">
        <v>33</v>
      </c>
      <c r="G8" s="4" t="s">
        <v>40</v>
      </c>
      <c r="H8" s="4" t="s">
        <v>52</v>
      </c>
    </row>
    <row r="9" spans="3:10">
      <c r="C9" s="4" t="s">
        <v>14</v>
      </c>
      <c r="D9" s="4" t="s">
        <v>29</v>
      </c>
      <c r="E9" s="4" t="s">
        <v>31</v>
      </c>
      <c r="G9" s="4" t="s">
        <v>46</v>
      </c>
      <c r="H9" s="4" t="s">
        <v>44</v>
      </c>
    </row>
    <row r="10" spans="3:10">
      <c r="C10" s="4" t="s">
        <v>15</v>
      </c>
      <c r="D10" s="4" t="s">
        <v>35</v>
      </c>
      <c r="E10" s="4" t="s">
        <v>36</v>
      </c>
      <c r="G10" s="4" t="s">
        <v>47</v>
      </c>
      <c r="H10" s="4" t="s">
        <v>51</v>
      </c>
    </row>
    <row r="11" spans="3:10">
      <c r="C11" s="7" t="s">
        <v>16</v>
      </c>
      <c r="D11" s="7" t="s">
        <v>53</v>
      </c>
      <c r="E11" s="7" t="s">
        <v>37</v>
      </c>
      <c r="G11" s="4" t="s">
        <v>41</v>
      </c>
      <c r="H11" s="4" t="s">
        <v>52</v>
      </c>
    </row>
    <row r="12" spans="3:10">
      <c r="C12" s="4" t="s">
        <v>17</v>
      </c>
      <c r="D12" s="4" t="s">
        <v>49</v>
      </c>
      <c r="E12" s="4" t="s">
        <v>54</v>
      </c>
      <c r="G12" s="4" t="s">
        <v>42</v>
      </c>
      <c r="H12" s="4" t="s">
        <v>52</v>
      </c>
    </row>
    <row r="13" spans="3:10">
      <c r="C13" s="4" t="s">
        <v>70</v>
      </c>
      <c r="D13" s="4" t="s">
        <v>29</v>
      </c>
      <c r="E13" s="4" t="s">
        <v>55</v>
      </c>
      <c r="G13" s="4" t="s">
        <v>43</v>
      </c>
      <c r="H13" s="4" t="s">
        <v>50</v>
      </c>
    </row>
    <row r="14" spans="3:10">
      <c r="C14" s="4" t="s">
        <v>18</v>
      </c>
      <c r="D14" s="4" t="s">
        <v>37</v>
      </c>
      <c r="E14" s="4" t="s">
        <v>53</v>
      </c>
      <c r="G14" s="4" t="s">
        <v>48</v>
      </c>
      <c r="H14" s="4" t="s">
        <v>49</v>
      </c>
    </row>
    <row r="15" spans="3:10">
      <c r="C15" s="7" t="s">
        <v>19</v>
      </c>
      <c r="D15" s="7" t="s">
        <v>54</v>
      </c>
      <c r="E15" s="7" t="s">
        <v>49</v>
      </c>
      <c r="G15" s="4" t="s">
        <v>49</v>
      </c>
      <c r="H15" s="4" t="s">
        <v>49</v>
      </c>
    </row>
    <row r="16" spans="3:10">
      <c r="C16" s="8" t="s">
        <v>20</v>
      </c>
      <c r="D16" s="8" t="s">
        <v>59</v>
      </c>
      <c r="E16" s="8" t="s">
        <v>56</v>
      </c>
    </row>
    <row r="17" spans="3:5">
      <c r="C17" s="8" t="s">
        <v>21</v>
      </c>
      <c r="D17" s="8" t="s">
        <v>61</v>
      </c>
      <c r="E17" s="8" t="s">
        <v>60</v>
      </c>
    </row>
    <row r="18" spans="3:5">
      <c r="C18" s="8" t="s">
        <v>22</v>
      </c>
      <c r="D18" s="8" t="s">
        <v>61</v>
      </c>
      <c r="E18" s="8" t="s">
        <v>60</v>
      </c>
    </row>
    <row r="19" spans="3:5">
      <c r="C19" s="8" t="s">
        <v>23</v>
      </c>
      <c r="D19" s="8" t="s">
        <v>63</v>
      </c>
      <c r="E19" s="8" t="s">
        <v>62</v>
      </c>
    </row>
    <row r="20" spans="3:5">
      <c r="C20" s="8" t="s">
        <v>24</v>
      </c>
      <c r="D20" s="8" t="s">
        <v>63</v>
      </c>
      <c r="E20" s="8" t="s">
        <v>62</v>
      </c>
    </row>
    <row r="21" spans="3:5">
      <c r="C21" s="8" t="s">
        <v>25</v>
      </c>
      <c r="D21" s="8" t="s">
        <v>65</v>
      </c>
      <c r="E21" s="8" t="s">
        <v>64</v>
      </c>
    </row>
    <row r="27" spans="3:5">
      <c r="C27" s="1"/>
      <c r="D27" t="s">
        <v>93</v>
      </c>
    </row>
    <row r="28" spans="3:5">
      <c r="C28" s="2"/>
      <c r="D28" t="s">
        <v>94</v>
      </c>
    </row>
  </sheetData>
  <mergeCells count="1">
    <mergeCell ref="D2:E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3"/>
  <sheetViews>
    <sheetView workbookViewId="0">
      <selection activeCell="F4" sqref="F4"/>
    </sheetView>
  </sheetViews>
  <sheetFormatPr baseColWidth="10" defaultRowHeight="15" x14ac:dyDescent="0"/>
  <cols>
    <col min="3" max="3" width="24.6640625" bestFit="1" customWidth="1"/>
  </cols>
  <sheetData>
    <row r="3" spans="3:6">
      <c r="C3" t="s">
        <v>9</v>
      </c>
      <c r="D3" t="s">
        <v>26</v>
      </c>
      <c r="F3" s="6" t="s">
        <v>107</v>
      </c>
    </row>
    <row r="4" spans="3:6">
      <c r="C4" t="s">
        <v>10</v>
      </c>
      <c r="D4" t="s">
        <v>30</v>
      </c>
    </row>
    <row r="5" spans="3:6">
      <c r="C5" t="s">
        <v>11</v>
      </c>
      <c r="D5" t="s">
        <v>31</v>
      </c>
    </row>
    <row r="6" spans="3:6">
      <c r="C6" t="s">
        <v>12</v>
      </c>
      <c r="D6" t="s">
        <v>32</v>
      </c>
    </row>
    <row r="7" spans="3:6">
      <c r="C7" t="s">
        <v>13</v>
      </c>
      <c r="D7" t="s">
        <v>33</v>
      </c>
    </row>
    <row r="8" spans="3:6">
      <c r="C8" t="s">
        <v>14</v>
      </c>
      <c r="D8" t="s">
        <v>31</v>
      </c>
    </row>
    <row r="9" spans="3:6">
      <c r="C9" t="s">
        <v>15</v>
      </c>
      <c r="D9" t="s">
        <v>36</v>
      </c>
    </row>
    <row r="10" spans="3:6">
      <c r="C10" t="s">
        <v>16</v>
      </c>
      <c r="D10" t="s">
        <v>37</v>
      </c>
    </row>
    <row r="11" spans="3:6">
      <c r="C11" t="s">
        <v>72</v>
      </c>
      <c r="D11" t="s">
        <v>54</v>
      </c>
    </row>
    <row r="12" spans="3:6">
      <c r="C12" t="s">
        <v>70</v>
      </c>
      <c r="D12" t="s">
        <v>55</v>
      </c>
    </row>
    <row r="13" spans="3:6">
      <c r="C13" t="s">
        <v>74</v>
      </c>
      <c r="D13" t="s">
        <v>53</v>
      </c>
    </row>
    <row r="14" spans="3:6">
      <c r="C14" t="s">
        <v>19</v>
      </c>
      <c r="D14" t="s">
        <v>49</v>
      </c>
    </row>
    <row r="15" spans="3:6">
      <c r="C15" t="s">
        <v>20</v>
      </c>
      <c r="D15" t="s">
        <v>56</v>
      </c>
    </row>
    <row r="16" spans="3:6">
      <c r="C16" t="s">
        <v>87</v>
      </c>
      <c r="D16" t="s">
        <v>60</v>
      </c>
    </row>
    <row r="17" spans="3:4">
      <c r="C17" t="s">
        <v>88</v>
      </c>
      <c r="D17" t="s">
        <v>60</v>
      </c>
    </row>
    <row r="18" spans="3:4">
      <c r="C18" t="s">
        <v>89</v>
      </c>
      <c r="D18" t="s">
        <v>62</v>
      </c>
    </row>
    <row r="19" spans="3:4">
      <c r="C19" t="s">
        <v>90</v>
      </c>
      <c r="D19" t="s">
        <v>62</v>
      </c>
    </row>
    <row r="20" spans="3:4">
      <c r="C20" t="s">
        <v>25</v>
      </c>
      <c r="D20" t="s">
        <v>64</v>
      </c>
    </row>
    <row r="21" spans="3:4">
      <c r="C21" t="s">
        <v>71</v>
      </c>
      <c r="D21" t="s">
        <v>37</v>
      </c>
    </row>
    <row r="22" spans="3:4">
      <c r="C22" t="s">
        <v>76</v>
      </c>
      <c r="D22" t="s">
        <v>37</v>
      </c>
    </row>
    <row r="23" spans="3:4">
      <c r="C23" t="s">
        <v>77</v>
      </c>
      <c r="D23" t="s">
        <v>50</v>
      </c>
    </row>
    <row r="24" spans="3:4">
      <c r="C24" t="s">
        <v>78</v>
      </c>
      <c r="D24" t="s">
        <v>51</v>
      </c>
    </row>
    <row r="25" spans="3:4">
      <c r="C25" t="s">
        <v>79</v>
      </c>
      <c r="D25" t="s">
        <v>51</v>
      </c>
    </row>
    <row r="26" spans="3:4">
      <c r="C26" t="s">
        <v>80</v>
      </c>
      <c r="D26" t="s">
        <v>52</v>
      </c>
    </row>
    <row r="27" spans="3:4">
      <c r="C27" t="s">
        <v>81</v>
      </c>
      <c r="D27" t="s">
        <v>44</v>
      </c>
    </row>
    <row r="28" spans="3:4">
      <c r="C28" t="s">
        <v>82</v>
      </c>
      <c r="D28" t="s">
        <v>51</v>
      </c>
    </row>
    <row r="29" spans="3:4">
      <c r="C29" t="s">
        <v>83</v>
      </c>
      <c r="D29" t="s">
        <v>52</v>
      </c>
    </row>
    <row r="30" spans="3:4">
      <c r="C30" t="s">
        <v>84</v>
      </c>
      <c r="D30" t="s">
        <v>52</v>
      </c>
    </row>
    <row r="31" spans="3:4">
      <c r="C31" t="s">
        <v>85</v>
      </c>
      <c r="D31" t="s">
        <v>50</v>
      </c>
    </row>
    <row r="32" spans="3:4">
      <c r="C32" t="s">
        <v>86</v>
      </c>
      <c r="D32" t="s">
        <v>49</v>
      </c>
    </row>
    <row r="33" spans="3:4">
      <c r="C33" t="s">
        <v>73</v>
      </c>
      <c r="D33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MappingDerczToUs</vt:lpstr>
      <vt:lpstr>FreksaAllenUsInfo</vt:lpstr>
      <vt:lpstr>mapping_freksaAllenToUs</vt:lpstr>
    </vt:vector>
  </TitlesOfParts>
  <Company>CUNY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Cassidy</dc:creator>
  <cp:lastModifiedBy>Taylor Cassidy</cp:lastModifiedBy>
  <dcterms:created xsi:type="dcterms:W3CDTF">2013-06-19T19:07:37Z</dcterms:created>
  <dcterms:modified xsi:type="dcterms:W3CDTF">2013-07-02T13:42:10Z</dcterms:modified>
</cp:coreProperties>
</file>