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ead52e9c5cdc17/ドキュメント/"/>
    </mc:Choice>
  </mc:AlternateContent>
  <xr:revisionPtr revIDLastSave="1" documentId="8_{CBA14F3B-DFDB-4B6F-833F-AF9CD41B65DC}" xr6:coauthVersionLast="47" xr6:coauthVersionMax="47" xr10:uidLastSave="{D8DFFFB8-CD6B-4381-89EB-6A50FF7D26E8}"/>
  <bookViews>
    <workbookView xWindow="-110" yWindow="-110" windowWidth="19420" windowHeight="10300" activeTab="1" xr2:uid="{EB38109A-FC50-452D-8130-3CE0879951B6}"/>
  </bookViews>
  <sheets>
    <sheet name="グラフ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K8" i="1"/>
  <c r="J8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35" i="1"/>
  <c r="H27" i="1"/>
  <c r="H28" i="1"/>
  <c r="H29" i="1"/>
  <c r="H30" i="1"/>
  <c r="H31" i="1"/>
  <c r="H3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6" i="1"/>
  <c r="D3" i="1"/>
</calcChain>
</file>

<file path=xl/sharedStrings.xml><?xml version="1.0" encoding="utf-8"?>
<sst xmlns="http://schemas.openxmlformats.org/spreadsheetml/2006/main" count="21" uniqueCount="17">
  <si>
    <t>電流μA</t>
    <rPh sb="0" eb="2">
      <t>デンリュウ</t>
    </rPh>
    <phoneticPr fontId="1"/>
  </si>
  <si>
    <t>電圧μV</t>
    <phoneticPr fontId="1"/>
  </si>
  <si>
    <t>抵抗Ω</t>
    <rPh sb="0" eb="2">
      <t>テイコウ</t>
    </rPh>
    <phoneticPr fontId="1"/>
  </si>
  <si>
    <t>セット電流(A)</t>
    <rPh sb="3" eb="5">
      <t>デンリュウ</t>
    </rPh>
    <phoneticPr fontId="1"/>
  </si>
  <si>
    <t>磁場(mT)</t>
    <rPh sb="0" eb="2">
      <t>ジバ</t>
    </rPh>
    <phoneticPr fontId="1"/>
  </si>
  <si>
    <t>実測電流(A)</t>
    <rPh sb="0" eb="4">
      <t>ジッソクデンリュウ</t>
    </rPh>
    <phoneticPr fontId="1"/>
  </si>
  <si>
    <t>↑</t>
    <phoneticPr fontId="1"/>
  </si>
  <si>
    <t>↓</t>
    <phoneticPr fontId="1"/>
  </si>
  <si>
    <t>N ＋</t>
    <phoneticPr fontId="1"/>
  </si>
  <si>
    <t>S -</t>
    <phoneticPr fontId="1"/>
  </si>
  <si>
    <t>電流(μA)</t>
    <rPh sb="0" eb="2">
      <t>デンリュウ</t>
    </rPh>
    <phoneticPr fontId="1"/>
  </si>
  <si>
    <t>電圧(μV）</t>
    <rPh sb="0" eb="2">
      <t>デンアツ</t>
    </rPh>
    <phoneticPr fontId="1"/>
  </si>
  <si>
    <t>mV</t>
    <phoneticPr fontId="1"/>
  </si>
  <si>
    <t>Rmax</t>
    <phoneticPr fontId="1"/>
  </si>
  <si>
    <t>Rmin</t>
    <phoneticPr fontId="1"/>
  </si>
  <si>
    <t>TMR(%)</t>
    <phoneticPr fontId="1"/>
  </si>
  <si>
    <t>抵抗(Ω）</t>
    <rPh sb="0" eb="2">
      <t>テイコウ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</si>
</sst>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Sheet1!$C$6:$C$32</c:f>
              <c:numCache>
                <c:formatCode>General</c:formatCode>
                <c:ptCount val="27"/>
                <c:pt idx="0">
                  <c:v>109.1</c:v>
                </c:pt>
                <c:pt idx="1">
                  <c:v>94.4</c:v>
                </c:pt>
                <c:pt idx="2">
                  <c:v>79.2</c:v>
                </c:pt>
                <c:pt idx="3">
                  <c:v>63.8</c:v>
                </c:pt>
                <c:pt idx="4">
                  <c:v>48.4</c:v>
                </c:pt>
                <c:pt idx="5">
                  <c:v>40.700000000000003</c:v>
                </c:pt>
                <c:pt idx="6">
                  <c:v>32.9</c:v>
                </c:pt>
                <c:pt idx="7">
                  <c:v>25.4</c:v>
                </c:pt>
                <c:pt idx="8">
                  <c:v>17.100000000000001</c:v>
                </c:pt>
                <c:pt idx="9">
                  <c:v>12.8</c:v>
                </c:pt>
                <c:pt idx="10">
                  <c:v>9.1999999999999993</c:v>
                </c:pt>
                <c:pt idx="11">
                  <c:v>5.4</c:v>
                </c:pt>
                <c:pt idx="12">
                  <c:v>3.3</c:v>
                </c:pt>
                <c:pt idx="13">
                  <c:v>1.4</c:v>
                </c:pt>
                <c:pt idx="14">
                  <c:v>-0.4</c:v>
                </c:pt>
                <c:pt idx="15">
                  <c:v>-2.4</c:v>
                </c:pt>
                <c:pt idx="16">
                  <c:v>-6.2</c:v>
                </c:pt>
                <c:pt idx="17">
                  <c:v>-10.1</c:v>
                </c:pt>
                <c:pt idx="18">
                  <c:v>-14.1</c:v>
                </c:pt>
                <c:pt idx="19">
                  <c:v>-21.9</c:v>
                </c:pt>
                <c:pt idx="20">
                  <c:v>-29.7</c:v>
                </c:pt>
                <c:pt idx="21">
                  <c:v>-37.5</c:v>
                </c:pt>
                <c:pt idx="22">
                  <c:v>-45.2</c:v>
                </c:pt>
                <c:pt idx="23">
                  <c:v>-60.8</c:v>
                </c:pt>
                <c:pt idx="24">
                  <c:v>-70.5</c:v>
                </c:pt>
                <c:pt idx="25">
                  <c:v>-92.1</c:v>
                </c:pt>
                <c:pt idx="26">
                  <c:v>-107.6</c:v>
                </c:pt>
              </c:numCache>
            </c:numRef>
          </c:xVal>
          <c:yVal>
            <c:numRef>
              <c:f>Sheet1!$H$6:$H$32</c:f>
              <c:numCache>
                <c:formatCode>General</c:formatCode>
                <c:ptCount val="27"/>
                <c:pt idx="0">
                  <c:v>1439.4851166532583</c:v>
                </c:pt>
                <c:pt idx="1">
                  <c:v>1490.9259259259259</c:v>
                </c:pt>
                <c:pt idx="2">
                  <c:v>1569.5568090249799</c:v>
                </c:pt>
                <c:pt idx="3">
                  <c:v>1705.8870967741934</c:v>
                </c:pt>
                <c:pt idx="4">
                  <c:v>2067.7122069523039</c:v>
                </c:pt>
                <c:pt idx="5">
                  <c:v>2374.8055105348458</c:v>
                </c:pt>
                <c:pt idx="6">
                  <c:v>2742.0243902439024</c:v>
                </c:pt>
                <c:pt idx="7">
                  <c:v>2996.3925081433222</c:v>
                </c:pt>
                <c:pt idx="8">
                  <c:v>3151.8515497553017</c:v>
                </c:pt>
                <c:pt idx="9">
                  <c:v>3193.4828711256118</c:v>
                </c:pt>
                <c:pt idx="10">
                  <c:v>3231.6476345840133</c:v>
                </c:pt>
                <c:pt idx="11">
                  <c:v>3198.1321370309952</c:v>
                </c:pt>
                <c:pt idx="12">
                  <c:v>3084.5232273838633</c:v>
                </c:pt>
                <c:pt idx="13">
                  <c:v>2513.5876623376626</c:v>
                </c:pt>
                <c:pt idx="14">
                  <c:v>1664.0403225806449</c:v>
                </c:pt>
                <c:pt idx="15">
                  <c:v>1395.5189058728881</c:v>
                </c:pt>
                <c:pt idx="16">
                  <c:v>1324.790996784566</c:v>
                </c:pt>
                <c:pt idx="17">
                  <c:v>1318.9630225080386</c:v>
                </c:pt>
                <c:pt idx="18">
                  <c:v>1316.3022508038584</c:v>
                </c:pt>
                <c:pt idx="19">
                  <c:v>1313.4726688102894</c:v>
                </c:pt>
                <c:pt idx="20">
                  <c:v>1311.4469453376205</c:v>
                </c:pt>
                <c:pt idx="21">
                  <c:v>1310.0803858520901</c:v>
                </c:pt>
                <c:pt idx="22">
                  <c:v>1308.5289389067525</c:v>
                </c:pt>
                <c:pt idx="23">
                  <c:v>1308.0466237942123</c:v>
                </c:pt>
                <c:pt idx="24">
                  <c:v>1307.5401929260449</c:v>
                </c:pt>
                <c:pt idx="25">
                  <c:v>1307.2508038585211</c:v>
                </c:pt>
                <c:pt idx="26">
                  <c:v>1307.475884244373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0-4D42-B22B-0329592EF762}"/>
            </c:ext>
          </c:extLst>
        </c:ser>
        <c:ser>
          <c:idx val="1"/>
          <c:order val="1"/>
          <c:tx>
            <c:v>-7から7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Sheet1!$C$35:$C$61</c:f>
              <c:numCache>
                <c:formatCode>General</c:formatCode>
                <c:ptCount val="27"/>
                <c:pt idx="0">
                  <c:v>109.3</c:v>
                </c:pt>
                <c:pt idx="1">
                  <c:v>93.1</c:v>
                </c:pt>
                <c:pt idx="2">
                  <c:v>78.099999999999994</c:v>
                </c:pt>
                <c:pt idx="3">
                  <c:v>62.7</c:v>
                </c:pt>
                <c:pt idx="4">
                  <c:v>46.7</c:v>
                </c:pt>
                <c:pt idx="5">
                  <c:v>38.799999999999997</c:v>
                </c:pt>
                <c:pt idx="6">
                  <c:v>31</c:v>
                </c:pt>
                <c:pt idx="7">
                  <c:v>23.3</c:v>
                </c:pt>
                <c:pt idx="8">
                  <c:v>15.3</c:v>
                </c:pt>
                <c:pt idx="9">
                  <c:v>11.3</c:v>
                </c:pt>
                <c:pt idx="10">
                  <c:v>7.4</c:v>
                </c:pt>
                <c:pt idx="11">
                  <c:v>3.4</c:v>
                </c:pt>
                <c:pt idx="12">
                  <c:v>1.6</c:v>
                </c:pt>
                <c:pt idx="13">
                  <c:v>1.5</c:v>
                </c:pt>
                <c:pt idx="14">
                  <c:v>-2.5</c:v>
                </c:pt>
                <c:pt idx="15">
                  <c:v>-4.4000000000000004</c:v>
                </c:pt>
                <c:pt idx="16">
                  <c:v>-8.3000000000000007</c:v>
                </c:pt>
                <c:pt idx="17">
                  <c:v>-12.2</c:v>
                </c:pt>
                <c:pt idx="18">
                  <c:v>-16.100000000000001</c:v>
                </c:pt>
                <c:pt idx="19">
                  <c:v>-23.9</c:v>
                </c:pt>
                <c:pt idx="20">
                  <c:v>-31.7</c:v>
                </c:pt>
                <c:pt idx="21">
                  <c:v>-38.799999999999997</c:v>
                </c:pt>
                <c:pt idx="22">
                  <c:v>-47.1</c:v>
                </c:pt>
                <c:pt idx="23">
                  <c:v>-62.5</c:v>
                </c:pt>
                <c:pt idx="24">
                  <c:v>-77.7</c:v>
                </c:pt>
                <c:pt idx="25">
                  <c:v>-92.9</c:v>
                </c:pt>
                <c:pt idx="26">
                  <c:v>-108</c:v>
                </c:pt>
              </c:numCache>
            </c:numRef>
          </c:xVal>
          <c:yVal>
            <c:numRef>
              <c:f>Sheet1!$H$35:$H$61</c:f>
              <c:numCache>
                <c:formatCode>General</c:formatCode>
                <c:ptCount val="27"/>
                <c:pt idx="0">
                  <c:v>1450.8064516129032</c:v>
                </c:pt>
                <c:pt idx="1">
                  <c:v>1551.3870967741937</c:v>
                </c:pt>
                <c:pt idx="2">
                  <c:v>1717.0564516129032</c:v>
                </c:pt>
                <c:pt idx="3">
                  <c:v>1974.4300727566695</c:v>
                </c:pt>
                <c:pt idx="4">
                  <c:v>2559.4155844155844</c:v>
                </c:pt>
                <c:pt idx="5">
                  <c:v>2648.4609120521172</c:v>
                </c:pt>
                <c:pt idx="6">
                  <c:v>3107.667210440457</c:v>
                </c:pt>
                <c:pt idx="7">
                  <c:v>3229.7142857142858</c:v>
                </c:pt>
                <c:pt idx="8">
                  <c:v>3297.5591836734693</c:v>
                </c:pt>
                <c:pt idx="9">
                  <c:v>3313.379591836735</c:v>
                </c:pt>
                <c:pt idx="10">
                  <c:v>3298.212244897959</c:v>
                </c:pt>
                <c:pt idx="11">
                  <c:v>2882.1887713588285</c:v>
                </c:pt>
                <c:pt idx="12">
                  <c:v>2087.1197411003236</c:v>
                </c:pt>
                <c:pt idx="13">
                  <c:v>1495.4106280193237</c:v>
                </c:pt>
                <c:pt idx="14">
                  <c:v>1355.3258246178598</c:v>
                </c:pt>
                <c:pt idx="15">
                  <c:v>1329.2035398230089</c:v>
                </c:pt>
                <c:pt idx="16">
                  <c:v>1320.048270313757</c:v>
                </c:pt>
                <c:pt idx="17">
                  <c:v>1317.3531777956557</c:v>
                </c:pt>
                <c:pt idx="18">
                  <c:v>1314.7508038585208</c:v>
                </c:pt>
                <c:pt idx="19">
                  <c:v>1312.7250803858522</c:v>
                </c:pt>
                <c:pt idx="20">
                  <c:v>1311.3102893890675</c:v>
                </c:pt>
                <c:pt idx="21">
                  <c:v>1310.2250803858522</c:v>
                </c:pt>
                <c:pt idx="22">
                  <c:v>1309.4292604501609</c:v>
                </c:pt>
                <c:pt idx="23">
                  <c:v>1308.3038585209003</c:v>
                </c:pt>
                <c:pt idx="24">
                  <c:v>1307.7331189710612</c:v>
                </c:pt>
                <c:pt idx="25">
                  <c:v>1307.4839228295821</c:v>
                </c:pt>
                <c:pt idx="26">
                  <c:v>1307.5643086816722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0-4D42-B22B-0329592EF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09200"/>
        <c:axId val="374416400"/>
      </c:scatterChart>
      <c:valAx>
        <c:axId val="37440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4416400"/>
        <c:crosses val="autoZero"/>
        <c:crossBetween val="midCat"/>
      </c:valAx>
      <c:valAx>
        <c:axId val="3744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440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A15DC8-5926-428A-B2F5-163EB4964456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C8F2037-70AF-CB8F-4571-3DAD7DD9A6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1F99-1602-4D2E-BF77-74070C442EB5}">
  <dimension ref="A2:L61"/>
  <sheetViews>
    <sheetView tabSelected="1" workbookViewId="0">
      <selection activeCell="L8" sqref="L8"/>
    </sheetView>
  </sheetViews>
  <sheetFormatPr defaultRowHeight="18" x14ac:dyDescent="0.55000000000000004"/>
  <cols>
    <col min="2" max="2" width="13.25" bestFit="1" customWidth="1"/>
    <col min="4" max="4" width="12.33203125" bestFit="1" customWidth="1"/>
    <col min="5" max="5" width="13.25" bestFit="1" customWidth="1"/>
    <col min="7" max="7" width="10.5" bestFit="1" customWidth="1"/>
  </cols>
  <sheetData>
    <row r="2" spans="1:12" x14ac:dyDescent="0.55000000000000004">
      <c r="B2" t="s">
        <v>1</v>
      </c>
      <c r="C2" t="s">
        <v>0</v>
      </c>
      <c r="D2" t="s">
        <v>2</v>
      </c>
    </row>
    <row r="3" spans="1:12" x14ac:dyDescent="0.55000000000000004">
      <c r="B3">
        <v>21652.1</v>
      </c>
      <c r="C3">
        <v>12.4</v>
      </c>
      <c r="D3">
        <f>B3/C3</f>
        <v>1746.1370967741934</v>
      </c>
      <c r="F3" t="s">
        <v>8</v>
      </c>
      <c r="G3" t="s">
        <v>9</v>
      </c>
    </row>
    <row r="5" spans="1:12" x14ac:dyDescent="0.55000000000000004">
      <c r="B5" t="s">
        <v>3</v>
      </c>
      <c r="C5" t="s">
        <v>4</v>
      </c>
      <c r="D5" t="s">
        <v>5</v>
      </c>
      <c r="E5" t="s">
        <v>3</v>
      </c>
      <c r="F5" t="s">
        <v>10</v>
      </c>
      <c r="G5" t="s">
        <v>11</v>
      </c>
      <c r="H5" t="s">
        <v>16</v>
      </c>
    </row>
    <row r="6" spans="1:12" x14ac:dyDescent="0.55000000000000004">
      <c r="A6" t="s">
        <v>7</v>
      </c>
      <c r="B6">
        <v>7</v>
      </c>
      <c r="C6">
        <v>109.1</v>
      </c>
      <c r="D6">
        <v>11.038</v>
      </c>
      <c r="E6">
        <v>7</v>
      </c>
      <c r="F6">
        <v>12.43</v>
      </c>
      <c r="G6">
        <v>17892.8</v>
      </c>
      <c r="H6">
        <f>G6/F6</f>
        <v>1439.4851166532583</v>
      </c>
    </row>
    <row r="7" spans="1:12" x14ac:dyDescent="0.55000000000000004">
      <c r="B7">
        <v>6</v>
      </c>
      <c r="C7">
        <v>94.4</v>
      </c>
      <c r="D7">
        <v>9.4810999999999996</v>
      </c>
      <c r="E7">
        <v>6</v>
      </c>
      <c r="F7">
        <v>12.42</v>
      </c>
      <c r="G7">
        <v>18517.3</v>
      </c>
      <c r="H7">
        <f t="shared" ref="H7:H32" si="0">G7/F7</f>
        <v>1490.9259259259259</v>
      </c>
      <c r="J7" t="s">
        <v>13</v>
      </c>
      <c r="K7" t="s">
        <v>14</v>
      </c>
      <c r="L7" t="s">
        <v>15</v>
      </c>
    </row>
    <row r="8" spans="1:12" x14ac:dyDescent="0.55000000000000004">
      <c r="B8">
        <v>5</v>
      </c>
      <c r="C8">
        <v>79.2</v>
      </c>
      <c r="D8">
        <v>7.9211</v>
      </c>
      <c r="E8">
        <v>5</v>
      </c>
      <c r="F8">
        <v>12.41</v>
      </c>
      <c r="G8">
        <v>19478.2</v>
      </c>
      <c r="H8">
        <f t="shared" si="0"/>
        <v>1569.5568090249799</v>
      </c>
      <c r="J8">
        <f>MAX(H6:H61)</f>
        <v>3313.379591836735</v>
      </c>
      <c r="K8">
        <f>MIN(H6:H61)</f>
        <v>1307.2508038585211</v>
      </c>
      <c r="L8">
        <f>(J8-K8)/K8*100</f>
        <v>153.46166030702474</v>
      </c>
    </row>
    <row r="9" spans="1:12" x14ac:dyDescent="0.55000000000000004">
      <c r="B9">
        <v>4</v>
      </c>
      <c r="C9">
        <v>63.8</v>
      </c>
      <c r="D9">
        <v>6.3639999999999999</v>
      </c>
      <c r="E9">
        <v>4</v>
      </c>
      <c r="F9">
        <v>12.4</v>
      </c>
      <c r="G9">
        <v>21153</v>
      </c>
      <c r="H9">
        <f t="shared" si="0"/>
        <v>1705.8870967741934</v>
      </c>
    </row>
    <row r="10" spans="1:12" x14ac:dyDescent="0.55000000000000004">
      <c r="B10">
        <v>3</v>
      </c>
      <c r="C10">
        <v>48.4</v>
      </c>
      <c r="D10">
        <v>4.8038999999999996</v>
      </c>
      <c r="E10">
        <v>3</v>
      </c>
      <c r="F10">
        <v>12.37</v>
      </c>
      <c r="G10">
        <v>25577.599999999999</v>
      </c>
      <c r="H10">
        <f t="shared" si="0"/>
        <v>2067.7122069523039</v>
      </c>
    </row>
    <row r="11" spans="1:12" x14ac:dyDescent="0.55000000000000004">
      <c r="B11">
        <v>2.5</v>
      </c>
      <c r="C11">
        <v>40.700000000000003</v>
      </c>
      <c r="D11">
        <v>4.0239000000000003</v>
      </c>
      <c r="E11">
        <v>2.5</v>
      </c>
      <c r="F11">
        <v>12.34</v>
      </c>
      <c r="G11">
        <v>29305.1</v>
      </c>
      <c r="H11">
        <f t="shared" si="0"/>
        <v>2374.8055105348458</v>
      </c>
    </row>
    <row r="12" spans="1:12" x14ac:dyDescent="0.55000000000000004">
      <c r="B12">
        <v>2</v>
      </c>
      <c r="C12">
        <v>32.9</v>
      </c>
      <c r="D12">
        <v>3.2437999999999998</v>
      </c>
      <c r="E12">
        <v>2</v>
      </c>
      <c r="F12">
        <v>12.3</v>
      </c>
      <c r="G12">
        <v>33726.9</v>
      </c>
      <c r="H12">
        <f t="shared" si="0"/>
        <v>2742.0243902439024</v>
      </c>
    </row>
    <row r="13" spans="1:12" x14ac:dyDescent="0.55000000000000004">
      <c r="B13">
        <v>1.5</v>
      </c>
      <c r="C13">
        <v>25.4</v>
      </c>
      <c r="D13">
        <v>2.4638</v>
      </c>
      <c r="E13">
        <v>1.5</v>
      </c>
      <c r="F13">
        <v>12.28</v>
      </c>
      <c r="G13">
        <v>36795.699999999997</v>
      </c>
      <c r="H13">
        <f t="shared" si="0"/>
        <v>2996.3925081433222</v>
      </c>
    </row>
    <row r="14" spans="1:12" x14ac:dyDescent="0.55000000000000004">
      <c r="B14">
        <v>1</v>
      </c>
      <c r="C14">
        <v>17.100000000000001</v>
      </c>
      <c r="D14">
        <v>1.6821999999999999</v>
      </c>
      <c r="E14">
        <v>1</v>
      </c>
      <c r="F14">
        <v>12.26</v>
      </c>
      <c r="G14">
        <v>38641.699999999997</v>
      </c>
      <c r="H14">
        <f t="shared" si="0"/>
        <v>3151.8515497553017</v>
      </c>
    </row>
    <row r="15" spans="1:12" x14ac:dyDescent="0.55000000000000004">
      <c r="B15">
        <v>0.75</v>
      </c>
      <c r="C15">
        <v>12.8</v>
      </c>
      <c r="D15">
        <v>1.2929999999999999</v>
      </c>
      <c r="E15">
        <v>0.75</v>
      </c>
      <c r="F15">
        <v>12.26</v>
      </c>
      <c r="G15">
        <v>39152.1</v>
      </c>
      <c r="H15">
        <f t="shared" si="0"/>
        <v>3193.4828711256118</v>
      </c>
    </row>
    <row r="16" spans="1:12" x14ac:dyDescent="0.55000000000000004">
      <c r="B16">
        <v>0.5</v>
      </c>
      <c r="C16">
        <v>9.1999999999999993</v>
      </c>
      <c r="D16">
        <v>0.90369999999999995</v>
      </c>
      <c r="E16">
        <v>0.5</v>
      </c>
      <c r="F16">
        <v>12.26</v>
      </c>
      <c r="G16">
        <v>39620</v>
      </c>
      <c r="H16">
        <f t="shared" si="0"/>
        <v>3231.6476345840133</v>
      </c>
    </row>
    <row r="17" spans="2:8" x14ac:dyDescent="0.55000000000000004">
      <c r="B17">
        <v>0.25</v>
      </c>
      <c r="C17">
        <v>5.4</v>
      </c>
      <c r="D17">
        <v>0.51290000000000002</v>
      </c>
      <c r="E17">
        <v>0.25</v>
      </c>
      <c r="F17">
        <v>12.26</v>
      </c>
      <c r="G17">
        <v>39209.1</v>
      </c>
      <c r="H17">
        <f t="shared" si="0"/>
        <v>3198.1321370309952</v>
      </c>
    </row>
    <row r="18" spans="2:8" x14ac:dyDescent="0.55000000000000004">
      <c r="B18">
        <v>0.125</v>
      </c>
      <c r="C18">
        <v>3.3</v>
      </c>
      <c r="D18">
        <v>0.31830000000000003</v>
      </c>
      <c r="E18">
        <v>0.125</v>
      </c>
      <c r="F18">
        <v>12.27</v>
      </c>
      <c r="G18">
        <v>37847.1</v>
      </c>
      <c r="H18">
        <f t="shared" si="0"/>
        <v>3084.5232273838633</v>
      </c>
    </row>
    <row r="19" spans="2:8" x14ac:dyDescent="0.55000000000000004">
      <c r="B19">
        <v>0</v>
      </c>
      <c r="C19">
        <v>1.4</v>
      </c>
      <c r="D19">
        <v>0.1222</v>
      </c>
      <c r="E19">
        <v>0</v>
      </c>
      <c r="F19">
        <v>12.32</v>
      </c>
      <c r="G19">
        <v>30967.4</v>
      </c>
      <c r="H19">
        <f t="shared" si="0"/>
        <v>2513.5876623376626</v>
      </c>
    </row>
    <row r="20" spans="2:8" x14ac:dyDescent="0.55000000000000004">
      <c r="B20">
        <v>-0.125</v>
      </c>
      <c r="C20">
        <v>-0.4</v>
      </c>
      <c r="D20">
        <v>-7.5300000000000006E-2</v>
      </c>
      <c r="E20">
        <v>-0.126</v>
      </c>
      <c r="F20">
        <v>12.4</v>
      </c>
      <c r="G20">
        <v>20634.099999999999</v>
      </c>
      <c r="H20">
        <f t="shared" si="0"/>
        <v>1664.0403225806449</v>
      </c>
    </row>
    <row r="21" spans="2:8" x14ac:dyDescent="0.55000000000000004">
      <c r="B21">
        <v>-0.25</v>
      </c>
      <c r="C21">
        <v>-2.4</v>
      </c>
      <c r="D21">
        <v>-0.26989999999999997</v>
      </c>
      <c r="E21">
        <v>-0.25</v>
      </c>
      <c r="F21">
        <v>12.43</v>
      </c>
      <c r="G21">
        <v>17346.3</v>
      </c>
      <c r="H21">
        <f t="shared" si="0"/>
        <v>1395.5189058728881</v>
      </c>
    </row>
    <row r="22" spans="2:8" x14ac:dyDescent="0.55000000000000004">
      <c r="B22">
        <v>-0.5</v>
      </c>
      <c r="C22">
        <v>-6.2</v>
      </c>
      <c r="D22">
        <v>-0.65739999999999998</v>
      </c>
      <c r="E22">
        <v>-0.5</v>
      </c>
      <c r="F22">
        <v>12.44</v>
      </c>
      <c r="G22">
        <v>16480.400000000001</v>
      </c>
      <c r="H22">
        <f t="shared" si="0"/>
        <v>1324.790996784566</v>
      </c>
    </row>
    <row r="23" spans="2:8" x14ac:dyDescent="0.55000000000000004">
      <c r="B23">
        <v>-0.75</v>
      </c>
      <c r="C23">
        <v>-10.1</v>
      </c>
      <c r="D23">
        <v>-1.0494000000000001</v>
      </c>
      <c r="E23">
        <v>-0.75</v>
      </c>
      <c r="F23">
        <v>12.44</v>
      </c>
      <c r="G23">
        <v>16407.900000000001</v>
      </c>
      <c r="H23">
        <f t="shared" si="0"/>
        <v>1318.9630225080386</v>
      </c>
    </row>
    <row r="24" spans="2:8" x14ac:dyDescent="0.55000000000000004">
      <c r="B24">
        <v>-1</v>
      </c>
      <c r="C24">
        <v>-14.1</v>
      </c>
      <c r="D24">
        <v>-1.44</v>
      </c>
      <c r="E24">
        <v>-1</v>
      </c>
      <c r="F24">
        <v>12.44</v>
      </c>
      <c r="G24">
        <v>16374.8</v>
      </c>
      <c r="H24">
        <f t="shared" si="0"/>
        <v>1316.3022508038584</v>
      </c>
    </row>
    <row r="25" spans="2:8" x14ac:dyDescent="0.55000000000000004">
      <c r="B25">
        <v>-1.5</v>
      </c>
      <c r="C25">
        <v>-21.9</v>
      </c>
      <c r="D25">
        <v>-2.2195999999999998</v>
      </c>
      <c r="E25">
        <v>-1.5</v>
      </c>
      <c r="F25">
        <v>12.44</v>
      </c>
      <c r="G25">
        <v>16339.6</v>
      </c>
      <c r="H25">
        <f t="shared" si="0"/>
        <v>1313.4726688102894</v>
      </c>
    </row>
    <row r="26" spans="2:8" x14ac:dyDescent="0.55000000000000004">
      <c r="B26">
        <v>-2</v>
      </c>
      <c r="C26">
        <v>-29.7</v>
      </c>
      <c r="D26">
        <v>-2.9975999999999998</v>
      </c>
      <c r="E26">
        <v>-2</v>
      </c>
      <c r="F26">
        <v>12.44</v>
      </c>
      <c r="G26">
        <v>16314.4</v>
      </c>
      <c r="H26">
        <f t="shared" si="0"/>
        <v>1311.4469453376205</v>
      </c>
    </row>
    <row r="27" spans="2:8" x14ac:dyDescent="0.55000000000000004">
      <c r="B27">
        <v>-2.5</v>
      </c>
      <c r="C27">
        <v>-37.5</v>
      </c>
      <c r="D27">
        <v>-3.7801999999999998</v>
      </c>
      <c r="E27">
        <v>-2.5</v>
      </c>
      <c r="F27">
        <v>12.44</v>
      </c>
      <c r="G27">
        <v>16297.4</v>
      </c>
      <c r="H27">
        <f t="shared" si="0"/>
        <v>1310.0803858520901</v>
      </c>
    </row>
    <row r="28" spans="2:8" x14ac:dyDescent="0.55000000000000004">
      <c r="B28">
        <v>-3</v>
      </c>
      <c r="C28">
        <v>-45.2</v>
      </c>
      <c r="D28">
        <v>-4.5568</v>
      </c>
      <c r="E28">
        <v>-3</v>
      </c>
      <c r="F28">
        <v>12.44</v>
      </c>
      <c r="G28">
        <v>16278.1</v>
      </c>
      <c r="H28">
        <f t="shared" si="0"/>
        <v>1308.5289389067525</v>
      </c>
    </row>
    <row r="29" spans="2:8" x14ac:dyDescent="0.55000000000000004">
      <c r="B29">
        <v>-4</v>
      </c>
      <c r="C29">
        <v>-60.8</v>
      </c>
      <c r="D29">
        <v>-6.1189999999999998</v>
      </c>
      <c r="E29">
        <v>-4</v>
      </c>
      <c r="F29">
        <v>12.44</v>
      </c>
      <c r="G29">
        <v>16272.1</v>
      </c>
      <c r="H29">
        <f t="shared" si="0"/>
        <v>1308.0466237942123</v>
      </c>
    </row>
    <row r="30" spans="2:8" x14ac:dyDescent="0.55000000000000004">
      <c r="B30">
        <v>-5</v>
      </c>
      <c r="C30">
        <v>-70.5</v>
      </c>
      <c r="D30">
        <v>-7.6780999999999997</v>
      </c>
      <c r="E30">
        <v>-5</v>
      </c>
      <c r="F30">
        <v>12.44</v>
      </c>
      <c r="G30">
        <v>16265.8</v>
      </c>
      <c r="H30">
        <f t="shared" si="0"/>
        <v>1307.5401929260449</v>
      </c>
    </row>
    <row r="31" spans="2:8" x14ac:dyDescent="0.55000000000000004">
      <c r="B31">
        <v>-6</v>
      </c>
      <c r="C31">
        <v>-92.1</v>
      </c>
      <c r="D31">
        <v>-9.2372999999999994</v>
      </c>
      <c r="E31">
        <v>-6</v>
      </c>
      <c r="F31">
        <v>12.44</v>
      </c>
      <c r="G31">
        <v>16262.2</v>
      </c>
      <c r="H31">
        <f t="shared" si="0"/>
        <v>1307.2508038585211</v>
      </c>
    </row>
    <row r="32" spans="2:8" x14ac:dyDescent="0.55000000000000004">
      <c r="B32">
        <v>-7</v>
      </c>
      <c r="C32">
        <v>-107.6</v>
      </c>
      <c r="D32">
        <v>-10.797000000000001</v>
      </c>
      <c r="E32">
        <v>-7</v>
      </c>
      <c r="F32">
        <v>12.44</v>
      </c>
      <c r="G32">
        <v>16265</v>
      </c>
      <c r="H32">
        <f t="shared" si="0"/>
        <v>1307.475884244373</v>
      </c>
    </row>
    <row r="34" spans="1:8" x14ac:dyDescent="0.55000000000000004">
      <c r="B34" t="s">
        <v>3</v>
      </c>
      <c r="C34" t="s">
        <v>4</v>
      </c>
      <c r="D34" t="s">
        <v>5</v>
      </c>
      <c r="G34" t="s">
        <v>12</v>
      </c>
    </row>
    <row r="35" spans="1:8" x14ac:dyDescent="0.55000000000000004">
      <c r="A35" t="s">
        <v>6</v>
      </c>
      <c r="B35">
        <v>7</v>
      </c>
      <c r="C35">
        <v>109.3</v>
      </c>
      <c r="D35">
        <v>11.038</v>
      </c>
      <c r="F35">
        <v>12.4</v>
      </c>
      <c r="G35">
        <v>17.989999999999998</v>
      </c>
      <c r="H35">
        <f>G35*1000/F35</f>
        <v>1450.8064516129032</v>
      </c>
    </row>
    <row r="36" spans="1:8" x14ac:dyDescent="0.55000000000000004">
      <c r="B36">
        <v>6</v>
      </c>
      <c r="C36">
        <v>93.1</v>
      </c>
      <c r="D36">
        <v>9.4795999999999996</v>
      </c>
      <c r="F36">
        <v>12.4</v>
      </c>
      <c r="G36">
        <v>19.237200000000001</v>
      </c>
      <c r="H36">
        <f t="shared" ref="H36:H61" si="1">G36*1000/F36</f>
        <v>1551.3870967741937</v>
      </c>
    </row>
    <row r="37" spans="1:8" x14ac:dyDescent="0.55000000000000004">
      <c r="B37">
        <v>5</v>
      </c>
      <c r="C37">
        <v>78.099999999999994</v>
      </c>
      <c r="D37">
        <v>7.9196</v>
      </c>
      <c r="F37">
        <v>12.4</v>
      </c>
      <c r="G37">
        <v>21.291499999999999</v>
      </c>
      <c r="H37">
        <f t="shared" si="1"/>
        <v>1717.0564516129032</v>
      </c>
    </row>
    <row r="38" spans="1:8" x14ac:dyDescent="0.55000000000000004">
      <c r="B38">
        <v>4</v>
      </c>
      <c r="C38">
        <v>62.7</v>
      </c>
      <c r="D38">
        <v>6.3624999999999998</v>
      </c>
      <c r="F38">
        <v>12.37</v>
      </c>
      <c r="G38">
        <v>24.4237</v>
      </c>
      <c r="H38">
        <f t="shared" si="1"/>
        <v>1974.4300727566695</v>
      </c>
    </row>
    <row r="39" spans="1:8" x14ac:dyDescent="0.55000000000000004">
      <c r="B39">
        <v>3</v>
      </c>
      <c r="C39">
        <v>46.7</v>
      </c>
      <c r="D39">
        <v>4.8023999999999996</v>
      </c>
      <c r="F39">
        <v>12.32</v>
      </c>
      <c r="G39">
        <v>31.532</v>
      </c>
      <c r="H39">
        <f t="shared" si="1"/>
        <v>2559.4155844155844</v>
      </c>
    </row>
    <row r="40" spans="1:8" x14ac:dyDescent="0.55000000000000004">
      <c r="B40">
        <v>2.5</v>
      </c>
      <c r="C40">
        <v>38.799999999999997</v>
      </c>
      <c r="D40">
        <v>4.0224000000000002</v>
      </c>
      <c r="F40">
        <v>12.28</v>
      </c>
      <c r="G40">
        <v>32.523099999999999</v>
      </c>
      <c r="H40">
        <f t="shared" si="1"/>
        <v>2648.4609120521172</v>
      </c>
    </row>
    <row r="41" spans="1:8" x14ac:dyDescent="0.55000000000000004">
      <c r="B41">
        <v>2</v>
      </c>
      <c r="C41">
        <v>31</v>
      </c>
      <c r="D41">
        <v>3.2437999999999998</v>
      </c>
      <c r="F41">
        <v>12.26</v>
      </c>
      <c r="G41">
        <v>38.1</v>
      </c>
      <c r="H41">
        <f t="shared" si="1"/>
        <v>3107.667210440457</v>
      </c>
    </row>
    <row r="42" spans="1:8" x14ac:dyDescent="0.55000000000000004">
      <c r="B42">
        <v>1.5</v>
      </c>
      <c r="C42">
        <v>23.3</v>
      </c>
      <c r="D42">
        <v>2.4622999999999999</v>
      </c>
      <c r="F42">
        <v>12.25</v>
      </c>
      <c r="G42">
        <v>39.564</v>
      </c>
      <c r="H42">
        <f t="shared" si="1"/>
        <v>3229.7142857142858</v>
      </c>
    </row>
    <row r="43" spans="1:8" x14ac:dyDescent="0.55000000000000004">
      <c r="B43">
        <v>1</v>
      </c>
      <c r="C43">
        <v>15.3</v>
      </c>
      <c r="D43">
        <v>1.6821999999999999</v>
      </c>
      <c r="F43">
        <v>12.25</v>
      </c>
      <c r="G43">
        <v>40.395099999999999</v>
      </c>
      <c r="H43">
        <f t="shared" si="1"/>
        <v>3297.5591836734693</v>
      </c>
    </row>
    <row r="44" spans="1:8" x14ac:dyDescent="0.55000000000000004">
      <c r="B44">
        <v>0.75</v>
      </c>
      <c r="C44">
        <v>11.3</v>
      </c>
      <c r="D44">
        <v>1.2915000000000001</v>
      </c>
      <c r="F44">
        <v>12.25</v>
      </c>
      <c r="G44">
        <v>40.588900000000002</v>
      </c>
      <c r="H44">
        <f t="shared" si="1"/>
        <v>3313.379591836735</v>
      </c>
    </row>
    <row r="45" spans="1:8" x14ac:dyDescent="0.55000000000000004">
      <c r="B45">
        <v>0.5</v>
      </c>
      <c r="C45">
        <v>7.4</v>
      </c>
      <c r="D45">
        <v>0.9022</v>
      </c>
      <c r="F45">
        <v>12.25</v>
      </c>
      <c r="G45">
        <v>40.403100000000002</v>
      </c>
      <c r="H45">
        <f t="shared" si="1"/>
        <v>3298.212244897959</v>
      </c>
    </row>
    <row r="46" spans="1:8" x14ac:dyDescent="0.55000000000000004">
      <c r="B46">
        <v>0.25</v>
      </c>
      <c r="C46">
        <v>3.4</v>
      </c>
      <c r="D46">
        <v>0.51290000000000002</v>
      </c>
      <c r="F46">
        <v>12.29</v>
      </c>
      <c r="G46" s="1">
        <v>35.4221</v>
      </c>
      <c r="H46">
        <f t="shared" si="1"/>
        <v>2882.1887713588285</v>
      </c>
    </row>
    <row r="47" spans="1:8" x14ac:dyDescent="0.55000000000000004">
      <c r="B47">
        <v>0.125</v>
      </c>
      <c r="C47">
        <v>1.6</v>
      </c>
      <c r="D47">
        <v>0.31380000000000002</v>
      </c>
      <c r="F47">
        <v>12.36</v>
      </c>
      <c r="G47">
        <v>25.796800000000001</v>
      </c>
      <c r="H47">
        <f t="shared" si="1"/>
        <v>2087.1197411003236</v>
      </c>
    </row>
    <row r="48" spans="1:8" x14ac:dyDescent="0.55000000000000004">
      <c r="B48">
        <v>0</v>
      </c>
      <c r="C48">
        <v>1.5</v>
      </c>
      <c r="D48">
        <v>0.1237</v>
      </c>
      <c r="F48">
        <v>12.42</v>
      </c>
      <c r="G48">
        <v>18.573</v>
      </c>
      <c r="H48">
        <f t="shared" si="1"/>
        <v>1495.4106280193237</v>
      </c>
    </row>
    <row r="49" spans="2:8" x14ac:dyDescent="0.55000000000000004">
      <c r="B49">
        <v>-0.125</v>
      </c>
      <c r="C49">
        <v>-2.5</v>
      </c>
      <c r="D49">
        <v>-7.2300000000000003E-2</v>
      </c>
      <c r="E49">
        <v>-0.125</v>
      </c>
      <c r="F49">
        <v>12.43</v>
      </c>
      <c r="G49">
        <v>16.846699999999998</v>
      </c>
      <c r="H49">
        <f t="shared" si="1"/>
        <v>1355.3258246178598</v>
      </c>
    </row>
    <row r="50" spans="2:8" x14ac:dyDescent="0.55000000000000004">
      <c r="B50">
        <v>-0.25</v>
      </c>
      <c r="C50">
        <v>-4.4000000000000004</v>
      </c>
      <c r="D50">
        <v>-0.26989999999999997</v>
      </c>
      <c r="E50">
        <v>-0.25</v>
      </c>
      <c r="F50">
        <v>12.43</v>
      </c>
      <c r="G50">
        <v>16.521999999999998</v>
      </c>
      <c r="H50">
        <f t="shared" si="1"/>
        <v>1329.2035398230089</v>
      </c>
    </row>
    <row r="51" spans="2:8" x14ac:dyDescent="0.55000000000000004">
      <c r="B51">
        <v>-0.5</v>
      </c>
      <c r="C51">
        <v>-8.3000000000000007</v>
      </c>
      <c r="D51">
        <v>-0.65739999999999998</v>
      </c>
      <c r="E51">
        <v>-0.5</v>
      </c>
      <c r="F51">
        <v>12.43</v>
      </c>
      <c r="G51">
        <v>16.408200000000001</v>
      </c>
      <c r="H51">
        <f t="shared" si="1"/>
        <v>1320.048270313757</v>
      </c>
    </row>
    <row r="52" spans="2:8" x14ac:dyDescent="0.55000000000000004">
      <c r="B52">
        <v>-0.75</v>
      </c>
      <c r="C52">
        <v>-12.2</v>
      </c>
      <c r="D52">
        <v>-1.0494000000000001</v>
      </c>
      <c r="E52">
        <v>-0.75</v>
      </c>
      <c r="F52">
        <v>12.43</v>
      </c>
      <c r="G52">
        <v>16.374700000000001</v>
      </c>
      <c r="H52">
        <f t="shared" si="1"/>
        <v>1317.3531777956557</v>
      </c>
    </row>
    <row r="53" spans="2:8" x14ac:dyDescent="0.55000000000000004">
      <c r="B53">
        <v>-1</v>
      </c>
      <c r="C53">
        <v>-16.100000000000001</v>
      </c>
      <c r="D53">
        <v>-1.44</v>
      </c>
      <c r="E53">
        <v>-1</v>
      </c>
      <c r="F53">
        <v>12.44</v>
      </c>
      <c r="G53">
        <v>16.355499999999999</v>
      </c>
      <c r="H53">
        <f t="shared" si="1"/>
        <v>1314.7508038585208</v>
      </c>
    </row>
    <row r="54" spans="2:8" x14ac:dyDescent="0.55000000000000004">
      <c r="B54">
        <v>-1.5</v>
      </c>
      <c r="C54">
        <v>-23.9</v>
      </c>
      <c r="D54">
        <v>-2.2195999999999998</v>
      </c>
      <c r="E54">
        <v>-1.5</v>
      </c>
      <c r="F54">
        <v>12.44</v>
      </c>
      <c r="G54">
        <v>16.330300000000001</v>
      </c>
      <c r="H54">
        <f t="shared" si="1"/>
        <v>1312.7250803858522</v>
      </c>
    </row>
    <row r="55" spans="2:8" x14ac:dyDescent="0.55000000000000004">
      <c r="B55">
        <v>-2</v>
      </c>
      <c r="C55">
        <v>-31.7</v>
      </c>
      <c r="D55">
        <v>-2.9990999999999999</v>
      </c>
      <c r="E55">
        <v>-2</v>
      </c>
      <c r="F55">
        <v>12.44</v>
      </c>
      <c r="G55">
        <v>16.3127</v>
      </c>
      <c r="H55">
        <f t="shared" si="1"/>
        <v>1311.3102893890675</v>
      </c>
    </row>
    <row r="56" spans="2:8" x14ac:dyDescent="0.55000000000000004">
      <c r="B56">
        <v>-2.5</v>
      </c>
      <c r="C56">
        <v>-38.799999999999997</v>
      </c>
      <c r="D56">
        <v>-3.7801999999999998</v>
      </c>
      <c r="E56">
        <v>-2.5</v>
      </c>
      <c r="F56">
        <v>12.44</v>
      </c>
      <c r="G56">
        <v>16.299199999999999</v>
      </c>
      <c r="H56">
        <f t="shared" si="1"/>
        <v>1310.2250803858522</v>
      </c>
    </row>
    <row r="57" spans="2:8" x14ac:dyDescent="0.55000000000000004">
      <c r="B57">
        <v>-3</v>
      </c>
      <c r="C57">
        <v>-47.1</v>
      </c>
      <c r="D57">
        <v>-4.5583</v>
      </c>
      <c r="E57">
        <v>-3</v>
      </c>
      <c r="F57">
        <v>12.44</v>
      </c>
      <c r="G57">
        <v>16.289300000000001</v>
      </c>
      <c r="H57">
        <f t="shared" si="1"/>
        <v>1309.4292604501609</v>
      </c>
    </row>
    <row r="58" spans="2:8" x14ac:dyDescent="0.55000000000000004">
      <c r="B58">
        <v>-4</v>
      </c>
      <c r="C58">
        <v>-62.5</v>
      </c>
      <c r="D58">
        <v>-6.1189999999999998</v>
      </c>
      <c r="E58">
        <v>-4</v>
      </c>
      <c r="F58">
        <v>12.44</v>
      </c>
      <c r="G58">
        <v>16.275300000000001</v>
      </c>
      <c r="H58">
        <f t="shared" si="1"/>
        <v>1308.3038585209003</v>
      </c>
    </row>
    <row r="59" spans="2:8" x14ac:dyDescent="0.55000000000000004">
      <c r="B59">
        <v>-5</v>
      </c>
      <c r="C59">
        <v>-77.7</v>
      </c>
      <c r="D59">
        <v>-7.6795999999999998</v>
      </c>
      <c r="E59">
        <v>-5</v>
      </c>
      <c r="F59">
        <v>12.44</v>
      </c>
      <c r="G59">
        <v>16.2682</v>
      </c>
      <c r="H59">
        <f t="shared" si="1"/>
        <v>1307.7331189710612</v>
      </c>
    </row>
    <row r="60" spans="2:8" x14ac:dyDescent="0.55000000000000004">
      <c r="B60">
        <v>-6</v>
      </c>
      <c r="C60">
        <v>-92.9</v>
      </c>
      <c r="D60">
        <v>-9.2372999999999994</v>
      </c>
      <c r="E60">
        <v>-6</v>
      </c>
      <c r="F60">
        <v>12.44</v>
      </c>
      <c r="G60">
        <v>16.2651</v>
      </c>
      <c r="H60">
        <f t="shared" si="1"/>
        <v>1307.4839228295821</v>
      </c>
    </row>
    <row r="61" spans="2:8" x14ac:dyDescent="0.55000000000000004">
      <c r="B61">
        <v>-7</v>
      </c>
      <c r="C61">
        <v>-108</v>
      </c>
      <c r="D61">
        <v>-10.797000000000001</v>
      </c>
      <c r="E61">
        <v>-7</v>
      </c>
      <c r="F61">
        <v>12.44</v>
      </c>
      <c r="G61">
        <v>16.266100000000002</v>
      </c>
      <c r="H61">
        <f t="shared" si="1"/>
        <v>1307.5643086816722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グラフ1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颯大 伊藤」</dc:creator>
  <cp:lastModifiedBy>颯大 伊藤」</cp:lastModifiedBy>
  <dcterms:created xsi:type="dcterms:W3CDTF">2024-05-21T04:22:11Z</dcterms:created>
  <dcterms:modified xsi:type="dcterms:W3CDTF">2024-05-21T06:11:40Z</dcterms:modified>
</cp:coreProperties>
</file>