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shunfutoshi/Documents/RYOSUKE/"/>
    </mc:Choice>
  </mc:AlternateContent>
  <xr:revisionPtr revIDLastSave="0" documentId="13_ncr:1_{BDE96F64-1E64-A641-81B7-85893BD32026}" xr6:coauthVersionLast="45" xr6:coauthVersionMax="45" xr10:uidLastSave="{00000000-0000-0000-0000-000000000000}"/>
  <bookViews>
    <workbookView xWindow="1320" yWindow="460" windowWidth="37080" windowHeight="23540" xr2:uid="{EA615789-2493-ED49-9566-5F80B868C8CC}"/>
  </bookViews>
  <sheets>
    <sheet name="テーブル一覧" sheetId="1" r:id="rId1"/>
    <sheet name="エンドポイント一覧" sheetId="2" r:id="rId2"/>
  </sheets>
  <definedNames>
    <definedName name="_xlnm._FilterDatabase" localSheetId="0" hidden="1">テーブル一覧!$B$90:$K$105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6" i="1" l="1"/>
  <c r="N143" i="1"/>
  <c r="N129" i="1"/>
  <c r="N111" i="1"/>
  <c r="N86" i="1"/>
  <c r="N68" i="1"/>
  <c r="N56" i="1"/>
  <c r="N35" i="1"/>
  <c r="N155" i="1"/>
  <c r="N154" i="1"/>
  <c r="N153" i="1"/>
  <c r="N152" i="1"/>
  <c r="N151" i="1"/>
  <c r="N150" i="1"/>
  <c r="N149" i="1"/>
  <c r="N148" i="1"/>
  <c r="N142" i="1"/>
  <c r="N141" i="1"/>
  <c r="N140" i="1"/>
  <c r="N139" i="1"/>
  <c r="N138" i="1"/>
  <c r="N137" i="1"/>
  <c r="N136" i="1"/>
  <c r="N135" i="1"/>
  <c r="N134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M147" i="1"/>
  <c r="M133" i="1"/>
  <c r="M115" i="1"/>
  <c r="M90" i="1"/>
  <c r="M72" i="1"/>
  <c r="M60" i="1"/>
  <c r="M43" i="1"/>
  <c r="N34" i="1"/>
  <c r="N33" i="1"/>
  <c r="N32" i="1"/>
  <c r="N31" i="1"/>
  <c r="N30" i="1"/>
  <c r="N29" i="1"/>
  <c r="N28" i="1"/>
  <c r="M27" i="1"/>
  <c r="N20" i="1"/>
  <c r="N19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N21" i="1"/>
  <c r="M5" i="1"/>
</calcChain>
</file>

<file path=xl/sharedStrings.xml><?xml version="1.0" encoding="utf-8"?>
<sst xmlns="http://schemas.openxmlformats.org/spreadsheetml/2006/main" count="757" uniqueCount="170">
  <si>
    <t>会員ID</t>
    <rPh sb="0" eb="2">
      <t xml:space="preserve">カイイン </t>
    </rPh>
    <phoneticPr fontId="1"/>
  </si>
  <si>
    <t>姓</t>
    <rPh sb="0" eb="1">
      <t xml:space="preserve">セイ </t>
    </rPh>
    <phoneticPr fontId="1"/>
  </si>
  <si>
    <t>名</t>
    <rPh sb="0" eb="1">
      <t xml:space="preserve">メイ </t>
    </rPh>
    <phoneticPr fontId="1"/>
  </si>
  <si>
    <t>住所２</t>
    <rPh sb="0" eb="1">
      <t xml:space="preserve">ジュウショ </t>
    </rPh>
    <phoneticPr fontId="1"/>
  </si>
  <si>
    <t>住所３</t>
    <rPh sb="0" eb="2">
      <t xml:space="preserve">ジュウショ </t>
    </rPh>
    <phoneticPr fontId="1"/>
  </si>
  <si>
    <t>住所１</t>
    <rPh sb="0" eb="1">
      <t xml:space="preserve">ジュウショ </t>
    </rPh>
    <phoneticPr fontId="1"/>
  </si>
  <si>
    <t>埼玉県</t>
    <rPh sb="0" eb="3">
      <t xml:space="preserve">サイタマケン </t>
    </rPh>
    <phoneticPr fontId="1"/>
  </si>
  <si>
    <t>深谷市</t>
    <rPh sb="0" eb="3">
      <t xml:space="preserve">フカヤシ </t>
    </rPh>
    <phoneticPr fontId="1"/>
  </si>
  <si>
    <t>見晴町</t>
    <rPh sb="0" eb="3">
      <t xml:space="preserve">ミハラシチョウ </t>
    </rPh>
    <phoneticPr fontId="1"/>
  </si>
  <si>
    <t>住所４</t>
    <rPh sb="0" eb="2">
      <t xml:space="preserve">ジュウショ </t>
    </rPh>
    <phoneticPr fontId="1"/>
  </si>
  <si>
    <t>２５−１</t>
    <phoneticPr fontId="1"/>
  </si>
  <si>
    <t>田中</t>
    <rPh sb="0" eb="2">
      <t xml:space="preserve">タナカ </t>
    </rPh>
    <phoneticPr fontId="1"/>
  </si>
  <si>
    <t>太郎</t>
    <rPh sb="0" eb="2">
      <t xml:space="preserve">タロウ </t>
    </rPh>
    <phoneticPr fontId="1"/>
  </si>
  <si>
    <t>コーポ三菱１０２号室</t>
    <rPh sb="3" eb="5">
      <t xml:space="preserve">ミツビシ </t>
    </rPh>
    <rPh sb="8" eb="10">
      <t xml:space="preserve">ゴウシツ </t>
    </rPh>
    <phoneticPr fontId="1"/>
  </si>
  <si>
    <t>会員テーブル</t>
    <rPh sb="0" eb="1">
      <t xml:space="preserve">カイイン </t>
    </rPh>
    <phoneticPr fontId="1"/>
  </si>
  <si>
    <t>商品マスタ</t>
  </si>
  <si>
    <t>商品コード</t>
    <rPh sb="0" eb="1">
      <t xml:space="preserve">ショウヒンコード </t>
    </rPh>
    <phoneticPr fontId="1"/>
  </si>
  <si>
    <t>商品名</t>
    <rPh sb="0" eb="3">
      <t xml:space="preserve">ショウヒンメイ </t>
    </rPh>
    <phoneticPr fontId="1"/>
  </si>
  <si>
    <t>価格</t>
    <rPh sb="0" eb="2">
      <t xml:space="preserve">カカク </t>
    </rPh>
    <phoneticPr fontId="1"/>
  </si>
  <si>
    <t>説明</t>
  </si>
  <si>
    <t>説明</t>
    <rPh sb="0" eb="2">
      <t xml:space="preserve">セツメイ </t>
    </rPh>
    <phoneticPr fontId="1"/>
  </si>
  <si>
    <t>猫缶</t>
    <rPh sb="0" eb="2">
      <t xml:space="preserve">ネコカン </t>
    </rPh>
    <phoneticPr fontId="1"/>
  </si>
  <si>
    <t>税率</t>
    <rPh sb="0" eb="2">
      <t xml:space="preserve">ゼイリツ </t>
    </rPh>
    <phoneticPr fontId="1"/>
  </si>
  <si>
    <t>税区分</t>
    <rPh sb="0" eb="3">
      <t xml:space="preserve">ゼイクブン </t>
    </rPh>
    <phoneticPr fontId="1"/>
  </si>
  <si>
    <t>メーカー</t>
    <phoneticPr fontId="1"/>
  </si>
  <si>
    <t>ドギーマン</t>
    <phoneticPr fontId="1"/>
  </si>
  <si>
    <t>成猫用</t>
    <rPh sb="0" eb="1">
      <t xml:space="preserve">セイジン </t>
    </rPh>
    <rPh sb="1" eb="2">
      <t xml:space="preserve">ネコ </t>
    </rPh>
    <rPh sb="2" eb="3">
      <t xml:space="preserve">ヨウ </t>
    </rPh>
    <phoneticPr fontId="1"/>
  </si>
  <si>
    <t>受注番号</t>
    <rPh sb="0" eb="1">
      <t xml:space="preserve">ジュチュウ </t>
    </rPh>
    <rPh sb="2" eb="4">
      <t xml:space="preserve">バンゴウ </t>
    </rPh>
    <phoneticPr fontId="1"/>
  </si>
  <si>
    <t>受注日時</t>
    <rPh sb="0" eb="4">
      <t xml:space="preserve">ジュチュウニチジ </t>
    </rPh>
    <phoneticPr fontId="1"/>
  </si>
  <si>
    <t>支払い方法</t>
    <rPh sb="0" eb="2">
      <t xml:space="preserve">シハライホウホウ </t>
    </rPh>
    <phoneticPr fontId="1"/>
  </si>
  <si>
    <t>配送予定日</t>
    <rPh sb="0" eb="5">
      <t xml:space="preserve">ハイソウヨテイビ </t>
    </rPh>
    <phoneticPr fontId="1"/>
  </si>
  <si>
    <t>注文合計金額</t>
    <rPh sb="0" eb="6">
      <t xml:space="preserve">チュウモンゴウケイキンガク </t>
    </rPh>
    <phoneticPr fontId="1"/>
  </si>
  <si>
    <t>会員ステータス</t>
    <rPh sb="0" eb="2">
      <t xml:space="preserve">カイインステータス </t>
    </rPh>
    <phoneticPr fontId="1"/>
  </si>
  <si>
    <t>カートテーブル</t>
  </si>
  <si>
    <t>カートキー</t>
    <phoneticPr fontId="1"/>
  </si>
  <si>
    <t>カート明細テーブル</t>
  </si>
  <si>
    <t>カートキー</t>
    <rPh sb="0" eb="2">
      <t>カートキー</t>
    </rPh>
    <phoneticPr fontId="1"/>
  </si>
  <si>
    <t>カートステータス</t>
    <phoneticPr fontId="1"/>
  </si>
  <si>
    <t>受注ステータス</t>
    <rPh sb="0" eb="2">
      <t xml:space="preserve">ジュチュウステータス </t>
    </rPh>
    <phoneticPr fontId="1"/>
  </si>
  <si>
    <t>カテゴリマスタ</t>
  </si>
  <si>
    <t>カテゴリコード</t>
    <phoneticPr fontId="1"/>
  </si>
  <si>
    <t>カテゴリ名</t>
    <rPh sb="0" eb="1">
      <t>コード</t>
    </rPh>
    <phoneticPr fontId="1"/>
  </si>
  <si>
    <t>表示順</t>
    <rPh sb="0" eb="3">
      <t xml:space="preserve">ヒョウジジュン </t>
    </rPh>
    <phoneticPr fontId="1"/>
  </si>
  <si>
    <t>階層</t>
    <rPh sb="0" eb="2">
      <t xml:space="preserve">カイソウ </t>
    </rPh>
    <phoneticPr fontId="1"/>
  </si>
  <si>
    <t>枝番</t>
    <rPh sb="0" eb="2">
      <t xml:space="preserve">エダバン </t>
    </rPh>
    <phoneticPr fontId="1"/>
  </si>
  <si>
    <t>CUSTOMER_CODE</t>
    <phoneticPr fontId="1"/>
  </si>
  <si>
    <t>FIRST_NAME</t>
    <phoneticPr fontId="1"/>
  </si>
  <si>
    <t>LAST_NAME</t>
    <phoneticPr fontId="1"/>
  </si>
  <si>
    <t>ADDRESS1</t>
    <phoneticPr fontId="1"/>
  </si>
  <si>
    <t>ADDRESS2</t>
    <phoneticPr fontId="1"/>
  </si>
  <si>
    <t>ADDRESS3</t>
  </si>
  <si>
    <t>ADDRESS4</t>
  </si>
  <si>
    <t>CUSTOMER_STATUS</t>
    <phoneticPr fontId="1"/>
  </si>
  <si>
    <t>論理名</t>
    <rPh sb="0" eb="3">
      <t xml:space="preserve">ロンリメイ </t>
    </rPh>
    <phoneticPr fontId="1"/>
  </si>
  <si>
    <t>物理名</t>
    <rPh sb="0" eb="3">
      <t xml:space="preserve">ブツリメイ </t>
    </rPh>
    <phoneticPr fontId="1"/>
  </si>
  <si>
    <t>型</t>
    <rPh sb="0" eb="1">
      <t xml:space="preserve">カタ </t>
    </rPh>
    <phoneticPr fontId="1"/>
  </si>
  <si>
    <t>長さ</t>
    <rPh sb="0" eb="1">
      <t xml:space="preserve">ナガサ </t>
    </rPh>
    <phoneticPr fontId="1"/>
  </si>
  <si>
    <t>精度</t>
    <rPh sb="0" eb="2">
      <t xml:space="preserve">セイド </t>
    </rPh>
    <phoneticPr fontId="1"/>
  </si>
  <si>
    <t>必須</t>
    <rPh sb="0" eb="2">
      <t xml:space="preserve">ヒッス </t>
    </rPh>
    <phoneticPr fontId="1"/>
  </si>
  <si>
    <t>主キー</t>
    <rPh sb="0" eb="1">
      <t xml:space="preserve">シュキー </t>
    </rPh>
    <phoneticPr fontId="1"/>
  </si>
  <si>
    <t>補足</t>
    <rPh sb="0" eb="2">
      <t xml:space="preserve">ホソク </t>
    </rPh>
    <phoneticPr fontId="1"/>
  </si>
  <si>
    <t>No.</t>
    <phoneticPr fontId="1"/>
  </si>
  <si>
    <t>VARCHAR</t>
    <phoneticPr fontId="1"/>
  </si>
  <si>
    <t>-</t>
    <phoneticPr fontId="1"/>
  </si>
  <si>
    <t>Y</t>
    <phoneticPr fontId="1"/>
  </si>
  <si>
    <t>○</t>
    <phoneticPr fontId="1"/>
  </si>
  <si>
    <t>MEDIUMINT</t>
    <phoneticPr fontId="1"/>
  </si>
  <si>
    <t>TINYINT</t>
    <phoneticPr fontId="1"/>
  </si>
  <si>
    <t>0:通常ユーザ, 9:退会済みユーザ</t>
    <rPh sb="2" eb="4">
      <t xml:space="preserve">ツウジョウカイイン </t>
    </rPh>
    <rPh sb="11" eb="14">
      <t xml:space="preserve">タイカイズミ </t>
    </rPh>
    <phoneticPr fontId="1"/>
  </si>
  <si>
    <t>サンプルデータ</t>
    <phoneticPr fontId="1"/>
  </si>
  <si>
    <t>都道府県テーブル</t>
  </si>
  <si>
    <t>PREF_CODE</t>
    <phoneticPr fontId="1"/>
  </si>
  <si>
    <t>POSTAL_CODE</t>
    <phoneticPr fontId="1"/>
  </si>
  <si>
    <t>郵便番号</t>
    <rPh sb="0" eb="2">
      <t xml:space="preserve">ユウビン </t>
    </rPh>
    <rPh sb="2" eb="4">
      <t xml:space="preserve">バンゴウ </t>
    </rPh>
    <phoneticPr fontId="1"/>
  </si>
  <si>
    <t>都道府県コード</t>
    <rPh sb="0" eb="4">
      <t xml:space="preserve">トドウフケン </t>
    </rPh>
    <phoneticPr fontId="1"/>
  </si>
  <si>
    <t>都道府県名</t>
    <rPh sb="0" eb="1">
      <t xml:space="preserve">トドウフケンメイ </t>
    </rPh>
    <phoneticPr fontId="1"/>
  </si>
  <si>
    <t>PREF_NAME</t>
    <phoneticPr fontId="1"/>
  </si>
  <si>
    <t>ハイフン無しで登録</t>
    <rPh sb="4" eb="5">
      <t xml:space="preserve">ナシ </t>
    </rPh>
    <rPh sb="7" eb="9">
      <t xml:space="preserve">トウロク </t>
    </rPh>
    <phoneticPr fontId="1"/>
  </si>
  <si>
    <t>ITEM_CODE</t>
    <phoneticPr fontId="1"/>
  </si>
  <si>
    <t>ITEM_NAME</t>
    <phoneticPr fontId="1"/>
  </si>
  <si>
    <t>PRICE</t>
    <phoneticPr fontId="1"/>
  </si>
  <si>
    <t>TAX_RATE</t>
    <phoneticPr fontId="1"/>
  </si>
  <si>
    <t>TAX_TYPE</t>
    <phoneticPr fontId="1"/>
  </si>
  <si>
    <t>MAKER</t>
    <phoneticPr fontId="1"/>
  </si>
  <si>
    <t>DESCRIPTION</t>
    <phoneticPr fontId="1"/>
  </si>
  <si>
    <t>CATEGORY_CODE</t>
    <phoneticPr fontId="1"/>
  </si>
  <si>
    <t>CART_KEY</t>
    <phoneticPr fontId="1"/>
  </si>
  <si>
    <t>CART_STATUS</t>
    <phoneticPr fontId="1"/>
  </si>
  <si>
    <t>会員コード+ハイフン+ランダム文字５文字</t>
    <rPh sb="0" eb="2">
      <t xml:space="preserve">カイインコード </t>
    </rPh>
    <rPh sb="15" eb="17">
      <t xml:space="preserve">モジ </t>
    </rPh>
    <phoneticPr fontId="1"/>
  </si>
  <si>
    <t>10000001-hB9TsL</t>
    <phoneticPr fontId="1"/>
  </si>
  <si>
    <t>1:新規, 2:変更</t>
    <rPh sb="2" eb="4">
      <t xml:space="preserve">シンキ </t>
    </rPh>
    <rPh sb="8" eb="10">
      <t xml:space="preserve">ヘンコウ </t>
    </rPh>
    <phoneticPr fontId="1"/>
  </si>
  <si>
    <t>CART_SEQ</t>
    <phoneticPr fontId="1"/>
  </si>
  <si>
    <t>ORDER_NO</t>
    <phoneticPr fontId="1"/>
  </si>
  <si>
    <t>ORDER_DATETIME</t>
    <phoneticPr fontId="1"/>
  </si>
  <si>
    <t>PAYMENT_TYPE</t>
    <phoneticPr fontId="1"/>
  </si>
  <si>
    <t>SHIPPING_DATE</t>
    <phoneticPr fontId="1"/>
  </si>
  <si>
    <t>ORDER_STATUS</t>
    <phoneticPr fontId="1"/>
  </si>
  <si>
    <t>TOTAL_PRICE</t>
    <phoneticPr fontId="1"/>
  </si>
  <si>
    <t>DATE</t>
    <phoneticPr fontId="1"/>
  </si>
  <si>
    <t>DATETIME</t>
    <phoneticPr fontId="1"/>
  </si>
  <si>
    <t>配送先：姓</t>
    <rPh sb="0" eb="3">
      <t xml:space="preserve">ハイソウサキ </t>
    </rPh>
    <rPh sb="4" eb="5">
      <t xml:space="preserve">セイ </t>
    </rPh>
    <phoneticPr fontId="1"/>
  </si>
  <si>
    <t>配送先：名</t>
    <rPh sb="0" eb="1">
      <t xml:space="preserve">メイ </t>
    </rPh>
    <phoneticPr fontId="1"/>
  </si>
  <si>
    <t>配送先：郵便番号</t>
    <rPh sb="0" eb="2">
      <t xml:space="preserve">ユウビン </t>
    </rPh>
    <rPh sb="2" eb="4">
      <t xml:space="preserve">バンゴウ </t>
    </rPh>
    <phoneticPr fontId="1"/>
  </si>
  <si>
    <t>配送先：都道府県コード</t>
    <rPh sb="0" eb="4">
      <t xml:space="preserve">トドウフケン </t>
    </rPh>
    <phoneticPr fontId="1"/>
  </si>
  <si>
    <t>配送先：住所１</t>
    <rPh sb="0" eb="1">
      <t xml:space="preserve">ジュウショ </t>
    </rPh>
    <phoneticPr fontId="1"/>
  </si>
  <si>
    <t>配送先：住所２</t>
    <rPh sb="0" eb="1">
      <t xml:space="preserve">ジュウショ </t>
    </rPh>
    <phoneticPr fontId="1"/>
  </si>
  <si>
    <t>配送先：住所３</t>
    <rPh sb="0" eb="2">
      <t xml:space="preserve">ジュウショ </t>
    </rPh>
    <phoneticPr fontId="1"/>
  </si>
  <si>
    <t>配送先：住所４</t>
    <rPh sb="0" eb="2">
      <t xml:space="preserve">ジュウショ </t>
    </rPh>
    <phoneticPr fontId="1"/>
  </si>
  <si>
    <t>SHIPPING_FIRST_NAME</t>
    <phoneticPr fontId="1"/>
  </si>
  <si>
    <t>SHIPPING_LAST_NAME</t>
    <phoneticPr fontId="1"/>
  </si>
  <si>
    <t>SHIPPING_POSTAL_CODE</t>
    <phoneticPr fontId="1"/>
  </si>
  <si>
    <t>SHIPPING_PREF_CODE</t>
    <phoneticPr fontId="1"/>
  </si>
  <si>
    <t>SHIPPING_ADDRESS1</t>
    <phoneticPr fontId="1"/>
  </si>
  <si>
    <t>SHIPPING_ADDRESS2</t>
    <phoneticPr fontId="1"/>
  </si>
  <si>
    <t>SHIPPING_ADDRESS3</t>
    <phoneticPr fontId="1"/>
  </si>
  <si>
    <t>SHIPPING_ADDRESS4</t>
    <phoneticPr fontId="1"/>
  </si>
  <si>
    <t>yyyyMMddHHmmSS(14)+3桁のシーケンス</t>
    <rPh sb="20" eb="21">
      <t xml:space="preserve">ケタノ </t>
    </rPh>
    <phoneticPr fontId="1"/>
  </si>
  <si>
    <t>20200707123012001</t>
    <phoneticPr fontId="1"/>
  </si>
  <si>
    <t>ORDER_SEQ</t>
    <phoneticPr fontId="1"/>
  </si>
  <si>
    <t>カートキー単位でシーケンスで採番</t>
    <rPh sb="14" eb="16">
      <t>サイバン</t>
    </rPh>
    <phoneticPr fontId="1"/>
  </si>
  <si>
    <t>受注番号単位でシーケンスで採番</t>
    <rPh sb="0" eb="4">
      <t xml:space="preserve">ジュチュウバンゴウ </t>
    </rPh>
    <rPh sb="13" eb="15">
      <t>サイバン</t>
    </rPh>
    <phoneticPr fontId="1"/>
  </si>
  <si>
    <t>商品コード</t>
    <rPh sb="0" eb="2">
      <t xml:space="preserve">ショウヒンコード </t>
    </rPh>
    <phoneticPr fontId="1"/>
  </si>
  <si>
    <t>作成ユーザ</t>
    <rPh sb="0" eb="2">
      <t xml:space="preserve">サクセイ </t>
    </rPh>
    <phoneticPr fontId="1"/>
  </si>
  <si>
    <t>作成日付</t>
    <rPh sb="0" eb="1">
      <t xml:space="preserve">サクセイ </t>
    </rPh>
    <rPh sb="2" eb="4">
      <t xml:space="preserve">ヒヅケ </t>
    </rPh>
    <phoneticPr fontId="1"/>
  </si>
  <si>
    <t>更新ユーザ</t>
    <rPh sb="0" eb="2">
      <t xml:space="preserve">コウシン </t>
    </rPh>
    <phoneticPr fontId="1"/>
  </si>
  <si>
    <t>更新日付</t>
    <rPh sb="0" eb="1">
      <t xml:space="preserve">コウシン </t>
    </rPh>
    <rPh sb="2" eb="4">
      <t xml:space="preserve">ヒヅケ </t>
    </rPh>
    <phoneticPr fontId="1"/>
  </si>
  <si>
    <t>削除フラグ</t>
    <rPh sb="0" eb="2">
      <t xml:space="preserve">サクジョフラグ </t>
    </rPh>
    <phoneticPr fontId="1"/>
  </si>
  <si>
    <t>CREATED_USER</t>
    <phoneticPr fontId="1"/>
  </si>
  <si>
    <t>CREATED_DATE</t>
    <phoneticPr fontId="1"/>
  </si>
  <si>
    <t>UPDATED_USER</t>
    <phoneticPr fontId="1"/>
  </si>
  <si>
    <t>UPDATED_DATE</t>
    <phoneticPr fontId="1"/>
  </si>
  <si>
    <t>DELETE_FLG</t>
    <phoneticPr fontId="1"/>
  </si>
  <si>
    <t>0:非論理削除, 9:論理削除</t>
    <rPh sb="2" eb="3">
      <t xml:space="preserve">ヒ </t>
    </rPh>
    <rPh sb="3" eb="7">
      <t xml:space="preserve">ロンリサクジョ </t>
    </rPh>
    <rPh sb="11" eb="15">
      <t xml:space="preserve">ロンリサクジョ </t>
    </rPh>
    <phoneticPr fontId="1"/>
  </si>
  <si>
    <t>BACK-CREATE</t>
    <phoneticPr fontId="1"/>
  </si>
  <si>
    <t>FRONT-UPDATE</t>
    <phoneticPr fontId="1"/>
  </si>
  <si>
    <t>DISPLAY_ORDER</t>
    <phoneticPr fontId="1"/>
  </si>
  <si>
    <t>DEPTH</t>
    <phoneticPr fontId="1"/>
  </si>
  <si>
    <t>CATEGORY_NAME</t>
    <phoneticPr fontId="1"/>
  </si>
  <si>
    <t>A01</t>
    <phoneticPr fontId="1"/>
  </si>
  <si>
    <t>ペット・フード</t>
    <phoneticPr fontId="1"/>
  </si>
  <si>
    <t>使用テーブル一覧</t>
    <rPh sb="0" eb="2">
      <t xml:space="preserve">シヨウテーブルイチラン </t>
    </rPh>
    <phoneticPr fontId="1"/>
  </si>
  <si>
    <t>シーケンスで採番</t>
    <rPh sb="6" eb="8">
      <t xml:space="preserve">サイバン </t>
    </rPh>
    <phoneticPr fontId="1"/>
  </si>
  <si>
    <t>都道府県テーブルと紐づける</t>
    <rPh sb="0" eb="4">
      <t xml:space="preserve">トドウフケン </t>
    </rPh>
    <rPh sb="9" eb="10">
      <t xml:space="preserve">ヒモヅケル </t>
    </rPh>
    <phoneticPr fontId="1"/>
  </si>
  <si>
    <t>0, 8, 10%の３種類を入力</t>
    <rPh sb="14" eb="16">
      <t xml:space="preserve">ニュウリョク </t>
    </rPh>
    <phoneticPr fontId="1"/>
  </si>
  <si>
    <t>1:内税, 2:外税</t>
    <rPh sb="2" eb="4">
      <t xml:space="preserve">ウチゼイ </t>
    </rPh>
    <rPh sb="8" eb="10">
      <t xml:space="preserve">ソトゼイ </t>
    </rPh>
    <phoneticPr fontId="1"/>
  </si>
  <si>
    <t>商品説明</t>
    <rPh sb="0" eb="4">
      <t xml:space="preserve">ショウヒンセツメイ </t>
    </rPh>
    <phoneticPr fontId="1"/>
  </si>
  <si>
    <t>CUSTOMER</t>
    <phoneticPr fontId="1"/>
  </si>
  <si>
    <t>PREF</t>
    <rPh sb="0" eb="4">
      <t xml:space="preserve">トドウフケンテーブル </t>
    </rPh>
    <phoneticPr fontId="1"/>
  </si>
  <si>
    <t>ITEM</t>
    <rPh sb="4" eb="6">
      <t xml:space="preserve">ショウヒンマスタ </t>
    </rPh>
    <phoneticPr fontId="1"/>
  </si>
  <si>
    <t>CART</t>
    <phoneticPr fontId="1"/>
  </si>
  <si>
    <t>CART_DETAIL</t>
    <rPh sb="14" eb="16">
      <t xml:space="preserve">メイサイ </t>
    </rPh>
    <phoneticPr fontId="1"/>
  </si>
  <si>
    <t>ORDER_HEADER</t>
    <rPh sb="12" eb="14">
      <t xml:space="preserve">ジュチュウヘッダ </t>
    </rPh>
    <phoneticPr fontId="1"/>
  </si>
  <si>
    <t>受注ヘッダテーブル</t>
  </si>
  <si>
    <t>CATEGORY</t>
    <phoneticPr fontId="1"/>
  </si>
  <si>
    <t>CATEGORY_ITEM</t>
    <rPh sb="17" eb="19">
      <t xml:space="preserve">ショウヒン </t>
    </rPh>
    <phoneticPr fontId="1"/>
  </si>
  <si>
    <t>カテゴリ商品テーブル</t>
  </si>
  <si>
    <t>) ENGINE = InnoDB DEFAULT CHARSET=UTF8;</t>
    <phoneticPr fontId="1"/>
  </si>
  <si>
    <t>ORDER_DETAIL</t>
    <rPh sb="15" eb="17">
      <t xml:space="preserve">メイサイ </t>
    </rPh>
    <phoneticPr fontId="1"/>
  </si>
  <si>
    <t>受注明細テーブル</t>
    <rPh sb="0" eb="2">
      <t xml:space="preserve">ジュチュウ </t>
    </rPh>
    <phoneticPr fontId="1"/>
  </si>
  <si>
    <t>API</t>
    <phoneticPr fontId="1"/>
  </si>
  <si>
    <t>imozon-api</t>
    <phoneticPr fontId="1"/>
  </si>
  <si>
    <t>ENDPOINT</t>
    <phoneticPr fontId="1"/>
  </si>
  <si>
    <t>和名</t>
    <rPh sb="0" eb="2">
      <t xml:space="preserve">ワメイ </t>
    </rPh>
    <phoneticPr fontId="1"/>
  </si>
  <si>
    <t>/v1/items</t>
    <phoneticPr fontId="1"/>
  </si>
  <si>
    <t>メソッド</t>
    <phoneticPr fontId="1"/>
  </si>
  <si>
    <t>パス</t>
    <phoneticPr fontId="1"/>
  </si>
  <si>
    <t>GET</t>
    <phoneticPr fontId="1"/>
  </si>
  <si>
    <t>商品一覧取得</t>
    <rPh sb="0" eb="2">
      <t xml:space="preserve">ショウヒン </t>
    </rPh>
    <rPh sb="2" eb="4">
      <t xml:space="preserve">イチラン </t>
    </rPh>
    <rPh sb="4" eb="6">
      <t xml:space="preserve">シュトク </t>
    </rPh>
    <phoneticPr fontId="1"/>
  </si>
  <si>
    <t>商品詳細取得</t>
    <rPh sb="0" eb="1">
      <t xml:space="preserve">ショウヒンショウサイ </t>
    </rPh>
    <rPh sb="4" eb="6">
      <t xml:space="preserve">シュトク </t>
    </rPh>
    <phoneticPr fontId="1"/>
  </si>
  <si>
    <t>/v1/items/{item_code}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</si>
</sst>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NumberFormat="1" applyBorder="1" applyAlignment="1">
      <alignment horizontal="left" vertical="center"/>
    </xf>
    <xf numFmtId="22" fontId="0" fillId="0" borderId="1" xfId="0" applyNumberFormat="1" applyBorder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B35-8E17-8E42-8F60-D3BDDFF6E09D}">
  <dimension ref="B2:N157"/>
  <sheetViews>
    <sheetView tabSelected="1" workbookViewId="0"/>
  </sheetViews>
  <sheetFormatPr baseColWidth="10" defaultRowHeight="20"/>
  <cols>
    <col min="2" max="2" width="4.85546875" customWidth="1"/>
    <col min="3" max="3" width="21.42578125" bestFit="1" customWidth="1"/>
    <col min="4" max="4" width="24.5703125" bestFit="1" customWidth="1"/>
    <col min="5" max="5" width="12.28515625" bestFit="1" customWidth="1"/>
    <col min="6" max="8" width="5.140625" bestFit="1" customWidth="1"/>
    <col min="9" max="9" width="6.85546875" bestFit="1" customWidth="1"/>
    <col min="10" max="10" width="37.5703125" bestFit="1" customWidth="1"/>
    <col min="11" max="11" width="19.5703125" bestFit="1" customWidth="1"/>
    <col min="13" max="13" width="4.42578125" customWidth="1"/>
    <col min="15" max="15" width="13.85546875" bestFit="1" customWidth="1"/>
  </cols>
  <sheetData>
    <row r="2" spans="2:14" ht="33">
      <c r="B2" s="12" t="s">
        <v>140</v>
      </c>
    </row>
    <row r="4" spans="2:14" s="2" customFormat="1">
      <c r="B4" s="2" t="s">
        <v>146</v>
      </c>
      <c r="D4" s="2" t="s">
        <v>14</v>
      </c>
    </row>
    <row r="5" spans="2:14">
      <c r="B5" s="5" t="s">
        <v>61</v>
      </c>
      <c r="C5" s="5" t="s">
        <v>53</v>
      </c>
      <c r="D5" s="5" t="s">
        <v>54</v>
      </c>
      <c r="E5" s="5" t="s">
        <v>55</v>
      </c>
      <c r="F5" s="5" t="s">
        <v>56</v>
      </c>
      <c r="G5" s="5" t="s">
        <v>57</v>
      </c>
      <c r="H5" s="5" t="s">
        <v>58</v>
      </c>
      <c r="I5" s="5" t="s">
        <v>59</v>
      </c>
      <c r="J5" s="5" t="s">
        <v>60</v>
      </c>
      <c r="K5" s="5" t="s">
        <v>69</v>
      </c>
      <c r="M5" t="str">
        <f>_xlfn.CONCAT("CREATE TABLE `",B4,"` (")</f>
        <v>CREATE TABLE `CUSTOMER` (</v>
      </c>
    </row>
    <row r="6" spans="2:14">
      <c r="B6" s="3">
        <v>1</v>
      </c>
      <c r="C6" s="3" t="s">
        <v>0</v>
      </c>
      <c r="D6" s="3" t="s">
        <v>45</v>
      </c>
      <c r="E6" s="3" t="s">
        <v>62</v>
      </c>
      <c r="F6" s="3">
        <v>8</v>
      </c>
      <c r="G6" s="3" t="s">
        <v>63</v>
      </c>
      <c r="H6" s="3" t="s">
        <v>64</v>
      </c>
      <c r="I6" s="3" t="s">
        <v>65</v>
      </c>
      <c r="J6" s="3" t="s">
        <v>141</v>
      </c>
      <c r="K6" s="4">
        <v>10000001</v>
      </c>
      <c r="N6" t="str">
        <f>IF(OR(E6="DATETIME",E6="DATE"),_xlfn.CONCAT("`",D6,"` ",E6,,IF(H6="Y"," NOT NULL",""),","),_xlfn.CONCAT("`",D6,"` ",E6,"(",F6,") ",IF(H6="Y"," NOT NULL",""),","))</f>
        <v>`CUSTOMER_CODE` VARCHAR(8)  NOT NULL,</v>
      </c>
    </row>
    <row r="7" spans="2:14">
      <c r="B7" s="3">
        <v>2</v>
      </c>
      <c r="C7" s="3" t="s">
        <v>1</v>
      </c>
      <c r="D7" s="3" t="s">
        <v>46</v>
      </c>
      <c r="E7" s="3" t="s">
        <v>62</v>
      </c>
      <c r="F7" s="3">
        <v>20</v>
      </c>
      <c r="G7" s="3" t="s">
        <v>63</v>
      </c>
      <c r="H7" s="3" t="s">
        <v>64</v>
      </c>
      <c r="I7" s="3"/>
      <c r="J7" s="3"/>
      <c r="K7" s="3" t="s">
        <v>11</v>
      </c>
      <c r="N7" t="str">
        <f t="shared" ref="N7:N20" si="0">IF(OR(E7="DATETIME",E7="DATE"),_xlfn.CONCAT("`",D7,"` ",E7,,IF(H7="Y"," NOT NULL",""),","),_xlfn.CONCAT("`",D7,"` ",E7,"(",F7,") ",IF(H7="Y"," NOT NULL",""),","))</f>
        <v>`FIRST_NAME` VARCHAR(20)  NOT NULL,</v>
      </c>
    </row>
    <row r="8" spans="2:14">
      <c r="B8" s="3">
        <v>3</v>
      </c>
      <c r="C8" s="3" t="s">
        <v>2</v>
      </c>
      <c r="D8" s="3" t="s">
        <v>47</v>
      </c>
      <c r="E8" s="3" t="s">
        <v>62</v>
      </c>
      <c r="F8" s="3">
        <v>20</v>
      </c>
      <c r="G8" s="3" t="s">
        <v>63</v>
      </c>
      <c r="H8" s="3" t="s">
        <v>64</v>
      </c>
      <c r="I8" s="3"/>
      <c r="J8" s="3"/>
      <c r="K8" s="3" t="s">
        <v>12</v>
      </c>
      <c r="N8" t="str">
        <f t="shared" si="0"/>
        <v>`LAST_NAME` VARCHAR(20)  NOT NULL,</v>
      </c>
    </row>
    <row r="9" spans="2:14">
      <c r="B9" s="3">
        <v>4</v>
      </c>
      <c r="C9" s="3" t="s">
        <v>73</v>
      </c>
      <c r="D9" s="3" t="s">
        <v>72</v>
      </c>
      <c r="E9" s="3" t="s">
        <v>66</v>
      </c>
      <c r="F9" s="3">
        <v>7</v>
      </c>
      <c r="G9" s="3" t="s">
        <v>63</v>
      </c>
      <c r="H9" s="3" t="s">
        <v>64</v>
      </c>
      <c r="I9" s="3"/>
      <c r="J9" s="3" t="s">
        <v>77</v>
      </c>
      <c r="K9" s="4">
        <v>3660819</v>
      </c>
      <c r="N9" t="str">
        <f t="shared" si="0"/>
        <v>`POSTAL_CODE` MEDIUMINT(7)  NOT NULL,</v>
      </c>
    </row>
    <row r="10" spans="2:14">
      <c r="B10" s="3">
        <v>5</v>
      </c>
      <c r="C10" s="3" t="s">
        <v>74</v>
      </c>
      <c r="D10" s="3" t="s">
        <v>71</v>
      </c>
      <c r="E10" s="3" t="s">
        <v>67</v>
      </c>
      <c r="F10" s="3">
        <v>2</v>
      </c>
      <c r="G10" s="3" t="s">
        <v>63</v>
      </c>
      <c r="H10" s="3" t="s">
        <v>64</v>
      </c>
      <c r="I10" s="3"/>
      <c r="J10" s="3" t="s">
        <v>142</v>
      </c>
      <c r="K10" s="4">
        <v>11</v>
      </c>
      <c r="N10" t="str">
        <f t="shared" si="0"/>
        <v>`PREF_CODE` TINYINT(2)  NOT NULL,</v>
      </c>
    </row>
    <row r="11" spans="2:14">
      <c r="B11" s="3">
        <v>6</v>
      </c>
      <c r="C11" s="3" t="s">
        <v>5</v>
      </c>
      <c r="D11" s="3" t="s">
        <v>48</v>
      </c>
      <c r="E11" s="3" t="s">
        <v>62</v>
      </c>
      <c r="F11" s="3">
        <v>20</v>
      </c>
      <c r="G11" s="3" t="s">
        <v>63</v>
      </c>
      <c r="H11" s="3" t="s">
        <v>64</v>
      </c>
      <c r="I11" s="3"/>
      <c r="J11" s="3"/>
      <c r="K11" s="3" t="s">
        <v>7</v>
      </c>
      <c r="N11" t="str">
        <f t="shared" si="0"/>
        <v>`ADDRESS1` VARCHAR(20)  NOT NULL,</v>
      </c>
    </row>
    <row r="12" spans="2:14">
      <c r="B12" s="3">
        <v>7</v>
      </c>
      <c r="C12" s="3" t="s">
        <v>3</v>
      </c>
      <c r="D12" s="3" t="s">
        <v>49</v>
      </c>
      <c r="E12" s="3" t="s">
        <v>62</v>
      </c>
      <c r="F12" s="3">
        <v>20</v>
      </c>
      <c r="G12" s="3" t="s">
        <v>63</v>
      </c>
      <c r="H12" s="3" t="s">
        <v>64</v>
      </c>
      <c r="I12" s="3"/>
      <c r="J12" s="3"/>
      <c r="K12" s="3" t="s">
        <v>8</v>
      </c>
      <c r="N12" t="str">
        <f t="shared" si="0"/>
        <v>`ADDRESS2` VARCHAR(20)  NOT NULL,</v>
      </c>
    </row>
    <row r="13" spans="2:14">
      <c r="B13" s="3">
        <v>8</v>
      </c>
      <c r="C13" s="3" t="s">
        <v>4</v>
      </c>
      <c r="D13" s="3" t="s">
        <v>50</v>
      </c>
      <c r="E13" s="3" t="s">
        <v>62</v>
      </c>
      <c r="F13" s="3">
        <v>20</v>
      </c>
      <c r="G13" s="3" t="s">
        <v>63</v>
      </c>
      <c r="H13" s="3" t="s">
        <v>64</v>
      </c>
      <c r="I13" s="3"/>
      <c r="J13" s="3"/>
      <c r="K13" s="3" t="s">
        <v>10</v>
      </c>
      <c r="N13" t="str">
        <f t="shared" si="0"/>
        <v>`ADDRESS3` VARCHAR(20)  NOT NULL,</v>
      </c>
    </row>
    <row r="14" spans="2:14">
      <c r="B14" s="3">
        <v>9</v>
      </c>
      <c r="C14" s="3" t="s">
        <v>9</v>
      </c>
      <c r="D14" s="3" t="s">
        <v>51</v>
      </c>
      <c r="E14" s="3" t="s">
        <v>62</v>
      </c>
      <c r="F14" s="3">
        <v>50</v>
      </c>
      <c r="G14" s="3" t="s">
        <v>63</v>
      </c>
      <c r="H14" s="3" t="s">
        <v>63</v>
      </c>
      <c r="I14" s="3"/>
      <c r="J14" s="3"/>
      <c r="K14" s="3" t="s">
        <v>13</v>
      </c>
      <c r="N14" t="str">
        <f t="shared" si="0"/>
        <v>`ADDRESS4` VARCHAR(50) ,</v>
      </c>
    </row>
    <row r="15" spans="2:14">
      <c r="B15" s="3">
        <v>10</v>
      </c>
      <c r="C15" s="3" t="s">
        <v>32</v>
      </c>
      <c r="D15" s="3" t="s">
        <v>52</v>
      </c>
      <c r="E15" s="3" t="s">
        <v>67</v>
      </c>
      <c r="F15" s="3">
        <v>1</v>
      </c>
      <c r="G15" s="3" t="s">
        <v>63</v>
      </c>
      <c r="H15" s="3" t="s">
        <v>64</v>
      </c>
      <c r="I15" s="3"/>
      <c r="J15" s="3" t="s">
        <v>68</v>
      </c>
      <c r="K15" s="3">
        <v>0</v>
      </c>
      <c r="N15" t="str">
        <f t="shared" si="0"/>
        <v>`CUSTOMER_STATUS` TINYINT(1)  NOT NULL,</v>
      </c>
    </row>
    <row r="16" spans="2:14">
      <c r="B16" s="3">
        <v>11</v>
      </c>
      <c r="C16" s="3" t="s">
        <v>122</v>
      </c>
      <c r="D16" s="3" t="s">
        <v>127</v>
      </c>
      <c r="E16" s="3" t="s">
        <v>62</v>
      </c>
      <c r="F16" s="3">
        <v>100</v>
      </c>
      <c r="G16" s="3" t="s">
        <v>63</v>
      </c>
      <c r="H16" s="3" t="s">
        <v>64</v>
      </c>
      <c r="I16" s="3"/>
      <c r="J16" s="3"/>
      <c r="K16" s="3" t="s">
        <v>133</v>
      </c>
      <c r="N16" t="str">
        <f t="shared" si="0"/>
        <v>`CREATED_USER` VARCHAR(100)  NOT NULL,</v>
      </c>
    </row>
    <row r="17" spans="2:14">
      <c r="B17" s="3">
        <v>12</v>
      </c>
      <c r="C17" s="3" t="s">
        <v>123</v>
      </c>
      <c r="D17" s="3" t="s">
        <v>128</v>
      </c>
      <c r="E17" s="3" t="s">
        <v>99</v>
      </c>
      <c r="F17" s="3" t="s">
        <v>63</v>
      </c>
      <c r="G17" s="3" t="s">
        <v>63</v>
      </c>
      <c r="H17" s="3" t="s">
        <v>64</v>
      </c>
      <c r="I17" s="3"/>
      <c r="J17" s="3"/>
      <c r="K17" s="11">
        <v>44019.416666666664</v>
      </c>
      <c r="N17" t="str">
        <f t="shared" si="0"/>
        <v>`CREATED_DATE` DATETIME NOT NULL,</v>
      </c>
    </row>
    <row r="18" spans="2:14">
      <c r="B18" s="3">
        <v>13</v>
      </c>
      <c r="C18" s="3" t="s">
        <v>124</v>
      </c>
      <c r="D18" s="3" t="s">
        <v>129</v>
      </c>
      <c r="E18" s="3" t="s">
        <v>62</v>
      </c>
      <c r="F18" s="3">
        <v>100</v>
      </c>
      <c r="G18" s="3" t="s">
        <v>63</v>
      </c>
      <c r="H18" s="3" t="s">
        <v>63</v>
      </c>
      <c r="I18" s="3"/>
      <c r="J18" s="3"/>
      <c r="K18" s="3" t="s">
        <v>134</v>
      </c>
      <c r="N18" t="str">
        <f t="shared" si="0"/>
        <v>`UPDATED_USER` VARCHAR(100) ,</v>
      </c>
    </row>
    <row r="19" spans="2:14" ht="21" customHeight="1">
      <c r="B19" s="3">
        <v>14</v>
      </c>
      <c r="C19" s="3" t="s">
        <v>125</v>
      </c>
      <c r="D19" s="3" t="s">
        <v>130</v>
      </c>
      <c r="E19" s="3" t="s">
        <v>99</v>
      </c>
      <c r="F19" s="3" t="s">
        <v>63</v>
      </c>
      <c r="G19" s="3" t="s">
        <v>63</v>
      </c>
      <c r="H19" s="3" t="s">
        <v>63</v>
      </c>
      <c r="I19" s="3"/>
      <c r="J19" s="3"/>
      <c r="K19" s="11">
        <v>44050.416666666664</v>
      </c>
      <c r="N19" t="str">
        <f t="shared" si="0"/>
        <v>`UPDATED_DATE` DATETIME,</v>
      </c>
    </row>
    <row r="20" spans="2:14">
      <c r="B20" s="3">
        <v>15</v>
      </c>
      <c r="C20" s="3" t="s">
        <v>126</v>
      </c>
      <c r="D20" s="3" t="s">
        <v>131</v>
      </c>
      <c r="E20" s="3" t="s">
        <v>67</v>
      </c>
      <c r="F20" s="3">
        <v>1</v>
      </c>
      <c r="G20" s="3" t="s">
        <v>63</v>
      </c>
      <c r="H20" s="3" t="s">
        <v>64</v>
      </c>
      <c r="I20" s="3"/>
      <c r="J20" s="3" t="s">
        <v>132</v>
      </c>
      <c r="K20" s="3">
        <v>0</v>
      </c>
      <c r="N20" t="str">
        <f t="shared" si="0"/>
        <v>`DELETE_FLG` TINYINT(1)  NOT NULL,</v>
      </c>
    </row>
    <row r="21" spans="2:14">
      <c r="B21" s="8"/>
      <c r="C21" s="8"/>
      <c r="D21" s="8"/>
      <c r="E21" s="8"/>
      <c r="F21" s="8"/>
      <c r="G21" s="8"/>
      <c r="H21" s="8"/>
      <c r="I21" s="8"/>
      <c r="J21" s="8"/>
      <c r="K21" s="8"/>
      <c r="N21" t="str">
        <f>_xlfn.CONCAT("PRIMARY KEY (`",D6,"`)")</f>
        <v>PRIMARY KEY (`CUSTOMER_CODE`)</v>
      </c>
    </row>
    <row r="22" spans="2:14">
      <c r="B22" s="8"/>
      <c r="C22" s="8"/>
      <c r="D22" s="8"/>
      <c r="E22" s="8"/>
      <c r="F22" s="8"/>
      <c r="G22" s="8"/>
      <c r="H22" s="8"/>
      <c r="I22" s="8"/>
      <c r="J22" s="8"/>
      <c r="K22" s="8"/>
      <c r="M22" t="s">
        <v>156</v>
      </c>
    </row>
    <row r="24" spans="2:14">
      <c r="B24" s="8"/>
      <c r="C24" s="8"/>
      <c r="D24" s="8"/>
      <c r="E24" s="8"/>
      <c r="F24" s="8"/>
      <c r="G24" s="8"/>
      <c r="H24" s="8"/>
      <c r="I24" s="8"/>
      <c r="J24" s="8"/>
      <c r="K24" s="8"/>
    </row>
    <row r="26" spans="2:14" s="2" customFormat="1">
      <c r="B26" s="2" t="s">
        <v>147</v>
      </c>
      <c r="D26" s="2" t="s">
        <v>70</v>
      </c>
    </row>
    <row r="27" spans="2:14">
      <c r="B27" s="5" t="s">
        <v>61</v>
      </c>
      <c r="C27" s="5" t="s">
        <v>53</v>
      </c>
      <c r="D27" s="5" t="s">
        <v>54</v>
      </c>
      <c r="E27" s="5" t="s">
        <v>55</v>
      </c>
      <c r="F27" s="5" t="s">
        <v>56</v>
      </c>
      <c r="G27" s="5" t="s">
        <v>57</v>
      </c>
      <c r="H27" s="5" t="s">
        <v>58</v>
      </c>
      <c r="I27" s="5" t="s">
        <v>59</v>
      </c>
      <c r="J27" s="5" t="s">
        <v>60</v>
      </c>
      <c r="K27" s="5" t="s">
        <v>69</v>
      </c>
      <c r="M27" t="str">
        <f>_xlfn.CONCAT("CREATE TABLE `",B26,"` (")</f>
        <v>CREATE TABLE `PREF` (</v>
      </c>
    </row>
    <row r="28" spans="2:14">
      <c r="B28" s="3">
        <v>1</v>
      </c>
      <c r="C28" s="3" t="s">
        <v>74</v>
      </c>
      <c r="D28" s="3" t="s">
        <v>71</v>
      </c>
      <c r="E28" s="3" t="s">
        <v>67</v>
      </c>
      <c r="F28" s="3">
        <v>2</v>
      </c>
      <c r="G28" s="3" t="s">
        <v>63</v>
      </c>
      <c r="H28" s="3" t="s">
        <v>64</v>
      </c>
      <c r="I28" s="3" t="s">
        <v>65</v>
      </c>
      <c r="J28" s="3"/>
      <c r="K28" s="4">
        <v>11</v>
      </c>
      <c r="L28" s="6"/>
      <c r="N28" t="str">
        <f>IF(OR(E28="DATETIME",E28="DATE"),_xlfn.CONCAT("`",D28,"` ",E28,,IF(H28="Y"," NOT NULL",""),","),_xlfn.CONCAT("`",D28,"` ",E28,"(",F28,") ",IF(H28="Y"," NOT NULL",""),","))</f>
        <v>`PREF_CODE` TINYINT(2)  NOT NULL,</v>
      </c>
    </row>
    <row r="29" spans="2:14">
      <c r="B29" s="3">
        <v>2</v>
      </c>
      <c r="C29" s="3" t="s">
        <v>75</v>
      </c>
      <c r="D29" s="3" t="s">
        <v>76</v>
      </c>
      <c r="E29" s="3" t="s">
        <v>62</v>
      </c>
      <c r="F29" s="3">
        <v>4</v>
      </c>
      <c r="G29" s="3" t="s">
        <v>63</v>
      </c>
      <c r="H29" s="3" t="s">
        <v>64</v>
      </c>
      <c r="I29" s="3"/>
      <c r="J29" s="3"/>
      <c r="K29" s="3" t="s">
        <v>6</v>
      </c>
      <c r="N29" t="str">
        <f t="shared" ref="N29:N34" si="1">IF(OR(E29="DATETIME",E29="DATE"),_xlfn.CONCAT("`",D29,"` ",E29,,IF(H29="Y"," NOT NULL",""),","),_xlfn.CONCAT("`",D29,"` ",E29,"(",F29,") ",IF(H29="Y"," NOT NULL",""),","))</f>
        <v>`PREF_NAME` VARCHAR(4)  NOT NULL,</v>
      </c>
    </row>
    <row r="30" spans="2:14">
      <c r="B30" s="3">
        <v>3</v>
      </c>
      <c r="C30" s="3" t="s">
        <v>122</v>
      </c>
      <c r="D30" s="3" t="s">
        <v>127</v>
      </c>
      <c r="E30" s="3" t="s">
        <v>62</v>
      </c>
      <c r="F30" s="3">
        <v>100</v>
      </c>
      <c r="G30" s="3" t="s">
        <v>63</v>
      </c>
      <c r="H30" s="3" t="s">
        <v>64</v>
      </c>
      <c r="I30" s="3"/>
      <c r="J30" s="3"/>
      <c r="K30" s="3" t="s">
        <v>133</v>
      </c>
      <c r="N30" t="str">
        <f t="shared" si="1"/>
        <v>`CREATED_USER` VARCHAR(100)  NOT NULL,</v>
      </c>
    </row>
    <row r="31" spans="2:14">
      <c r="B31" s="3">
        <v>4</v>
      </c>
      <c r="C31" s="3" t="s">
        <v>123</v>
      </c>
      <c r="D31" s="3" t="s">
        <v>128</v>
      </c>
      <c r="E31" s="3" t="s">
        <v>99</v>
      </c>
      <c r="F31" s="3" t="s">
        <v>63</v>
      </c>
      <c r="G31" s="3" t="s">
        <v>63</v>
      </c>
      <c r="H31" s="3" t="s">
        <v>64</v>
      </c>
      <c r="I31" s="3"/>
      <c r="J31" s="3"/>
      <c r="K31" s="11">
        <v>44019.416666666664</v>
      </c>
      <c r="N31" t="str">
        <f t="shared" si="1"/>
        <v>`CREATED_DATE` DATETIME NOT NULL,</v>
      </c>
    </row>
    <row r="32" spans="2:14">
      <c r="B32" s="3">
        <v>5</v>
      </c>
      <c r="C32" s="3" t="s">
        <v>124</v>
      </c>
      <c r="D32" s="3" t="s">
        <v>129</v>
      </c>
      <c r="E32" s="3" t="s">
        <v>62</v>
      </c>
      <c r="F32" s="3">
        <v>100</v>
      </c>
      <c r="G32" s="3" t="s">
        <v>63</v>
      </c>
      <c r="H32" s="3" t="s">
        <v>63</v>
      </c>
      <c r="I32" s="3"/>
      <c r="J32" s="3"/>
      <c r="K32" s="3" t="s">
        <v>134</v>
      </c>
      <c r="N32" t="str">
        <f t="shared" si="1"/>
        <v>`UPDATED_USER` VARCHAR(100) ,</v>
      </c>
    </row>
    <row r="33" spans="2:14" ht="21" customHeight="1">
      <c r="B33" s="3">
        <v>6</v>
      </c>
      <c r="C33" s="3" t="s">
        <v>125</v>
      </c>
      <c r="D33" s="3" t="s">
        <v>130</v>
      </c>
      <c r="E33" s="3" t="s">
        <v>99</v>
      </c>
      <c r="F33" s="3" t="s">
        <v>63</v>
      </c>
      <c r="G33" s="3" t="s">
        <v>63</v>
      </c>
      <c r="H33" s="3" t="s">
        <v>63</v>
      </c>
      <c r="I33" s="3"/>
      <c r="J33" s="3"/>
      <c r="K33" s="11">
        <v>44050.416666666664</v>
      </c>
      <c r="N33" t="str">
        <f t="shared" si="1"/>
        <v>`UPDATED_DATE` DATETIME,</v>
      </c>
    </row>
    <row r="34" spans="2:14">
      <c r="B34" s="3">
        <v>7</v>
      </c>
      <c r="C34" s="3" t="s">
        <v>126</v>
      </c>
      <c r="D34" s="3" t="s">
        <v>131</v>
      </c>
      <c r="E34" s="3" t="s">
        <v>67</v>
      </c>
      <c r="F34" s="3">
        <v>1</v>
      </c>
      <c r="G34" s="3" t="s">
        <v>63</v>
      </c>
      <c r="H34" s="3" t="s">
        <v>64</v>
      </c>
      <c r="I34" s="3"/>
      <c r="J34" s="3" t="s">
        <v>132</v>
      </c>
      <c r="K34" s="3">
        <v>0</v>
      </c>
      <c r="N34" t="str">
        <f t="shared" si="1"/>
        <v>`DELETE_FLG` TINYINT(1)  NOT NULL,</v>
      </c>
    </row>
    <row r="35" spans="2:14">
      <c r="B35" s="8"/>
      <c r="C35" s="8"/>
      <c r="D35" s="8"/>
      <c r="E35" s="8"/>
      <c r="F35" s="8"/>
      <c r="G35" s="8"/>
      <c r="H35" s="8"/>
      <c r="I35" s="8"/>
      <c r="J35" s="8"/>
      <c r="K35" s="8"/>
      <c r="N35" t="str">
        <f>_xlfn.CONCAT("PRIMARY KEY (`",D28,"`)")</f>
        <v>PRIMARY KEY (`PREF_CODE`)</v>
      </c>
    </row>
    <row r="36" spans="2:14">
      <c r="B36" s="8"/>
      <c r="C36" s="8"/>
      <c r="D36" s="8"/>
      <c r="E36" s="8"/>
      <c r="F36" s="8"/>
      <c r="G36" s="8"/>
      <c r="H36" s="8"/>
      <c r="I36" s="8"/>
      <c r="J36" s="8"/>
      <c r="K36" s="8"/>
      <c r="M36" t="s">
        <v>156</v>
      </c>
    </row>
    <row r="38" spans="2:14">
      <c r="B38" s="8"/>
      <c r="C38" s="8"/>
      <c r="D38" s="8"/>
      <c r="E38" s="8"/>
      <c r="F38" s="8"/>
      <c r="G38" s="8"/>
      <c r="H38" s="8"/>
      <c r="I38" s="8"/>
      <c r="J38" s="8"/>
      <c r="K38" s="8"/>
    </row>
    <row r="40" spans="2:14">
      <c r="B40" s="8"/>
      <c r="C40" s="8"/>
      <c r="D40" s="8"/>
      <c r="E40" s="8"/>
      <c r="F40" s="8"/>
      <c r="G40" s="8"/>
      <c r="H40" s="8"/>
      <c r="I40" s="8"/>
      <c r="J40" s="8"/>
      <c r="K40" s="8"/>
    </row>
    <row r="42" spans="2:14" s="2" customFormat="1">
      <c r="B42" s="2" t="s">
        <v>148</v>
      </c>
      <c r="D42" s="2" t="s">
        <v>15</v>
      </c>
    </row>
    <row r="43" spans="2:14">
      <c r="B43" s="5" t="s">
        <v>61</v>
      </c>
      <c r="C43" s="5" t="s">
        <v>53</v>
      </c>
      <c r="D43" s="5" t="s">
        <v>54</v>
      </c>
      <c r="E43" s="5" t="s">
        <v>55</v>
      </c>
      <c r="F43" s="5" t="s">
        <v>56</v>
      </c>
      <c r="G43" s="5" t="s">
        <v>57</v>
      </c>
      <c r="H43" s="5" t="s">
        <v>58</v>
      </c>
      <c r="I43" s="5" t="s">
        <v>59</v>
      </c>
      <c r="J43" s="5" t="s">
        <v>60</v>
      </c>
      <c r="K43" s="5" t="s">
        <v>69</v>
      </c>
      <c r="M43" t="str">
        <f>_xlfn.CONCAT("CREATE TABLE `",B42,"` (")</f>
        <v>CREATE TABLE `ITEM` (</v>
      </c>
    </row>
    <row r="44" spans="2:14">
      <c r="B44" s="3">
        <v>1</v>
      </c>
      <c r="C44" s="7" t="s">
        <v>16</v>
      </c>
      <c r="D44" s="3" t="s">
        <v>78</v>
      </c>
      <c r="E44" s="3" t="s">
        <v>62</v>
      </c>
      <c r="F44" s="3">
        <v>8</v>
      </c>
      <c r="G44" s="3" t="s">
        <v>63</v>
      </c>
      <c r="H44" s="3" t="s">
        <v>64</v>
      </c>
      <c r="I44" s="3" t="s">
        <v>65</v>
      </c>
      <c r="J44" s="3"/>
      <c r="K44" s="3">
        <v>80000001</v>
      </c>
      <c r="N44" t="str">
        <f t="shared" ref="N44:N55" si="2">IF(OR(E44="DATETIME",E44="DATE"),_xlfn.CONCAT("`",D44,"` ",E44,,IF(H44="Y"," NOT NULL",""),","),_xlfn.CONCAT("`",D44,"` ",E44,"(",F44,") ",IF(H44="Y"," NOT NULL",""),","))</f>
        <v>`ITEM_CODE` VARCHAR(8)  NOT NULL,</v>
      </c>
    </row>
    <row r="45" spans="2:14">
      <c r="B45" s="3">
        <v>2</v>
      </c>
      <c r="C45" s="7" t="s">
        <v>17</v>
      </c>
      <c r="D45" s="3" t="s">
        <v>79</v>
      </c>
      <c r="E45" s="3" t="s">
        <v>62</v>
      </c>
      <c r="F45" s="3">
        <v>50</v>
      </c>
      <c r="G45" s="3" t="s">
        <v>63</v>
      </c>
      <c r="H45" s="3" t="s">
        <v>64</v>
      </c>
      <c r="I45" s="3"/>
      <c r="J45" s="3"/>
      <c r="K45" s="3" t="s">
        <v>21</v>
      </c>
      <c r="N45" t="str">
        <f t="shared" si="2"/>
        <v>`ITEM_NAME` VARCHAR(50)  NOT NULL,</v>
      </c>
    </row>
    <row r="46" spans="2:14">
      <c r="B46" s="3">
        <v>3</v>
      </c>
      <c r="C46" s="7" t="s">
        <v>18</v>
      </c>
      <c r="D46" s="3" t="s">
        <v>80</v>
      </c>
      <c r="E46" s="3" t="s">
        <v>66</v>
      </c>
      <c r="F46" s="3">
        <v>5</v>
      </c>
      <c r="G46" s="3" t="s">
        <v>63</v>
      </c>
      <c r="H46" s="3" t="s">
        <v>64</v>
      </c>
      <c r="I46" s="3"/>
      <c r="J46" s="3"/>
      <c r="K46" s="3">
        <v>350</v>
      </c>
      <c r="N46" t="str">
        <f t="shared" si="2"/>
        <v>`PRICE` MEDIUMINT(5)  NOT NULL,</v>
      </c>
    </row>
    <row r="47" spans="2:14">
      <c r="B47" s="3">
        <v>4</v>
      </c>
      <c r="C47" s="7" t="s">
        <v>22</v>
      </c>
      <c r="D47" s="3" t="s">
        <v>81</v>
      </c>
      <c r="E47" s="3" t="s">
        <v>67</v>
      </c>
      <c r="F47" s="3">
        <v>2</v>
      </c>
      <c r="G47" s="3" t="s">
        <v>63</v>
      </c>
      <c r="H47" s="3" t="s">
        <v>64</v>
      </c>
      <c r="I47" s="3"/>
      <c r="J47" s="3" t="s">
        <v>143</v>
      </c>
      <c r="K47" s="3">
        <v>5</v>
      </c>
      <c r="N47" t="str">
        <f t="shared" si="2"/>
        <v>`TAX_RATE` TINYINT(2)  NOT NULL,</v>
      </c>
    </row>
    <row r="48" spans="2:14">
      <c r="B48" s="3">
        <v>5</v>
      </c>
      <c r="C48" s="7" t="s">
        <v>23</v>
      </c>
      <c r="D48" s="3" t="s">
        <v>82</v>
      </c>
      <c r="E48" s="3" t="s">
        <v>67</v>
      </c>
      <c r="F48" s="3">
        <v>1</v>
      </c>
      <c r="G48" s="3" t="s">
        <v>63</v>
      </c>
      <c r="H48" s="3" t="s">
        <v>64</v>
      </c>
      <c r="I48" s="3"/>
      <c r="J48" s="3" t="s">
        <v>144</v>
      </c>
      <c r="K48" s="3">
        <v>0</v>
      </c>
      <c r="N48" t="str">
        <f t="shared" si="2"/>
        <v>`TAX_TYPE` TINYINT(1)  NOT NULL,</v>
      </c>
    </row>
    <row r="49" spans="2:14">
      <c r="B49" s="3">
        <v>6</v>
      </c>
      <c r="C49" s="7" t="s">
        <v>24</v>
      </c>
      <c r="D49" s="3" t="s">
        <v>83</v>
      </c>
      <c r="E49" s="3" t="s">
        <v>62</v>
      </c>
      <c r="F49" s="3">
        <v>50</v>
      </c>
      <c r="G49" s="3" t="s">
        <v>63</v>
      </c>
      <c r="H49" s="3" t="s">
        <v>64</v>
      </c>
      <c r="I49" s="3"/>
      <c r="J49" s="3"/>
      <c r="K49" s="3" t="s">
        <v>25</v>
      </c>
      <c r="N49" t="str">
        <f t="shared" si="2"/>
        <v>`MAKER` VARCHAR(50)  NOT NULL,</v>
      </c>
    </row>
    <row r="50" spans="2:14">
      <c r="B50" s="3">
        <v>7</v>
      </c>
      <c r="C50" s="3" t="s">
        <v>19</v>
      </c>
      <c r="D50" s="3" t="s">
        <v>84</v>
      </c>
      <c r="E50" s="3" t="s">
        <v>62</v>
      </c>
      <c r="F50" s="3">
        <v>500</v>
      </c>
      <c r="G50" s="3" t="s">
        <v>63</v>
      </c>
      <c r="H50" s="3" t="s">
        <v>63</v>
      </c>
      <c r="I50" s="3"/>
      <c r="J50" s="3" t="s">
        <v>145</v>
      </c>
      <c r="K50" s="3" t="s">
        <v>26</v>
      </c>
      <c r="N50" t="str">
        <f t="shared" si="2"/>
        <v>`DESCRIPTION` VARCHAR(500) ,</v>
      </c>
    </row>
    <row r="51" spans="2:14">
      <c r="B51" s="3">
        <v>8</v>
      </c>
      <c r="C51" s="3" t="s">
        <v>122</v>
      </c>
      <c r="D51" s="3" t="s">
        <v>127</v>
      </c>
      <c r="E51" s="3" t="s">
        <v>62</v>
      </c>
      <c r="F51" s="3">
        <v>100</v>
      </c>
      <c r="G51" s="3" t="s">
        <v>63</v>
      </c>
      <c r="H51" s="3" t="s">
        <v>64</v>
      </c>
      <c r="I51" s="3"/>
      <c r="J51" s="3"/>
      <c r="K51" s="3" t="s">
        <v>133</v>
      </c>
      <c r="N51" t="str">
        <f t="shared" si="2"/>
        <v>`CREATED_USER` VARCHAR(100)  NOT NULL,</v>
      </c>
    </row>
    <row r="52" spans="2:14">
      <c r="B52" s="3">
        <v>9</v>
      </c>
      <c r="C52" s="3" t="s">
        <v>123</v>
      </c>
      <c r="D52" s="3" t="s">
        <v>128</v>
      </c>
      <c r="E52" s="3" t="s">
        <v>99</v>
      </c>
      <c r="F52" s="3" t="s">
        <v>63</v>
      </c>
      <c r="G52" s="3" t="s">
        <v>63</v>
      </c>
      <c r="H52" s="3" t="s">
        <v>64</v>
      </c>
      <c r="I52" s="3"/>
      <c r="J52" s="3"/>
      <c r="K52" s="11">
        <v>44019.416666666664</v>
      </c>
      <c r="N52" t="str">
        <f t="shared" si="2"/>
        <v>`CREATED_DATE` DATETIME NOT NULL,</v>
      </c>
    </row>
    <row r="53" spans="2:14">
      <c r="B53" s="3">
        <v>10</v>
      </c>
      <c r="C53" s="3" t="s">
        <v>124</v>
      </c>
      <c r="D53" s="3" t="s">
        <v>129</v>
      </c>
      <c r="E53" s="3" t="s">
        <v>62</v>
      </c>
      <c r="F53" s="3">
        <v>100</v>
      </c>
      <c r="G53" s="3" t="s">
        <v>63</v>
      </c>
      <c r="H53" s="3" t="s">
        <v>63</v>
      </c>
      <c r="I53" s="3"/>
      <c r="J53" s="3"/>
      <c r="K53" s="3" t="s">
        <v>134</v>
      </c>
      <c r="N53" t="str">
        <f t="shared" si="2"/>
        <v>`UPDATED_USER` VARCHAR(100) ,</v>
      </c>
    </row>
    <row r="54" spans="2:14" ht="21" customHeight="1">
      <c r="B54" s="3">
        <v>11</v>
      </c>
      <c r="C54" s="3" t="s">
        <v>125</v>
      </c>
      <c r="D54" s="3" t="s">
        <v>130</v>
      </c>
      <c r="E54" s="3" t="s">
        <v>99</v>
      </c>
      <c r="F54" s="3" t="s">
        <v>63</v>
      </c>
      <c r="G54" s="3" t="s">
        <v>63</v>
      </c>
      <c r="H54" s="3" t="s">
        <v>63</v>
      </c>
      <c r="I54" s="3"/>
      <c r="J54" s="3"/>
      <c r="K54" s="11">
        <v>44050.416666666664</v>
      </c>
      <c r="N54" t="str">
        <f t="shared" si="2"/>
        <v>`UPDATED_DATE` DATETIME,</v>
      </c>
    </row>
    <row r="55" spans="2:14">
      <c r="B55" s="3">
        <v>12</v>
      </c>
      <c r="C55" s="3" t="s">
        <v>126</v>
      </c>
      <c r="D55" s="3" t="s">
        <v>131</v>
      </c>
      <c r="E55" s="3" t="s">
        <v>67</v>
      </c>
      <c r="F55" s="3">
        <v>1</v>
      </c>
      <c r="G55" s="3" t="s">
        <v>63</v>
      </c>
      <c r="H55" s="3" t="s">
        <v>64</v>
      </c>
      <c r="I55" s="3"/>
      <c r="J55" s="3" t="s">
        <v>132</v>
      </c>
      <c r="K55" s="3">
        <v>0</v>
      </c>
      <c r="N55" t="str">
        <f t="shared" si="2"/>
        <v>`DELETE_FLG` TINYINT(1)  NOT NULL,</v>
      </c>
    </row>
    <row r="56" spans="2:14">
      <c r="N56" t="str">
        <f>_xlfn.CONCAT("PRIMARY KEY (`",D44,"`)")</f>
        <v>PRIMARY KEY (`ITEM_CODE`)</v>
      </c>
    </row>
    <row r="57" spans="2:14">
      <c r="M57" t="s">
        <v>156</v>
      </c>
    </row>
    <row r="59" spans="2:14" s="2" customFormat="1">
      <c r="B59" s="2" t="s">
        <v>149</v>
      </c>
      <c r="D59" s="2" t="s">
        <v>33</v>
      </c>
    </row>
    <row r="60" spans="2:14">
      <c r="B60" s="5" t="s">
        <v>61</v>
      </c>
      <c r="C60" s="5" t="s">
        <v>53</v>
      </c>
      <c r="D60" s="5" t="s">
        <v>54</v>
      </c>
      <c r="E60" s="5" t="s">
        <v>55</v>
      </c>
      <c r="F60" s="5" t="s">
        <v>56</v>
      </c>
      <c r="G60" s="5" t="s">
        <v>57</v>
      </c>
      <c r="H60" s="5" t="s">
        <v>58</v>
      </c>
      <c r="I60" s="5" t="s">
        <v>59</v>
      </c>
      <c r="J60" s="5" t="s">
        <v>60</v>
      </c>
      <c r="K60" s="5" t="s">
        <v>69</v>
      </c>
      <c r="M60" t="str">
        <f>_xlfn.CONCAT("CREATE TABLE `",B59,"` (")</f>
        <v>CREATE TABLE `CART` (</v>
      </c>
    </row>
    <row r="61" spans="2:14">
      <c r="B61" s="3">
        <v>1</v>
      </c>
      <c r="C61" s="3" t="s">
        <v>34</v>
      </c>
      <c r="D61" s="3" t="s">
        <v>86</v>
      </c>
      <c r="E61" s="3" t="s">
        <v>62</v>
      </c>
      <c r="F61" s="3">
        <v>14</v>
      </c>
      <c r="G61" s="3" t="s">
        <v>63</v>
      </c>
      <c r="H61" s="3" t="s">
        <v>64</v>
      </c>
      <c r="I61" s="3" t="s">
        <v>65</v>
      </c>
      <c r="J61" s="7" t="s">
        <v>88</v>
      </c>
      <c r="K61" s="4" t="s">
        <v>89</v>
      </c>
      <c r="N61" t="str">
        <f t="shared" ref="N61:N67" si="3">IF(OR(E61="DATETIME",E61="DATE"),_xlfn.CONCAT("`",D61,"` ",E61,,IF(H61="Y"," NOT NULL",""),","),_xlfn.CONCAT("`",D61,"` ",E61,"(",F61,") ",IF(H61="Y"," NOT NULL",""),","))</f>
        <v>`CART_KEY` VARCHAR(14)  NOT NULL,</v>
      </c>
    </row>
    <row r="62" spans="2:14">
      <c r="B62" s="3">
        <v>2</v>
      </c>
      <c r="C62" s="3" t="s">
        <v>37</v>
      </c>
      <c r="D62" s="3" t="s">
        <v>87</v>
      </c>
      <c r="E62" s="3" t="s">
        <v>67</v>
      </c>
      <c r="F62" s="3">
        <v>1</v>
      </c>
      <c r="G62" s="3" t="s">
        <v>63</v>
      </c>
      <c r="H62" s="3" t="s">
        <v>64</v>
      </c>
      <c r="I62" s="3"/>
      <c r="J62" s="3" t="s">
        <v>90</v>
      </c>
      <c r="K62" s="3"/>
      <c r="N62" t="str">
        <f t="shared" si="3"/>
        <v>`CART_STATUS` TINYINT(1)  NOT NULL,</v>
      </c>
    </row>
    <row r="63" spans="2:14">
      <c r="B63" s="3">
        <v>3</v>
      </c>
      <c r="C63" s="3" t="s">
        <v>122</v>
      </c>
      <c r="D63" s="3" t="s">
        <v>127</v>
      </c>
      <c r="E63" s="3" t="s">
        <v>62</v>
      </c>
      <c r="F63" s="3">
        <v>100</v>
      </c>
      <c r="G63" s="3" t="s">
        <v>63</v>
      </c>
      <c r="H63" s="3" t="s">
        <v>64</v>
      </c>
      <c r="I63" s="3"/>
      <c r="J63" s="3"/>
      <c r="K63" s="3" t="s">
        <v>133</v>
      </c>
      <c r="N63" t="str">
        <f t="shared" si="3"/>
        <v>`CREATED_USER` VARCHAR(100)  NOT NULL,</v>
      </c>
    </row>
    <row r="64" spans="2:14">
      <c r="B64" s="3">
        <v>4</v>
      </c>
      <c r="C64" s="3" t="s">
        <v>123</v>
      </c>
      <c r="D64" s="3" t="s">
        <v>128</v>
      </c>
      <c r="E64" s="3" t="s">
        <v>99</v>
      </c>
      <c r="F64" s="3" t="s">
        <v>63</v>
      </c>
      <c r="G64" s="3" t="s">
        <v>63</v>
      </c>
      <c r="H64" s="3" t="s">
        <v>64</v>
      </c>
      <c r="I64" s="3"/>
      <c r="J64" s="3"/>
      <c r="K64" s="11">
        <v>44019.416666666664</v>
      </c>
      <c r="N64" t="str">
        <f t="shared" si="3"/>
        <v>`CREATED_DATE` DATETIME NOT NULL,</v>
      </c>
    </row>
    <row r="65" spans="2:14">
      <c r="B65" s="3">
        <v>5</v>
      </c>
      <c r="C65" s="3" t="s">
        <v>124</v>
      </c>
      <c r="D65" s="3" t="s">
        <v>129</v>
      </c>
      <c r="E65" s="3" t="s">
        <v>62</v>
      </c>
      <c r="F65" s="3">
        <v>100</v>
      </c>
      <c r="G65" s="3" t="s">
        <v>63</v>
      </c>
      <c r="H65" s="3" t="s">
        <v>63</v>
      </c>
      <c r="I65" s="3"/>
      <c r="J65" s="3"/>
      <c r="K65" s="3" t="s">
        <v>134</v>
      </c>
      <c r="N65" t="str">
        <f t="shared" si="3"/>
        <v>`UPDATED_USER` VARCHAR(100) ,</v>
      </c>
    </row>
    <row r="66" spans="2:14" ht="21" customHeight="1">
      <c r="B66" s="3">
        <v>6</v>
      </c>
      <c r="C66" s="3" t="s">
        <v>125</v>
      </c>
      <c r="D66" s="3" t="s">
        <v>130</v>
      </c>
      <c r="E66" s="3" t="s">
        <v>99</v>
      </c>
      <c r="F66" s="3" t="s">
        <v>63</v>
      </c>
      <c r="G66" s="3" t="s">
        <v>63</v>
      </c>
      <c r="H66" s="3" t="s">
        <v>63</v>
      </c>
      <c r="I66" s="3"/>
      <c r="J66" s="3"/>
      <c r="K66" s="11">
        <v>44050.416666666664</v>
      </c>
      <c r="N66" t="str">
        <f t="shared" si="3"/>
        <v>`UPDATED_DATE` DATETIME,</v>
      </c>
    </row>
    <row r="67" spans="2:14">
      <c r="B67" s="3">
        <v>7</v>
      </c>
      <c r="C67" s="3" t="s">
        <v>126</v>
      </c>
      <c r="D67" s="3" t="s">
        <v>131</v>
      </c>
      <c r="E67" s="3" t="s">
        <v>67</v>
      </c>
      <c r="F67" s="3">
        <v>1</v>
      </c>
      <c r="G67" s="3" t="s">
        <v>63</v>
      </c>
      <c r="H67" s="3" t="s">
        <v>64</v>
      </c>
      <c r="I67" s="3"/>
      <c r="J67" s="3" t="s">
        <v>132</v>
      </c>
      <c r="K67" s="3">
        <v>0</v>
      </c>
      <c r="N67" t="str">
        <f t="shared" si="3"/>
        <v>`DELETE_FLG` TINYINT(1)  NOT NULL,</v>
      </c>
    </row>
    <row r="68" spans="2:14">
      <c r="B68" s="8"/>
      <c r="C68" s="8"/>
      <c r="D68" s="8"/>
      <c r="E68" s="8"/>
      <c r="F68" s="8"/>
      <c r="G68" s="8"/>
      <c r="H68" s="8"/>
      <c r="I68" s="8"/>
      <c r="J68" s="8"/>
      <c r="K68" s="8"/>
      <c r="N68" t="str">
        <f>_xlfn.CONCAT("PRIMARY KEY (`",D61,"`)")</f>
        <v>PRIMARY KEY (`CART_KEY`)</v>
      </c>
    </row>
    <row r="69" spans="2:14">
      <c r="B69" s="8"/>
      <c r="C69" s="8"/>
      <c r="D69" s="8"/>
      <c r="E69" s="8"/>
      <c r="F69" s="8"/>
      <c r="G69" s="8"/>
      <c r="H69" s="8"/>
      <c r="I69" s="8"/>
      <c r="J69" s="8"/>
      <c r="K69" s="8"/>
      <c r="M69" t="s">
        <v>156</v>
      </c>
    </row>
    <row r="71" spans="2:14" s="2" customFormat="1">
      <c r="B71" s="2" t="s">
        <v>150</v>
      </c>
      <c r="D71" s="2" t="s">
        <v>35</v>
      </c>
    </row>
    <row r="72" spans="2:14">
      <c r="B72" s="5" t="s">
        <v>61</v>
      </c>
      <c r="C72" s="5" t="s">
        <v>53</v>
      </c>
      <c r="D72" s="5" t="s">
        <v>54</v>
      </c>
      <c r="E72" s="5" t="s">
        <v>55</v>
      </c>
      <c r="F72" s="5" t="s">
        <v>56</v>
      </c>
      <c r="G72" s="5" t="s">
        <v>57</v>
      </c>
      <c r="H72" s="5" t="s">
        <v>58</v>
      </c>
      <c r="I72" s="5" t="s">
        <v>59</v>
      </c>
      <c r="J72" s="5" t="s">
        <v>60</v>
      </c>
      <c r="K72" s="5" t="s">
        <v>69</v>
      </c>
      <c r="M72" t="str">
        <f>_xlfn.CONCAT("CREATE TABLE `",B71,"` (")</f>
        <v>CREATE TABLE `CART_DETAIL` (</v>
      </c>
    </row>
    <row r="73" spans="2:14">
      <c r="B73" s="3">
        <v>1</v>
      </c>
      <c r="C73" s="3" t="s">
        <v>36</v>
      </c>
      <c r="D73" s="3" t="s">
        <v>86</v>
      </c>
      <c r="E73" s="3" t="s">
        <v>62</v>
      </c>
      <c r="F73" s="3">
        <v>14</v>
      </c>
      <c r="G73" s="3" t="s">
        <v>63</v>
      </c>
      <c r="H73" s="3" t="s">
        <v>64</v>
      </c>
      <c r="I73" s="3" t="s">
        <v>65</v>
      </c>
      <c r="J73" s="7" t="s">
        <v>88</v>
      </c>
      <c r="K73" s="4" t="s">
        <v>89</v>
      </c>
      <c r="N73" t="str">
        <f t="shared" ref="N73:N85" si="4">IF(OR(E73="DATETIME",E73="DATE"),_xlfn.CONCAT("`",D73,"` ",E73,,IF(H73="Y"," NOT NULL",""),","),_xlfn.CONCAT("`",D73,"` ",E73,"(",F73,") ",IF(H73="Y"," NOT NULL",""),","))</f>
        <v>`CART_KEY` VARCHAR(14)  NOT NULL,</v>
      </c>
    </row>
    <row r="74" spans="2:14">
      <c r="B74" s="3">
        <v>2</v>
      </c>
      <c r="C74" s="3" t="s">
        <v>44</v>
      </c>
      <c r="D74" s="3" t="s">
        <v>91</v>
      </c>
      <c r="E74" s="3" t="s">
        <v>67</v>
      </c>
      <c r="F74" s="3">
        <v>2</v>
      </c>
      <c r="G74" s="3" t="s">
        <v>63</v>
      </c>
      <c r="H74" s="3" t="s">
        <v>64</v>
      </c>
      <c r="I74" s="3" t="s">
        <v>65</v>
      </c>
      <c r="J74" s="3" t="s">
        <v>119</v>
      </c>
      <c r="K74" s="3"/>
      <c r="N74" t="str">
        <f t="shared" si="4"/>
        <v>`CART_SEQ` TINYINT(2)  NOT NULL,</v>
      </c>
    </row>
    <row r="75" spans="2:14">
      <c r="B75" s="3">
        <v>3</v>
      </c>
      <c r="C75" s="7" t="s">
        <v>16</v>
      </c>
      <c r="D75" s="3" t="s">
        <v>78</v>
      </c>
      <c r="E75" s="3" t="s">
        <v>62</v>
      </c>
      <c r="F75" s="3">
        <v>8</v>
      </c>
      <c r="G75" s="3" t="s">
        <v>63</v>
      </c>
      <c r="H75" s="3" t="s">
        <v>64</v>
      </c>
      <c r="I75" s="3"/>
      <c r="J75" s="3"/>
      <c r="K75" s="3">
        <v>80000001</v>
      </c>
      <c r="N75" t="str">
        <f t="shared" si="4"/>
        <v>`ITEM_CODE` VARCHAR(8)  NOT NULL,</v>
      </c>
    </row>
    <row r="76" spans="2:14">
      <c r="B76" s="3">
        <v>4</v>
      </c>
      <c r="C76" s="7" t="s">
        <v>17</v>
      </c>
      <c r="D76" s="3" t="s">
        <v>79</v>
      </c>
      <c r="E76" s="3" t="s">
        <v>62</v>
      </c>
      <c r="F76" s="3">
        <v>50</v>
      </c>
      <c r="G76" s="3" t="s">
        <v>63</v>
      </c>
      <c r="H76" s="3" t="s">
        <v>64</v>
      </c>
      <c r="I76" s="3"/>
      <c r="J76" s="3"/>
      <c r="K76" s="3" t="s">
        <v>21</v>
      </c>
      <c r="N76" t="str">
        <f t="shared" si="4"/>
        <v>`ITEM_NAME` VARCHAR(50)  NOT NULL,</v>
      </c>
    </row>
    <row r="77" spans="2:14">
      <c r="B77" s="3">
        <v>5</v>
      </c>
      <c r="C77" s="7" t="s">
        <v>18</v>
      </c>
      <c r="D77" s="3" t="s">
        <v>80</v>
      </c>
      <c r="E77" s="3" t="s">
        <v>66</v>
      </c>
      <c r="F77" s="3">
        <v>5</v>
      </c>
      <c r="G77" s="3" t="s">
        <v>63</v>
      </c>
      <c r="H77" s="3" t="s">
        <v>64</v>
      </c>
      <c r="I77" s="3"/>
      <c r="J77" s="3"/>
      <c r="K77" s="3">
        <v>350</v>
      </c>
      <c r="N77" t="str">
        <f t="shared" si="4"/>
        <v>`PRICE` MEDIUMINT(5)  NOT NULL,</v>
      </c>
    </row>
    <row r="78" spans="2:14">
      <c r="B78" s="3">
        <v>6</v>
      </c>
      <c r="C78" s="7" t="s">
        <v>22</v>
      </c>
      <c r="D78" s="3" t="s">
        <v>81</v>
      </c>
      <c r="E78" s="3" t="s">
        <v>67</v>
      </c>
      <c r="F78" s="3">
        <v>2</v>
      </c>
      <c r="G78" s="3" t="s">
        <v>63</v>
      </c>
      <c r="H78" s="3" t="s">
        <v>64</v>
      </c>
      <c r="I78" s="3"/>
      <c r="J78" s="3" t="s">
        <v>143</v>
      </c>
      <c r="K78" s="3">
        <v>5</v>
      </c>
      <c r="N78" t="str">
        <f t="shared" si="4"/>
        <v>`TAX_RATE` TINYINT(2)  NOT NULL,</v>
      </c>
    </row>
    <row r="79" spans="2:14">
      <c r="B79" s="3">
        <v>7</v>
      </c>
      <c r="C79" s="7" t="s">
        <v>23</v>
      </c>
      <c r="D79" s="3" t="s">
        <v>82</v>
      </c>
      <c r="E79" s="3" t="s">
        <v>67</v>
      </c>
      <c r="F79" s="3">
        <v>1</v>
      </c>
      <c r="G79" s="3" t="s">
        <v>63</v>
      </c>
      <c r="H79" s="3" t="s">
        <v>64</v>
      </c>
      <c r="I79" s="3"/>
      <c r="J79" s="3" t="s">
        <v>144</v>
      </c>
      <c r="K79" s="3">
        <v>0</v>
      </c>
      <c r="N79" t="str">
        <f t="shared" si="4"/>
        <v>`TAX_TYPE` TINYINT(1)  NOT NULL,</v>
      </c>
    </row>
    <row r="80" spans="2:14">
      <c r="B80" s="3">
        <v>8</v>
      </c>
      <c r="C80" s="7" t="s">
        <v>24</v>
      </c>
      <c r="D80" s="3" t="s">
        <v>83</v>
      </c>
      <c r="E80" s="3" t="s">
        <v>62</v>
      </c>
      <c r="F80" s="3">
        <v>50</v>
      </c>
      <c r="G80" s="3" t="s">
        <v>63</v>
      </c>
      <c r="H80" s="3" t="s">
        <v>64</v>
      </c>
      <c r="I80" s="3"/>
      <c r="J80" s="3"/>
      <c r="K80" s="3" t="s">
        <v>25</v>
      </c>
      <c r="N80" t="str">
        <f t="shared" si="4"/>
        <v>`MAKER` VARCHAR(50)  NOT NULL,</v>
      </c>
    </row>
    <row r="81" spans="2:14">
      <c r="B81" s="3">
        <v>9</v>
      </c>
      <c r="C81" s="7" t="s">
        <v>122</v>
      </c>
      <c r="D81" s="3" t="s">
        <v>127</v>
      </c>
      <c r="E81" s="3" t="s">
        <v>62</v>
      </c>
      <c r="F81" s="3">
        <v>100</v>
      </c>
      <c r="G81" s="3" t="s">
        <v>63</v>
      </c>
      <c r="H81" s="3" t="s">
        <v>64</v>
      </c>
      <c r="I81" s="3"/>
      <c r="J81" s="3"/>
      <c r="K81" s="3" t="s">
        <v>133</v>
      </c>
      <c r="N81" t="str">
        <f t="shared" si="4"/>
        <v>`CREATED_USER` VARCHAR(100)  NOT NULL,</v>
      </c>
    </row>
    <row r="82" spans="2:14">
      <c r="B82" s="3">
        <v>10</v>
      </c>
      <c r="C82" s="3" t="s">
        <v>123</v>
      </c>
      <c r="D82" s="3" t="s">
        <v>128</v>
      </c>
      <c r="E82" s="3" t="s">
        <v>99</v>
      </c>
      <c r="F82" s="3" t="s">
        <v>63</v>
      </c>
      <c r="G82" s="3" t="s">
        <v>63</v>
      </c>
      <c r="H82" s="3" t="s">
        <v>64</v>
      </c>
      <c r="I82" s="3"/>
      <c r="J82" s="3"/>
      <c r="K82" s="11">
        <v>44019.416666666664</v>
      </c>
      <c r="N82" t="str">
        <f t="shared" si="4"/>
        <v>`CREATED_DATE` DATETIME NOT NULL,</v>
      </c>
    </row>
    <row r="83" spans="2:14">
      <c r="B83" s="3">
        <v>11</v>
      </c>
      <c r="C83" s="3" t="s">
        <v>124</v>
      </c>
      <c r="D83" s="3" t="s">
        <v>129</v>
      </c>
      <c r="E83" s="3" t="s">
        <v>62</v>
      </c>
      <c r="F83" s="3">
        <v>100</v>
      </c>
      <c r="G83" s="3" t="s">
        <v>63</v>
      </c>
      <c r="H83" s="3" t="s">
        <v>63</v>
      </c>
      <c r="I83" s="3"/>
      <c r="J83" s="3"/>
      <c r="K83" s="3" t="s">
        <v>134</v>
      </c>
      <c r="N83" t="str">
        <f t="shared" si="4"/>
        <v>`UPDATED_USER` VARCHAR(100) ,</v>
      </c>
    </row>
    <row r="84" spans="2:14" ht="21" customHeight="1">
      <c r="B84" s="3">
        <v>12</v>
      </c>
      <c r="C84" s="3" t="s">
        <v>125</v>
      </c>
      <c r="D84" s="3" t="s">
        <v>130</v>
      </c>
      <c r="E84" s="3" t="s">
        <v>99</v>
      </c>
      <c r="F84" s="3" t="s">
        <v>63</v>
      </c>
      <c r="G84" s="3" t="s">
        <v>63</v>
      </c>
      <c r="H84" s="3" t="s">
        <v>63</v>
      </c>
      <c r="I84" s="3"/>
      <c r="J84" s="3"/>
      <c r="K84" s="11">
        <v>44050.416666666664</v>
      </c>
      <c r="N84" t="str">
        <f t="shared" si="4"/>
        <v>`UPDATED_DATE` DATETIME,</v>
      </c>
    </row>
    <row r="85" spans="2:14">
      <c r="B85" s="3">
        <v>13</v>
      </c>
      <c r="C85" s="3" t="s">
        <v>126</v>
      </c>
      <c r="D85" s="3" t="s">
        <v>131</v>
      </c>
      <c r="E85" s="3" t="s">
        <v>67</v>
      </c>
      <c r="F85" s="3">
        <v>1</v>
      </c>
      <c r="G85" s="3" t="s">
        <v>63</v>
      </c>
      <c r="H85" s="3" t="s">
        <v>64</v>
      </c>
      <c r="I85" s="3"/>
      <c r="J85" s="3" t="s">
        <v>132</v>
      </c>
      <c r="K85" s="3">
        <v>0</v>
      </c>
      <c r="N85" t="str">
        <f t="shared" si="4"/>
        <v>`DELETE_FLG` TINYINT(1)  NOT NULL,</v>
      </c>
    </row>
    <row r="86" spans="2:14">
      <c r="B86" s="8"/>
      <c r="C86" s="8"/>
      <c r="D86" s="8"/>
      <c r="E86" s="8"/>
      <c r="F86" s="8"/>
      <c r="G86" s="8"/>
      <c r="H86" s="8"/>
      <c r="I86" s="8"/>
      <c r="J86" s="8"/>
      <c r="K86" s="8"/>
      <c r="N86" t="str">
        <f>_xlfn.CONCAT("PRIMARY KEY (`",D73,"`,`",D74,"`)")</f>
        <v>PRIMARY KEY (`CART_KEY`,`CART_SEQ`)</v>
      </c>
    </row>
    <row r="87" spans="2:14">
      <c r="B87" s="8"/>
      <c r="C87" s="8"/>
      <c r="D87" s="8"/>
      <c r="E87" s="8"/>
      <c r="F87" s="8"/>
      <c r="G87" s="8"/>
      <c r="H87" s="8"/>
      <c r="I87" s="8"/>
      <c r="J87" s="8"/>
      <c r="K87" s="8"/>
      <c r="M87" t="s">
        <v>156</v>
      </c>
    </row>
    <row r="89" spans="2:14" s="2" customFormat="1">
      <c r="B89" s="2" t="s">
        <v>151</v>
      </c>
      <c r="D89" s="2" t="s">
        <v>152</v>
      </c>
    </row>
    <row r="90" spans="2:14">
      <c r="B90" s="5" t="s">
        <v>61</v>
      </c>
      <c r="C90" s="5" t="s">
        <v>53</v>
      </c>
      <c r="D90" s="5" t="s">
        <v>54</v>
      </c>
      <c r="E90" s="5" t="s">
        <v>55</v>
      </c>
      <c r="F90" s="5" t="s">
        <v>56</v>
      </c>
      <c r="G90" s="5" t="s">
        <v>57</v>
      </c>
      <c r="H90" s="5" t="s">
        <v>58</v>
      </c>
      <c r="I90" s="5" t="s">
        <v>59</v>
      </c>
      <c r="J90" s="5" t="s">
        <v>60</v>
      </c>
      <c r="K90" s="5" t="s">
        <v>69</v>
      </c>
      <c r="M90" t="str">
        <f>_xlfn.CONCAT("CREATE TABLE `",B89,"` (")</f>
        <v>CREATE TABLE `ORDER_HEADER` (</v>
      </c>
    </row>
    <row r="91" spans="2:14">
      <c r="B91" s="3">
        <v>1</v>
      </c>
      <c r="C91" t="s">
        <v>27</v>
      </c>
      <c r="D91" s="3" t="s">
        <v>92</v>
      </c>
      <c r="E91" s="3" t="s">
        <v>62</v>
      </c>
      <c r="F91" s="3">
        <v>14</v>
      </c>
      <c r="G91" s="3" t="s">
        <v>63</v>
      </c>
      <c r="H91" s="3" t="s">
        <v>64</v>
      </c>
      <c r="I91" s="3" t="s">
        <v>65</v>
      </c>
      <c r="J91" s="7" t="s">
        <v>116</v>
      </c>
      <c r="K91" s="10" t="s">
        <v>117</v>
      </c>
      <c r="N91" t="str">
        <f t="shared" ref="N91:N110" si="5">IF(OR(E91="DATETIME",E91="DATE"),_xlfn.CONCAT("`",D91,"` ",E91,,IF(H91="Y"," NOT NULL",""),","),_xlfn.CONCAT("`",D91,"` ",E91,"(",F91,") ",IF(H91="Y"," NOT NULL",""),","))</f>
        <v>`ORDER_NO` VARCHAR(14)  NOT NULL,</v>
      </c>
    </row>
    <row r="92" spans="2:14">
      <c r="B92" s="3">
        <v>2</v>
      </c>
      <c r="C92" s="3" t="s">
        <v>28</v>
      </c>
      <c r="D92" s="3" t="s">
        <v>93</v>
      </c>
      <c r="E92" s="3" t="s">
        <v>99</v>
      </c>
      <c r="F92" s="9" t="s">
        <v>63</v>
      </c>
      <c r="G92" s="3" t="s">
        <v>63</v>
      </c>
      <c r="H92" s="3" t="s">
        <v>64</v>
      </c>
      <c r="I92" s="3"/>
      <c r="J92" s="3"/>
      <c r="K92" s="3"/>
      <c r="N92" t="str">
        <f t="shared" si="5"/>
        <v>`ORDER_DATETIME` DATETIME NOT NULL,</v>
      </c>
    </row>
    <row r="93" spans="2:14">
      <c r="B93" s="3">
        <v>3</v>
      </c>
      <c r="C93" s="3" t="s">
        <v>29</v>
      </c>
      <c r="D93" s="3" t="s">
        <v>94</v>
      </c>
      <c r="E93" s="3" t="s">
        <v>67</v>
      </c>
      <c r="F93" s="3">
        <v>1</v>
      </c>
      <c r="G93" s="3" t="s">
        <v>63</v>
      </c>
      <c r="H93" s="3" t="s">
        <v>64</v>
      </c>
      <c r="I93" s="3"/>
      <c r="J93" s="3"/>
      <c r="K93" s="3"/>
      <c r="N93" t="str">
        <f t="shared" si="5"/>
        <v>`PAYMENT_TYPE` TINYINT(1)  NOT NULL,</v>
      </c>
    </row>
    <row r="94" spans="2:14">
      <c r="B94" s="3">
        <v>4</v>
      </c>
      <c r="C94" s="3" t="s">
        <v>30</v>
      </c>
      <c r="D94" s="3" t="s">
        <v>95</v>
      </c>
      <c r="E94" s="3" t="s">
        <v>98</v>
      </c>
      <c r="F94" s="9" t="s">
        <v>63</v>
      </c>
      <c r="G94" s="3" t="s">
        <v>63</v>
      </c>
      <c r="H94" s="3" t="s">
        <v>64</v>
      </c>
      <c r="I94" s="3"/>
      <c r="J94" s="3"/>
      <c r="K94" s="3"/>
      <c r="N94" t="str">
        <f t="shared" si="5"/>
        <v>`SHIPPING_DATE` DATE NOT NULL,</v>
      </c>
    </row>
    <row r="95" spans="2:14">
      <c r="B95" s="3">
        <v>5</v>
      </c>
      <c r="C95" s="3" t="s">
        <v>38</v>
      </c>
      <c r="D95" s="3" t="s">
        <v>96</v>
      </c>
      <c r="E95" s="3" t="s">
        <v>67</v>
      </c>
      <c r="F95" s="3">
        <v>1</v>
      </c>
      <c r="G95" s="3" t="s">
        <v>63</v>
      </c>
      <c r="H95" s="3" t="s">
        <v>64</v>
      </c>
      <c r="I95" s="3"/>
      <c r="J95" s="3"/>
      <c r="K95" s="3"/>
      <c r="N95" t="str">
        <f t="shared" si="5"/>
        <v>`ORDER_STATUS` TINYINT(1)  NOT NULL,</v>
      </c>
    </row>
    <row r="96" spans="2:14">
      <c r="B96" s="3">
        <v>6</v>
      </c>
      <c r="C96" s="3" t="s">
        <v>31</v>
      </c>
      <c r="D96" s="3" t="s">
        <v>97</v>
      </c>
      <c r="E96" s="3" t="s">
        <v>66</v>
      </c>
      <c r="F96" s="3">
        <v>6</v>
      </c>
      <c r="G96" s="3" t="s">
        <v>63</v>
      </c>
      <c r="H96" s="3" t="s">
        <v>64</v>
      </c>
      <c r="I96" s="3"/>
      <c r="J96" s="3"/>
      <c r="K96" s="3"/>
      <c r="N96" t="str">
        <f t="shared" si="5"/>
        <v>`TOTAL_PRICE` MEDIUMINT(6)  NOT NULL,</v>
      </c>
    </row>
    <row r="97" spans="2:14">
      <c r="B97" s="3">
        <v>7</v>
      </c>
      <c r="C97" s="3" t="s">
        <v>0</v>
      </c>
      <c r="D97" s="3" t="s">
        <v>45</v>
      </c>
      <c r="E97" s="3" t="s">
        <v>62</v>
      </c>
      <c r="F97" s="3">
        <v>8</v>
      </c>
      <c r="G97" s="3" t="s">
        <v>63</v>
      </c>
      <c r="H97" s="3" t="s">
        <v>64</v>
      </c>
      <c r="I97" s="3"/>
      <c r="J97" s="3"/>
      <c r="K97" s="4">
        <v>10000001</v>
      </c>
      <c r="N97" t="str">
        <f t="shared" si="5"/>
        <v>`CUSTOMER_CODE` VARCHAR(8)  NOT NULL,</v>
      </c>
    </row>
    <row r="98" spans="2:14">
      <c r="B98" s="3">
        <v>8</v>
      </c>
      <c r="C98" s="3" t="s">
        <v>100</v>
      </c>
      <c r="D98" s="3" t="s">
        <v>108</v>
      </c>
      <c r="E98" s="3" t="s">
        <v>62</v>
      </c>
      <c r="F98" s="3">
        <v>20</v>
      </c>
      <c r="G98" s="3" t="s">
        <v>63</v>
      </c>
      <c r="H98" s="3" t="s">
        <v>64</v>
      </c>
      <c r="I98" s="3"/>
      <c r="J98" s="3"/>
      <c r="K98" s="3" t="s">
        <v>11</v>
      </c>
      <c r="N98" t="str">
        <f t="shared" si="5"/>
        <v>`SHIPPING_FIRST_NAME` VARCHAR(20)  NOT NULL,</v>
      </c>
    </row>
    <row r="99" spans="2:14">
      <c r="B99" s="3">
        <v>9</v>
      </c>
      <c r="C99" s="3" t="s">
        <v>101</v>
      </c>
      <c r="D99" s="3" t="s">
        <v>109</v>
      </c>
      <c r="E99" s="3" t="s">
        <v>62</v>
      </c>
      <c r="F99" s="3">
        <v>20</v>
      </c>
      <c r="G99" s="3" t="s">
        <v>63</v>
      </c>
      <c r="H99" s="3" t="s">
        <v>64</v>
      </c>
      <c r="I99" s="3"/>
      <c r="J99" s="3"/>
      <c r="K99" s="3" t="s">
        <v>12</v>
      </c>
      <c r="N99" t="str">
        <f t="shared" si="5"/>
        <v>`SHIPPING_LAST_NAME` VARCHAR(20)  NOT NULL,</v>
      </c>
    </row>
    <row r="100" spans="2:14">
      <c r="B100" s="3">
        <v>10</v>
      </c>
      <c r="C100" s="3" t="s">
        <v>102</v>
      </c>
      <c r="D100" s="3" t="s">
        <v>110</v>
      </c>
      <c r="E100" s="3" t="s">
        <v>66</v>
      </c>
      <c r="F100" s="3">
        <v>7</v>
      </c>
      <c r="G100" s="3" t="s">
        <v>63</v>
      </c>
      <c r="H100" s="3" t="s">
        <v>64</v>
      </c>
      <c r="I100" s="3"/>
      <c r="J100" s="3" t="s">
        <v>77</v>
      </c>
      <c r="K100" s="4">
        <v>3660819</v>
      </c>
      <c r="N100" t="str">
        <f t="shared" si="5"/>
        <v>`SHIPPING_POSTAL_CODE` MEDIUMINT(7)  NOT NULL,</v>
      </c>
    </row>
    <row r="101" spans="2:14">
      <c r="B101" s="3">
        <v>11</v>
      </c>
      <c r="C101" s="3" t="s">
        <v>103</v>
      </c>
      <c r="D101" s="3" t="s">
        <v>111</v>
      </c>
      <c r="E101" s="3" t="s">
        <v>67</v>
      </c>
      <c r="F101" s="3">
        <v>2</v>
      </c>
      <c r="G101" s="3" t="s">
        <v>63</v>
      </c>
      <c r="H101" s="3" t="s">
        <v>64</v>
      </c>
      <c r="I101" s="3"/>
      <c r="J101" s="3"/>
      <c r="K101" s="4">
        <v>11</v>
      </c>
      <c r="N101" t="str">
        <f t="shared" si="5"/>
        <v>`SHIPPING_PREF_CODE` TINYINT(2)  NOT NULL,</v>
      </c>
    </row>
    <row r="102" spans="2:14">
      <c r="B102" s="3">
        <v>12</v>
      </c>
      <c r="C102" s="3" t="s">
        <v>104</v>
      </c>
      <c r="D102" s="3" t="s">
        <v>112</v>
      </c>
      <c r="E102" s="3" t="s">
        <v>62</v>
      </c>
      <c r="F102" s="3">
        <v>20</v>
      </c>
      <c r="G102" s="3" t="s">
        <v>63</v>
      </c>
      <c r="H102" s="3" t="s">
        <v>64</v>
      </c>
      <c r="I102" s="3"/>
      <c r="J102" s="3"/>
      <c r="K102" s="3" t="s">
        <v>7</v>
      </c>
      <c r="N102" t="str">
        <f t="shared" si="5"/>
        <v>`SHIPPING_ADDRESS1` VARCHAR(20)  NOT NULL,</v>
      </c>
    </row>
    <row r="103" spans="2:14">
      <c r="B103" s="3">
        <v>13</v>
      </c>
      <c r="C103" s="3" t="s">
        <v>105</v>
      </c>
      <c r="D103" s="3" t="s">
        <v>113</v>
      </c>
      <c r="E103" s="3" t="s">
        <v>62</v>
      </c>
      <c r="F103" s="3">
        <v>20</v>
      </c>
      <c r="G103" s="3" t="s">
        <v>63</v>
      </c>
      <c r="H103" s="3" t="s">
        <v>64</v>
      </c>
      <c r="I103" s="3"/>
      <c r="J103" s="3"/>
      <c r="K103" s="3" t="s">
        <v>8</v>
      </c>
      <c r="N103" t="str">
        <f t="shared" si="5"/>
        <v>`SHIPPING_ADDRESS2` VARCHAR(20)  NOT NULL,</v>
      </c>
    </row>
    <row r="104" spans="2:14">
      <c r="B104" s="3">
        <v>14</v>
      </c>
      <c r="C104" s="3" t="s">
        <v>106</v>
      </c>
      <c r="D104" s="3" t="s">
        <v>114</v>
      </c>
      <c r="E104" s="3" t="s">
        <v>62</v>
      </c>
      <c r="F104" s="3">
        <v>20</v>
      </c>
      <c r="G104" s="3" t="s">
        <v>63</v>
      </c>
      <c r="H104" s="3" t="s">
        <v>64</v>
      </c>
      <c r="I104" s="3"/>
      <c r="J104" s="3"/>
      <c r="K104" s="3" t="s">
        <v>10</v>
      </c>
      <c r="N104" t="str">
        <f t="shared" si="5"/>
        <v>`SHIPPING_ADDRESS3` VARCHAR(20)  NOT NULL,</v>
      </c>
    </row>
    <row r="105" spans="2:14">
      <c r="B105" s="3">
        <v>15</v>
      </c>
      <c r="C105" s="3" t="s">
        <v>107</v>
      </c>
      <c r="D105" s="3" t="s">
        <v>115</v>
      </c>
      <c r="E105" s="3" t="s">
        <v>62</v>
      </c>
      <c r="F105" s="3">
        <v>50</v>
      </c>
      <c r="G105" s="3" t="s">
        <v>63</v>
      </c>
      <c r="H105" s="3" t="s">
        <v>63</v>
      </c>
      <c r="I105" s="3"/>
      <c r="J105" s="3"/>
      <c r="K105" s="3" t="s">
        <v>13</v>
      </c>
      <c r="N105" t="str">
        <f t="shared" si="5"/>
        <v>`SHIPPING_ADDRESS4` VARCHAR(50) ,</v>
      </c>
    </row>
    <row r="106" spans="2:14">
      <c r="B106" s="3">
        <v>16</v>
      </c>
      <c r="C106" s="3" t="s">
        <v>122</v>
      </c>
      <c r="D106" s="3" t="s">
        <v>127</v>
      </c>
      <c r="E106" s="3" t="s">
        <v>62</v>
      </c>
      <c r="F106" s="3">
        <v>100</v>
      </c>
      <c r="G106" s="3" t="s">
        <v>63</v>
      </c>
      <c r="H106" s="3" t="s">
        <v>64</v>
      </c>
      <c r="I106" s="3"/>
      <c r="J106" s="3"/>
      <c r="K106" s="3" t="s">
        <v>133</v>
      </c>
      <c r="N106" t="str">
        <f t="shared" si="5"/>
        <v>`CREATED_USER` VARCHAR(100)  NOT NULL,</v>
      </c>
    </row>
    <row r="107" spans="2:14">
      <c r="B107" s="3">
        <v>17</v>
      </c>
      <c r="C107" s="3" t="s">
        <v>123</v>
      </c>
      <c r="D107" s="3" t="s">
        <v>128</v>
      </c>
      <c r="E107" s="3" t="s">
        <v>99</v>
      </c>
      <c r="F107" s="3" t="s">
        <v>63</v>
      </c>
      <c r="G107" s="3" t="s">
        <v>63</v>
      </c>
      <c r="H107" s="3" t="s">
        <v>64</v>
      </c>
      <c r="I107" s="3"/>
      <c r="J107" s="3"/>
      <c r="K107" s="11">
        <v>44019.416666666664</v>
      </c>
      <c r="N107" t="str">
        <f t="shared" si="5"/>
        <v>`CREATED_DATE` DATETIME NOT NULL,</v>
      </c>
    </row>
    <row r="108" spans="2:14">
      <c r="B108" s="3">
        <v>18</v>
      </c>
      <c r="C108" s="3" t="s">
        <v>124</v>
      </c>
      <c r="D108" s="3" t="s">
        <v>129</v>
      </c>
      <c r="E108" s="3" t="s">
        <v>62</v>
      </c>
      <c r="F108" s="3">
        <v>100</v>
      </c>
      <c r="G108" s="3" t="s">
        <v>63</v>
      </c>
      <c r="H108" s="3" t="s">
        <v>63</v>
      </c>
      <c r="I108" s="3"/>
      <c r="J108" s="3"/>
      <c r="K108" s="3" t="s">
        <v>134</v>
      </c>
      <c r="N108" t="str">
        <f t="shared" si="5"/>
        <v>`UPDATED_USER` VARCHAR(100) ,</v>
      </c>
    </row>
    <row r="109" spans="2:14" ht="21" customHeight="1">
      <c r="B109" s="3">
        <v>19</v>
      </c>
      <c r="C109" s="3" t="s">
        <v>125</v>
      </c>
      <c r="D109" s="3" t="s">
        <v>130</v>
      </c>
      <c r="E109" s="3" t="s">
        <v>99</v>
      </c>
      <c r="F109" s="3" t="s">
        <v>63</v>
      </c>
      <c r="G109" s="3" t="s">
        <v>63</v>
      </c>
      <c r="H109" s="3" t="s">
        <v>63</v>
      </c>
      <c r="I109" s="3"/>
      <c r="J109" s="3"/>
      <c r="K109" s="11">
        <v>44050.416666666664</v>
      </c>
      <c r="N109" t="str">
        <f t="shared" si="5"/>
        <v>`UPDATED_DATE` DATETIME,</v>
      </c>
    </row>
    <row r="110" spans="2:14">
      <c r="B110" s="3">
        <v>20</v>
      </c>
      <c r="C110" s="3" t="s">
        <v>126</v>
      </c>
      <c r="D110" s="3" t="s">
        <v>131</v>
      </c>
      <c r="E110" s="3" t="s">
        <v>67</v>
      </c>
      <c r="F110" s="3">
        <v>1</v>
      </c>
      <c r="G110" s="3" t="s">
        <v>63</v>
      </c>
      <c r="H110" s="3" t="s">
        <v>64</v>
      </c>
      <c r="I110" s="3"/>
      <c r="J110" s="3" t="s">
        <v>132</v>
      </c>
      <c r="K110" s="3">
        <v>0</v>
      </c>
      <c r="N110" t="str">
        <f t="shared" si="5"/>
        <v>`DELETE_FLG` TINYINT(1)  NOT NULL,</v>
      </c>
    </row>
    <row r="111" spans="2:14">
      <c r="B111" s="8"/>
      <c r="C111" s="8"/>
      <c r="D111" s="8"/>
      <c r="E111" s="8"/>
      <c r="F111" s="8"/>
      <c r="G111" s="8"/>
      <c r="H111" s="8"/>
      <c r="I111" s="8"/>
      <c r="J111" s="8"/>
      <c r="K111" s="8"/>
      <c r="N111" t="str">
        <f>_xlfn.CONCAT("PRIMARY KEY (`",D91,"`)")</f>
        <v>PRIMARY KEY (`ORDER_NO`)</v>
      </c>
    </row>
    <row r="112" spans="2:14">
      <c r="B112" s="8"/>
      <c r="C112" s="8"/>
      <c r="D112" s="8"/>
      <c r="E112" s="8"/>
      <c r="F112" s="8"/>
      <c r="G112" s="8"/>
      <c r="H112" s="8"/>
      <c r="I112" s="8"/>
      <c r="J112" s="8"/>
      <c r="K112" s="8"/>
      <c r="M112" t="s">
        <v>156</v>
      </c>
    </row>
    <row r="114" spans="2:14" s="2" customFormat="1">
      <c r="B114" s="2" t="s">
        <v>157</v>
      </c>
      <c r="D114" s="2" t="s">
        <v>158</v>
      </c>
    </row>
    <row r="115" spans="2:14">
      <c r="B115" s="5" t="s">
        <v>61</v>
      </c>
      <c r="C115" s="5" t="s">
        <v>53</v>
      </c>
      <c r="D115" s="5" t="s">
        <v>54</v>
      </c>
      <c r="E115" s="5" t="s">
        <v>55</v>
      </c>
      <c r="F115" s="5" t="s">
        <v>56</v>
      </c>
      <c r="G115" s="5" t="s">
        <v>57</v>
      </c>
      <c r="H115" s="5" t="s">
        <v>58</v>
      </c>
      <c r="I115" s="5" t="s">
        <v>59</v>
      </c>
      <c r="J115" s="5" t="s">
        <v>60</v>
      </c>
      <c r="K115" s="5" t="s">
        <v>69</v>
      </c>
      <c r="M115" t="str">
        <f>_xlfn.CONCAT("CREATE TABLE `",B114,"` (")</f>
        <v>CREATE TABLE `ORDER_DETAIL` (</v>
      </c>
    </row>
    <row r="116" spans="2:14">
      <c r="B116" s="3">
        <v>1</v>
      </c>
      <c r="C116" t="s">
        <v>27</v>
      </c>
      <c r="D116" s="3" t="s">
        <v>92</v>
      </c>
      <c r="E116" s="3" t="s">
        <v>62</v>
      </c>
      <c r="F116" s="3">
        <v>14</v>
      </c>
      <c r="G116" s="3" t="s">
        <v>63</v>
      </c>
      <c r="H116" s="3" t="s">
        <v>64</v>
      </c>
      <c r="I116" s="3" t="s">
        <v>65</v>
      </c>
      <c r="J116" s="7" t="s">
        <v>116</v>
      </c>
      <c r="K116" s="10" t="s">
        <v>117</v>
      </c>
      <c r="N116" t="str">
        <f t="shared" ref="N116:N128" si="6">IF(OR(E116="DATETIME",E116="DATE"),_xlfn.CONCAT("`",D116,"` ",E116,,IF(H116="Y"," NOT NULL",""),","),_xlfn.CONCAT("`",D116,"` ",E116,"(",F116,") ",IF(H116="Y"," NOT NULL",""),","))</f>
        <v>`ORDER_NO` VARCHAR(14)  NOT NULL,</v>
      </c>
    </row>
    <row r="117" spans="2:14">
      <c r="B117" s="3">
        <v>2</v>
      </c>
      <c r="C117" s="3" t="s">
        <v>44</v>
      </c>
      <c r="D117" s="3" t="s">
        <v>118</v>
      </c>
      <c r="E117" s="3" t="s">
        <v>67</v>
      </c>
      <c r="F117" s="3">
        <v>2</v>
      </c>
      <c r="G117" s="3" t="s">
        <v>63</v>
      </c>
      <c r="H117" s="3" t="s">
        <v>64</v>
      </c>
      <c r="I117" s="3" t="s">
        <v>65</v>
      </c>
      <c r="J117" s="3" t="s">
        <v>120</v>
      </c>
      <c r="K117" s="3"/>
      <c r="N117" t="str">
        <f t="shared" si="6"/>
        <v>`ORDER_SEQ` TINYINT(2)  NOT NULL,</v>
      </c>
    </row>
    <row r="118" spans="2:14">
      <c r="B118" s="3">
        <v>3</v>
      </c>
      <c r="C118" s="7" t="s">
        <v>16</v>
      </c>
      <c r="D118" s="3" t="s">
        <v>78</v>
      </c>
      <c r="E118" s="3" t="s">
        <v>62</v>
      </c>
      <c r="F118" s="3">
        <v>8</v>
      </c>
      <c r="G118" s="3" t="s">
        <v>63</v>
      </c>
      <c r="H118" s="3" t="s">
        <v>64</v>
      </c>
      <c r="I118" s="3"/>
      <c r="J118" s="3"/>
      <c r="K118" s="3">
        <v>80000001</v>
      </c>
      <c r="N118" t="str">
        <f t="shared" si="6"/>
        <v>`ITEM_CODE` VARCHAR(8)  NOT NULL,</v>
      </c>
    </row>
    <row r="119" spans="2:14">
      <c r="B119" s="3">
        <v>4</v>
      </c>
      <c r="C119" s="7" t="s">
        <v>17</v>
      </c>
      <c r="D119" s="3" t="s">
        <v>79</v>
      </c>
      <c r="E119" s="3" t="s">
        <v>62</v>
      </c>
      <c r="F119" s="3">
        <v>50</v>
      </c>
      <c r="G119" s="3" t="s">
        <v>63</v>
      </c>
      <c r="H119" s="3" t="s">
        <v>64</v>
      </c>
      <c r="I119" s="3"/>
      <c r="J119" s="3"/>
      <c r="K119" s="3" t="s">
        <v>21</v>
      </c>
      <c r="N119" t="str">
        <f t="shared" si="6"/>
        <v>`ITEM_NAME` VARCHAR(50)  NOT NULL,</v>
      </c>
    </row>
    <row r="120" spans="2:14">
      <c r="B120" s="3">
        <v>5</v>
      </c>
      <c r="C120" s="7" t="s">
        <v>18</v>
      </c>
      <c r="D120" s="3" t="s">
        <v>80</v>
      </c>
      <c r="E120" s="3" t="s">
        <v>66</v>
      </c>
      <c r="F120" s="3">
        <v>5</v>
      </c>
      <c r="G120" s="3" t="s">
        <v>63</v>
      </c>
      <c r="H120" s="3" t="s">
        <v>64</v>
      </c>
      <c r="I120" s="3"/>
      <c r="J120" s="3"/>
      <c r="K120" s="3">
        <v>350</v>
      </c>
      <c r="N120" t="str">
        <f t="shared" si="6"/>
        <v>`PRICE` MEDIUMINT(5)  NOT NULL,</v>
      </c>
    </row>
    <row r="121" spans="2:14">
      <c r="B121" s="3">
        <v>6</v>
      </c>
      <c r="C121" s="7" t="s">
        <v>22</v>
      </c>
      <c r="D121" s="3" t="s">
        <v>81</v>
      </c>
      <c r="E121" s="3" t="s">
        <v>67</v>
      </c>
      <c r="F121" s="3">
        <v>2</v>
      </c>
      <c r="G121" s="3" t="s">
        <v>63</v>
      </c>
      <c r="H121" s="3" t="s">
        <v>64</v>
      </c>
      <c r="I121" s="3"/>
      <c r="J121" s="3" t="s">
        <v>143</v>
      </c>
      <c r="K121" s="3">
        <v>5</v>
      </c>
      <c r="N121" t="str">
        <f t="shared" si="6"/>
        <v>`TAX_RATE` TINYINT(2)  NOT NULL,</v>
      </c>
    </row>
    <row r="122" spans="2:14">
      <c r="B122" s="3">
        <v>7</v>
      </c>
      <c r="C122" s="7" t="s">
        <v>23</v>
      </c>
      <c r="D122" s="3" t="s">
        <v>82</v>
      </c>
      <c r="E122" s="3" t="s">
        <v>67</v>
      </c>
      <c r="F122" s="3">
        <v>1</v>
      </c>
      <c r="G122" s="3" t="s">
        <v>63</v>
      </c>
      <c r="H122" s="3" t="s">
        <v>64</v>
      </c>
      <c r="I122" s="3"/>
      <c r="J122" s="3" t="s">
        <v>144</v>
      </c>
      <c r="K122" s="3">
        <v>0</v>
      </c>
      <c r="N122" t="str">
        <f t="shared" si="6"/>
        <v>`TAX_TYPE` TINYINT(1)  NOT NULL,</v>
      </c>
    </row>
    <row r="123" spans="2:14">
      <c r="B123" s="3">
        <v>8</v>
      </c>
      <c r="C123" s="7" t="s">
        <v>24</v>
      </c>
      <c r="D123" s="3" t="s">
        <v>83</v>
      </c>
      <c r="E123" s="3" t="s">
        <v>62</v>
      </c>
      <c r="F123" s="3">
        <v>50</v>
      </c>
      <c r="G123" s="3" t="s">
        <v>63</v>
      </c>
      <c r="H123" s="3" t="s">
        <v>64</v>
      </c>
      <c r="I123" s="3"/>
      <c r="J123" s="3"/>
      <c r="K123" s="3" t="s">
        <v>25</v>
      </c>
      <c r="N123" t="str">
        <f t="shared" si="6"/>
        <v>`MAKER` VARCHAR(50)  NOT NULL,</v>
      </c>
    </row>
    <row r="124" spans="2:14">
      <c r="B124" s="3">
        <v>9</v>
      </c>
      <c r="C124" s="3" t="s">
        <v>122</v>
      </c>
      <c r="D124" s="3" t="s">
        <v>127</v>
      </c>
      <c r="E124" s="3" t="s">
        <v>62</v>
      </c>
      <c r="F124" s="3">
        <v>100</v>
      </c>
      <c r="G124" s="3" t="s">
        <v>63</v>
      </c>
      <c r="H124" s="3" t="s">
        <v>64</v>
      </c>
      <c r="I124" s="3"/>
      <c r="J124" s="3"/>
      <c r="K124" s="3" t="s">
        <v>133</v>
      </c>
      <c r="N124" t="str">
        <f t="shared" si="6"/>
        <v>`CREATED_USER` VARCHAR(100)  NOT NULL,</v>
      </c>
    </row>
    <row r="125" spans="2:14">
      <c r="B125" s="3">
        <v>10</v>
      </c>
      <c r="C125" s="3" t="s">
        <v>123</v>
      </c>
      <c r="D125" s="3" t="s">
        <v>128</v>
      </c>
      <c r="E125" s="3" t="s">
        <v>99</v>
      </c>
      <c r="F125" s="3" t="s">
        <v>63</v>
      </c>
      <c r="G125" s="3" t="s">
        <v>63</v>
      </c>
      <c r="H125" s="3" t="s">
        <v>64</v>
      </c>
      <c r="I125" s="3"/>
      <c r="J125" s="3"/>
      <c r="K125" s="11">
        <v>44019.416666666664</v>
      </c>
      <c r="N125" t="str">
        <f t="shared" si="6"/>
        <v>`CREATED_DATE` DATETIME NOT NULL,</v>
      </c>
    </row>
    <row r="126" spans="2:14">
      <c r="B126" s="3">
        <v>11</v>
      </c>
      <c r="C126" s="3" t="s">
        <v>124</v>
      </c>
      <c r="D126" s="3" t="s">
        <v>129</v>
      </c>
      <c r="E126" s="3" t="s">
        <v>62</v>
      </c>
      <c r="F126" s="3">
        <v>100</v>
      </c>
      <c r="G126" s="3" t="s">
        <v>63</v>
      </c>
      <c r="H126" s="3" t="s">
        <v>63</v>
      </c>
      <c r="I126" s="3"/>
      <c r="J126" s="3"/>
      <c r="K126" s="3" t="s">
        <v>134</v>
      </c>
      <c r="N126" t="str">
        <f t="shared" si="6"/>
        <v>`UPDATED_USER` VARCHAR(100) ,</v>
      </c>
    </row>
    <row r="127" spans="2:14" ht="21" customHeight="1">
      <c r="B127" s="3">
        <v>12</v>
      </c>
      <c r="C127" s="3" t="s">
        <v>125</v>
      </c>
      <c r="D127" s="3" t="s">
        <v>130</v>
      </c>
      <c r="E127" s="3" t="s">
        <v>99</v>
      </c>
      <c r="F127" s="3" t="s">
        <v>63</v>
      </c>
      <c r="G127" s="3" t="s">
        <v>63</v>
      </c>
      <c r="H127" s="3" t="s">
        <v>63</v>
      </c>
      <c r="I127" s="3"/>
      <c r="J127" s="3"/>
      <c r="K127" s="11">
        <v>44050.416666666664</v>
      </c>
      <c r="N127" t="str">
        <f t="shared" si="6"/>
        <v>`UPDATED_DATE` DATETIME,</v>
      </c>
    </row>
    <row r="128" spans="2:14">
      <c r="B128" s="3">
        <v>13</v>
      </c>
      <c r="C128" s="3" t="s">
        <v>126</v>
      </c>
      <c r="D128" s="3" t="s">
        <v>131</v>
      </c>
      <c r="E128" s="3" t="s">
        <v>67</v>
      </c>
      <c r="F128" s="3">
        <v>1</v>
      </c>
      <c r="G128" s="3" t="s">
        <v>63</v>
      </c>
      <c r="H128" s="3" t="s">
        <v>64</v>
      </c>
      <c r="I128" s="3"/>
      <c r="J128" s="3" t="s">
        <v>132</v>
      </c>
      <c r="K128" s="3">
        <v>0</v>
      </c>
      <c r="N128" t="str">
        <f t="shared" si="6"/>
        <v>`DELETE_FLG` TINYINT(1)  NOT NULL,</v>
      </c>
    </row>
    <row r="129" spans="2:14">
      <c r="B129" s="8"/>
      <c r="C129" s="8"/>
      <c r="D129" s="8"/>
      <c r="E129" s="8"/>
      <c r="F129" s="8"/>
      <c r="G129" s="8"/>
      <c r="H129" s="8"/>
      <c r="I129" s="8"/>
      <c r="J129" s="8"/>
      <c r="K129" s="8"/>
      <c r="N129" t="str">
        <f>_xlfn.CONCAT("PRIMARY KEY (`",D116,"`,`",D117,"`)")</f>
        <v>PRIMARY KEY (`ORDER_NO`,`ORDER_SEQ`)</v>
      </c>
    </row>
    <row r="130" spans="2:14">
      <c r="B130" s="8"/>
      <c r="C130" s="8"/>
      <c r="D130" s="8"/>
      <c r="E130" s="8"/>
      <c r="F130" s="8"/>
      <c r="G130" s="8"/>
      <c r="H130" s="8"/>
      <c r="I130" s="8"/>
      <c r="J130" s="8"/>
      <c r="K130" s="8"/>
      <c r="M130" t="s">
        <v>156</v>
      </c>
    </row>
    <row r="131" spans="2:14">
      <c r="B131" s="1"/>
      <c r="C131" s="1"/>
      <c r="E131" s="1"/>
    </row>
    <row r="132" spans="2:14" s="2" customFormat="1">
      <c r="B132" s="2" t="s">
        <v>153</v>
      </c>
      <c r="D132" s="2" t="s">
        <v>39</v>
      </c>
    </row>
    <row r="133" spans="2:14">
      <c r="B133" s="5" t="s">
        <v>61</v>
      </c>
      <c r="C133" s="5" t="s">
        <v>53</v>
      </c>
      <c r="D133" s="5" t="s">
        <v>54</v>
      </c>
      <c r="E133" s="5" t="s">
        <v>55</v>
      </c>
      <c r="F133" s="5" t="s">
        <v>56</v>
      </c>
      <c r="G133" s="5" t="s">
        <v>57</v>
      </c>
      <c r="H133" s="5" t="s">
        <v>58</v>
      </c>
      <c r="I133" s="5" t="s">
        <v>59</v>
      </c>
      <c r="J133" s="5" t="s">
        <v>60</v>
      </c>
      <c r="K133" s="5" t="s">
        <v>69</v>
      </c>
      <c r="M133" t="str">
        <f>_xlfn.CONCAT("CREATE TABLE `",B132,"` (")</f>
        <v>CREATE TABLE `CATEGORY` (</v>
      </c>
    </row>
    <row r="134" spans="2:14">
      <c r="B134" s="3">
        <v>1</v>
      </c>
      <c r="C134" s="3" t="s">
        <v>40</v>
      </c>
      <c r="D134" s="3" t="s">
        <v>85</v>
      </c>
      <c r="E134" s="3" t="s">
        <v>62</v>
      </c>
      <c r="F134" s="3">
        <v>3</v>
      </c>
      <c r="G134" s="3" t="s">
        <v>63</v>
      </c>
      <c r="H134" s="3" t="s">
        <v>64</v>
      </c>
      <c r="I134" s="3" t="s">
        <v>65</v>
      </c>
      <c r="J134" s="3"/>
      <c r="K134" s="3" t="s">
        <v>138</v>
      </c>
      <c r="N134" t="str">
        <f t="shared" ref="N134:N142" si="7">IF(OR(E134="DATETIME",E134="DATE"),_xlfn.CONCAT("`",D134,"` ",E134,,IF(H134="Y"," NOT NULL",""),","),_xlfn.CONCAT("`",D134,"` ",E134,"(",F134,") ",IF(H134="Y"," NOT NULL",""),","))</f>
        <v>`CATEGORY_CODE` VARCHAR(3)  NOT NULL,</v>
      </c>
    </row>
    <row r="135" spans="2:14">
      <c r="B135" s="3">
        <v>2</v>
      </c>
      <c r="C135" s="3" t="s">
        <v>41</v>
      </c>
      <c r="D135" s="3" t="s">
        <v>137</v>
      </c>
      <c r="E135" s="3" t="s">
        <v>62</v>
      </c>
      <c r="F135" s="3">
        <v>50</v>
      </c>
      <c r="G135" s="3" t="s">
        <v>63</v>
      </c>
      <c r="H135" s="3" t="s">
        <v>64</v>
      </c>
      <c r="I135" s="3"/>
      <c r="J135" s="3"/>
      <c r="K135" s="3" t="s">
        <v>139</v>
      </c>
      <c r="N135" t="str">
        <f t="shared" si="7"/>
        <v>`CATEGORY_NAME` VARCHAR(50)  NOT NULL,</v>
      </c>
    </row>
    <row r="136" spans="2:14">
      <c r="B136" s="3">
        <v>3</v>
      </c>
      <c r="C136" s="3" t="s">
        <v>43</v>
      </c>
      <c r="D136" s="3" t="s">
        <v>136</v>
      </c>
      <c r="E136" s="3" t="s">
        <v>67</v>
      </c>
      <c r="F136" s="3">
        <v>1</v>
      </c>
      <c r="G136" s="3" t="s">
        <v>63</v>
      </c>
      <c r="H136" s="3" t="s">
        <v>64</v>
      </c>
      <c r="I136" s="3"/>
      <c r="J136" s="3"/>
      <c r="K136" s="3">
        <v>1</v>
      </c>
      <c r="N136" t="str">
        <f t="shared" si="7"/>
        <v>`DEPTH` TINYINT(1)  NOT NULL,</v>
      </c>
    </row>
    <row r="137" spans="2:14">
      <c r="B137" s="3">
        <v>4</v>
      </c>
      <c r="C137" s="3" t="s">
        <v>42</v>
      </c>
      <c r="D137" s="3" t="s">
        <v>135</v>
      </c>
      <c r="E137" s="3" t="s">
        <v>67</v>
      </c>
      <c r="F137" s="3">
        <v>2</v>
      </c>
      <c r="G137" s="3" t="s">
        <v>63</v>
      </c>
      <c r="H137" s="3" t="s">
        <v>64</v>
      </c>
      <c r="I137" s="3"/>
      <c r="J137" s="3"/>
      <c r="K137" s="3">
        <v>1</v>
      </c>
      <c r="N137" t="str">
        <f t="shared" si="7"/>
        <v>`DISPLAY_ORDER` TINYINT(2)  NOT NULL,</v>
      </c>
    </row>
    <row r="138" spans="2:14">
      <c r="B138" s="3">
        <v>9</v>
      </c>
      <c r="C138" s="3" t="s">
        <v>122</v>
      </c>
      <c r="D138" s="3" t="s">
        <v>127</v>
      </c>
      <c r="E138" s="3" t="s">
        <v>62</v>
      </c>
      <c r="F138" s="3">
        <v>100</v>
      </c>
      <c r="G138" s="3" t="s">
        <v>63</v>
      </c>
      <c r="H138" s="3" t="s">
        <v>64</v>
      </c>
      <c r="I138" s="3"/>
      <c r="J138" s="3"/>
      <c r="K138" s="3" t="s">
        <v>133</v>
      </c>
      <c r="N138" t="str">
        <f t="shared" si="7"/>
        <v>`CREATED_USER` VARCHAR(100)  NOT NULL,</v>
      </c>
    </row>
    <row r="139" spans="2:14">
      <c r="B139" s="3">
        <v>10</v>
      </c>
      <c r="C139" s="3" t="s">
        <v>123</v>
      </c>
      <c r="D139" s="3" t="s">
        <v>128</v>
      </c>
      <c r="E139" s="3" t="s">
        <v>99</v>
      </c>
      <c r="F139" s="3" t="s">
        <v>63</v>
      </c>
      <c r="G139" s="3" t="s">
        <v>63</v>
      </c>
      <c r="H139" s="3" t="s">
        <v>64</v>
      </c>
      <c r="I139" s="3"/>
      <c r="J139" s="3"/>
      <c r="K139" s="11">
        <v>44019.416666666664</v>
      </c>
      <c r="N139" t="str">
        <f t="shared" si="7"/>
        <v>`CREATED_DATE` DATETIME NOT NULL,</v>
      </c>
    </row>
    <row r="140" spans="2:14">
      <c r="B140" s="3">
        <v>11</v>
      </c>
      <c r="C140" s="3" t="s">
        <v>124</v>
      </c>
      <c r="D140" s="3" t="s">
        <v>129</v>
      </c>
      <c r="E140" s="3" t="s">
        <v>62</v>
      </c>
      <c r="F140" s="3">
        <v>100</v>
      </c>
      <c r="G140" s="3" t="s">
        <v>63</v>
      </c>
      <c r="H140" s="3" t="s">
        <v>63</v>
      </c>
      <c r="I140" s="3"/>
      <c r="J140" s="3"/>
      <c r="K140" s="3" t="s">
        <v>134</v>
      </c>
      <c r="N140" t="str">
        <f t="shared" si="7"/>
        <v>`UPDATED_USER` VARCHAR(100) ,</v>
      </c>
    </row>
    <row r="141" spans="2:14" ht="21" customHeight="1">
      <c r="B141" s="3">
        <v>12</v>
      </c>
      <c r="C141" s="3" t="s">
        <v>125</v>
      </c>
      <c r="D141" s="3" t="s">
        <v>130</v>
      </c>
      <c r="E141" s="3" t="s">
        <v>99</v>
      </c>
      <c r="F141" s="3" t="s">
        <v>63</v>
      </c>
      <c r="G141" s="3" t="s">
        <v>63</v>
      </c>
      <c r="H141" s="3" t="s">
        <v>63</v>
      </c>
      <c r="I141" s="3"/>
      <c r="J141" s="3"/>
      <c r="K141" s="11">
        <v>44050.416666666664</v>
      </c>
      <c r="N141" t="str">
        <f t="shared" si="7"/>
        <v>`UPDATED_DATE` DATETIME,</v>
      </c>
    </row>
    <row r="142" spans="2:14">
      <c r="B142" s="3">
        <v>13</v>
      </c>
      <c r="C142" s="3" t="s">
        <v>126</v>
      </c>
      <c r="D142" s="3" t="s">
        <v>131</v>
      </c>
      <c r="E142" s="3" t="s">
        <v>67</v>
      </c>
      <c r="F142" s="3">
        <v>1</v>
      </c>
      <c r="G142" s="3" t="s">
        <v>63</v>
      </c>
      <c r="H142" s="3" t="s">
        <v>64</v>
      </c>
      <c r="I142" s="3"/>
      <c r="J142" s="3" t="s">
        <v>132</v>
      </c>
      <c r="K142" s="3">
        <v>0</v>
      </c>
      <c r="N142" t="str">
        <f t="shared" si="7"/>
        <v>`DELETE_FLG` TINYINT(1)  NOT NULL,</v>
      </c>
    </row>
    <row r="143" spans="2:14">
      <c r="B143" s="8"/>
      <c r="C143" s="8"/>
      <c r="D143" s="8"/>
      <c r="E143" s="8"/>
      <c r="F143" s="8"/>
      <c r="G143" s="8"/>
      <c r="H143" s="8"/>
      <c r="I143" s="8"/>
      <c r="J143" s="8"/>
      <c r="K143" s="8"/>
      <c r="N143" t="str">
        <f>_xlfn.CONCAT("PRIMARY KEY (`",D134,"`)")</f>
        <v>PRIMARY KEY (`CATEGORY_CODE`)</v>
      </c>
    </row>
    <row r="144" spans="2:14">
      <c r="B144" s="8"/>
      <c r="C144" s="8"/>
      <c r="D144" s="8"/>
      <c r="E144" s="8"/>
      <c r="F144" s="8"/>
      <c r="G144" s="8"/>
      <c r="H144" s="8"/>
      <c r="I144" s="8"/>
      <c r="J144" s="8"/>
      <c r="K144" s="8"/>
      <c r="M144" t="s">
        <v>156</v>
      </c>
    </row>
    <row r="146" spans="2:14" s="2" customFormat="1">
      <c r="B146" s="2" t="s">
        <v>154</v>
      </c>
      <c r="D146" s="2" t="s">
        <v>155</v>
      </c>
    </row>
    <row r="147" spans="2:14">
      <c r="B147" s="5" t="s">
        <v>61</v>
      </c>
      <c r="C147" s="5" t="s">
        <v>53</v>
      </c>
      <c r="D147" s="5" t="s">
        <v>54</v>
      </c>
      <c r="E147" s="5" t="s">
        <v>55</v>
      </c>
      <c r="F147" s="5" t="s">
        <v>56</v>
      </c>
      <c r="G147" s="5" t="s">
        <v>57</v>
      </c>
      <c r="H147" s="5" t="s">
        <v>58</v>
      </c>
      <c r="I147" s="5" t="s">
        <v>59</v>
      </c>
      <c r="J147" s="5" t="s">
        <v>60</v>
      </c>
      <c r="K147" s="5" t="s">
        <v>69</v>
      </c>
      <c r="M147" t="str">
        <f>_xlfn.CONCAT("CREATE TABLE `",B146,"` (")</f>
        <v>CREATE TABLE `CATEGORY_ITEM` (</v>
      </c>
    </row>
    <row r="148" spans="2:14">
      <c r="B148" s="3">
        <v>1</v>
      </c>
      <c r="C148" s="3" t="s">
        <v>40</v>
      </c>
      <c r="D148" s="3" t="s">
        <v>85</v>
      </c>
      <c r="E148" s="3" t="s">
        <v>62</v>
      </c>
      <c r="F148" s="3">
        <v>3</v>
      </c>
      <c r="G148" s="3" t="s">
        <v>63</v>
      </c>
      <c r="H148" s="3" t="s">
        <v>64</v>
      </c>
      <c r="I148" s="3" t="s">
        <v>65</v>
      </c>
      <c r="J148" s="3"/>
      <c r="K148" s="3" t="s">
        <v>138</v>
      </c>
      <c r="N148" t="str">
        <f t="shared" ref="N148:N155" si="8">IF(OR(E148="DATETIME",E148="DATE"),_xlfn.CONCAT("`",D148,"` ",E148,,IF(H148="Y"," NOT NULL",""),","),_xlfn.CONCAT("`",D148,"` ",E148,"(",F148,") ",IF(H148="Y"," NOT NULL",""),","))</f>
        <v>`CATEGORY_CODE` VARCHAR(3)  NOT NULL,</v>
      </c>
    </row>
    <row r="149" spans="2:14">
      <c r="B149" s="3">
        <v>2</v>
      </c>
      <c r="C149" s="3" t="s">
        <v>121</v>
      </c>
      <c r="D149" s="3" t="s">
        <v>78</v>
      </c>
      <c r="E149" s="3" t="s">
        <v>62</v>
      </c>
      <c r="F149" s="3">
        <v>8</v>
      </c>
      <c r="G149" s="3" t="s">
        <v>63</v>
      </c>
      <c r="H149" s="3" t="s">
        <v>64</v>
      </c>
      <c r="I149" s="3" t="s">
        <v>65</v>
      </c>
      <c r="J149" s="3"/>
      <c r="K149" s="3">
        <v>80000001</v>
      </c>
      <c r="N149" t="str">
        <f t="shared" si="8"/>
        <v>`ITEM_CODE` VARCHAR(8)  NOT NULL,</v>
      </c>
    </row>
    <row r="150" spans="2:14">
      <c r="B150" s="3">
        <v>3</v>
      </c>
      <c r="C150" s="3" t="s">
        <v>42</v>
      </c>
      <c r="D150" s="3" t="s">
        <v>135</v>
      </c>
      <c r="E150" s="3" t="s">
        <v>67</v>
      </c>
      <c r="F150" s="3">
        <v>2</v>
      </c>
      <c r="G150" s="3" t="s">
        <v>63</v>
      </c>
      <c r="H150" s="3" t="s">
        <v>64</v>
      </c>
      <c r="I150" s="3"/>
      <c r="J150" s="3"/>
      <c r="K150" s="3">
        <v>1</v>
      </c>
      <c r="N150" t="str">
        <f t="shared" si="8"/>
        <v>`DISPLAY_ORDER` TINYINT(2)  NOT NULL,</v>
      </c>
    </row>
    <row r="151" spans="2:14">
      <c r="B151" s="3">
        <v>4</v>
      </c>
      <c r="C151" s="3" t="s">
        <v>122</v>
      </c>
      <c r="D151" s="3" t="s">
        <v>127</v>
      </c>
      <c r="E151" s="3" t="s">
        <v>62</v>
      </c>
      <c r="F151" s="3">
        <v>100</v>
      </c>
      <c r="G151" s="3" t="s">
        <v>63</v>
      </c>
      <c r="H151" s="3" t="s">
        <v>64</v>
      </c>
      <c r="I151" s="3"/>
      <c r="J151" s="3"/>
      <c r="K151" s="3" t="s">
        <v>133</v>
      </c>
      <c r="N151" t="str">
        <f t="shared" si="8"/>
        <v>`CREATED_USER` VARCHAR(100)  NOT NULL,</v>
      </c>
    </row>
    <row r="152" spans="2:14">
      <c r="B152" s="3">
        <v>5</v>
      </c>
      <c r="C152" s="3" t="s">
        <v>123</v>
      </c>
      <c r="D152" s="3" t="s">
        <v>128</v>
      </c>
      <c r="E152" s="3" t="s">
        <v>99</v>
      </c>
      <c r="F152" s="3" t="s">
        <v>63</v>
      </c>
      <c r="G152" s="3" t="s">
        <v>63</v>
      </c>
      <c r="H152" s="3" t="s">
        <v>64</v>
      </c>
      <c r="I152" s="3"/>
      <c r="J152" s="3"/>
      <c r="K152" s="11">
        <v>44019.416666666664</v>
      </c>
      <c r="N152" t="str">
        <f t="shared" si="8"/>
        <v>`CREATED_DATE` DATETIME NOT NULL,</v>
      </c>
    </row>
    <row r="153" spans="2:14">
      <c r="B153" s="3">
        <v>6</v>
      </c>
      <c r="C153" s="3" t="s">
        <v>124</v>
      </c>
      <c r="D153" s="3" t="s">
        <v>129</v>
      </c>
      <c r="E153" s="3" t="s">
        <v>62</v>
      </c>
      <c r="F153" s="3">
        <v>100</v>
      </c>
      <c r="G153" s="3" t="s">
        <v>63</v>
      </c>
      <c r="H153" s="3" t="s">
        <v>63</v>
      </c>
      <c r="I153" s="3"/>
      <c r="J153" s="3"/>
      <c r="K153" s="3" t="s">
        <v>134</v>
      </c>
      <c r="N153" t="str">
        <f t="shared" si="8"/>
        <v>`UPDATED_USER` VARCHAR(100) ,</v>
      </c>
    </row>
    <row r="154" spans="2:14" ht="21" customHeight="1">
      <c r="B154" s="3">
        <v>7</v>
      </c>
      <c r="C154" s="3" t="s">
        <v>125</v>
      </c>
      <c r="D154" s="3" t="s">
        <v>130</v>
      </c>
      <c r="E154" s="3" t="s">
        <v>99</v>
      </c>
      <c r="F154" s="3" t="s">
        <v>63</v>
      </c>
      <c r="G154" s="3" t="s">
        <v>63</v>
      </c>
      <c r="H154" s="3" t="s">
        <v>63</v>
      </c>
      <c r="I154" s="3"/>
      <c r="J154" s="3"/>
      <c r="K154" s="11">
        <v>44050.416666666664</v>
      </c>
      <c r="N154" t="str">
        <f t="shared" si="8"/>
        <v>`UPDATED_DATE` DATETIME,</v>
      </c>
    </row>
    <row r="155" spans="2:14">
      <c r="B155" s="3">
        <v>8</v>
      </c>
      <c r="C155" s="3" t="s">
        <v>126</v>
      </c>
      <c r="D155" s="3" t="s">
        <v>131</v>
      </c>
      <c r="E155" s="3" t="s">
        <v>67</v>
      </c>
      <c r="F155" s="3">
        <v>1</v>
      </c>
      <c r="G155" s="3" t="s">
        <v>63</v>
      </c>
      <c r="H155" s="3" t="s">
        <v>64</v>
      </c>
      <c r="I155" s="3"/>
      <c r="J155" s="3" t="s">
        <v>132</v>
      </c>
      <c r="K155" s="3">
        <v>0</v>
      </c>
      <c r="N155" t="str">
        <f t="shared" si="8"/>
        <v>`DELETE_FLG` TINYINT(1)  NOT NULL,</v>
      </c>
    </row>
    <row r="156" spans="2:14">
      <c r="N156" t="str">
        <f>_xlfn.CONCAT("PRIMARY KEY (`",D148,"`,`",D149,"`)")</f>
        <v>PRIMARY KEY (`CATEGORY_CODE`,`ITEM_CODE`)</v>
      </c>
    </row>
    <row r="157" spans="2:14">
      <c r="M157" t="s">
        <v>156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8868-6ED9-6D43-B7EF-69A7B204E4D6}">
  <dimension ref="B2:G8"/>
  <sheetViews>
    <sheetView workbookViewId="0">
      <selection activeCell="E9" sqref="E9"/>
    </sheetView>
  </sheetViews>
  <sheetFormatPr baseColWidth="10" defaultRowHeight="20"/>
  <cols>
    <col min="2" max="2" width="6.5703125" customWidth="1"/>
    <col min="4" max="4" width="8.5703125" bestFit="1" customWidth="1"/>
    <col min="5" max="5" width="20.7109375" bestFit="1" customWidth="1"/>
    <col min="6" max="6" width="12" bestFit="1" customWidth="1"/>
  </cols>
  <sheetData>
    <row r="2" spans="2:7">
      <c r="B2" t="s">
        <v>159</v>
      </c>
    </row>
    <row r="3" spans="2:7">
      <c r="C3" t="s">
        <v>160</v>
      </c>
    </row>
    <row r="5" spans="2:7">
      <c r="B5" t="s">
        <v>161</v>
      </c>
    </row>
    <row r="6" spans="2:7">
      <c r="C6" t="s">
        <v>61</v>
      </c>
      <c r="D6" t="s">
        <v>164</v>
      </c>
      <c r="E6" t="s">
        <v>165</v>
      </c>
      <c r="F6" t="s">
        <v>162</v>
      </c>
      <c r="G6" t="s">
        <v>20</v>
      </c>
    </row>
    <row r="7" spans="2:7">
      <c r="D7" t="s">
        <v>166</v>
      </c>
      <c r="E7" t="s">
        <v>163</v>
      </c>
      <c r="F7" t="s">
        <v>167</v>
      </c>
    </row>
    <row r="8" spans="2:7">
      <c r="D8" t="s">
        <v>166</v>
      </c>
      <c r="E8" t="s">
        <v>169</v>
      </c>
      <c r="F8" t="s">
        <v>168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江森 駿太</dc:creator>
  <cp:lastModifiedBy>江森 駿太</cp:lastModifiedBy>
  <dcterms:created xsi:type="dcterms:W3CDTF">2020-07-08T11:40:00Z</dcterms:created>
  <dcterms:modified xsi:type="dcterms:W3CDTF">2020-07-11T04:54:26Z</dcterms:modified>
</cp:coreProperties>
</file>