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020" activeTab="2"/>
  </bookViews>
  <sheets>
    <sheet name="Tang" sheetId="1" r:id="rId1"/>
    <sheet name="Lorens" sheetId="2" r:id="rId2"/>
    <sheet name="T&amp;P" sheetId="3" r:id="rId3"/>
  </sheets>
  <calcPr calcId="144525"/>
</workbook>
</file>

<file path=xl/sharedStrings.xml><?xml version="1.0" encoding="utf-8"?>
<sst xmlns="http://schemas.openxmlformats.org/spreadsheetml/2006/main" count="60" uniqueCount="41">
  <si>
    <t>Tang et al. (2008)</t>
  </si>
  <si>
    <t>T=25</t>
  </si>
  <si>
    <t>pH</t>
  </si>
  <si>
    <t>Ksr_25</t>
  </si>
  <si>
    <t>Rp_25（mol/m2/s)</t>
  </si>
  <si>
    <t>omega_25</t>
  </si>
  <si>
    <t>DIC_c(mM)</t>
  </si>
  <si>
    <t>Ca_c(mM)</t>
  </si>
  <si>
    <t>Sr_c(μM)</t>
  </si>
  <si>
    <t>CO3_a(mol/L)</t>
  </si>
  <si>
    <t>mean activity</t>
  </si>
  <si>
    <t>0.00507mol/L</t>
  </si>
  <si>
    <t>0.0000511mol/L</t>
  </si>
  <si>
    <t>T=5</t>
  </si>
  <si>
    <t>Ksr_5</t>
  </si>
  <si>
    <t>Rp_5（mol/m2/s)</t>
  </si>
  <si>
    <t>omega_5</t>
  </si>
  <si>
    <t>0.005229mol/L</t>
  </si>
  <si>
    <t>5.275e-5mol/L</t>
  </si>
  <si>
    <t>T=40</t>
  </si>
  <si>
    <t>Ksr_40</t>
  </si>
  <si>
    <t>Rp_40（mol/m2/s)</t>
  </si>
  <si>
    <t>omega_40</t>
  </si>
  <si>
    <t>0.005081mol/L</t>
  </si>
  <si>
    <t>5.118e-5mol/L</t>
  </si>
  <si>
    <t>Lorens (1981)</t>
  </si>
  <si>
    <t>Ksr</t>
  </si>
  <si>
    <t>Rp（mol/m2/s)</t>
  </si>
  <si>
    <t>omega</t>
  </si>
  <si>
    <t>Ca_c（e-3mol/L）</t>
  </si>
  <si>
    <t>CO3_c（e-6mol/L）</t>
  </si>
  <si>
    <t>Sr_c（mol/L)</t>
  </si>
  <si>
    <t>2.4e-3mol/L</t>
  </si>
  <si>
    <t>7.34e-8mol/L</t>
  </si>
  <si>
    <t>Tesoriero and Pankow (1996)</t>
  </si>
  <si>
    <t>Ca</t>
  </si>
  <si>
    <t>CaM(mol/L)</t>
  </si>
  <si>
    <t>sr</t>
  </si>
  <si>
    <t>srM(mol/L)</t>
  </si>
  <si>
    <t>0.0038mol/L</t>
  </si>
  <si>
    <t>1.46e-4mol/L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</si>
</sst>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rgb="FF000000"/>
      <name val="Times New Roman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0" applyFont="1">
      <alignment vertical="center"/>
    </xf>
    <xf numFmtId="1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opLeftCell="A34" workbookViewId="0">
      <selection activeCell="C1" sqref="C1"/>
    </sheetView>
  </sheetViews>
  <sheetFormatPr defaultColWidth="9" defaultRowHeight="13.75"/>
  <cols>
    <col min="1" max="1" width="9" style="1"/>
    <col min="2" max="2" width="12.8636363636364" style="1"/>
    <col min="3" max="3" width="18.5909090909091" style="1" customWidth="1"/>
    <col min="4" max="4" width="12.8636363636364" style="1"/>
    <col min="5" max="5" width="14.6818181818182" style="1" customWidth="1"/>
    <col min="6" max="6" width="22.1363636363636" style="1" customWidth="1"/>
    <col min="7" max="7" width="24.9090909090909" style="1" customWidth="1"/>
    <col min="8" max="8" width="20.2272727272727" style="1" customWidth="1"/>
    <col min="9" max="9" width="16.1363636363636" style="1" customWidth="1"/>
    <col min="10" max="15" width="9" style="1"/>
    <col min="16" max="16" width="20.8636363636364" style="1" customWidth="1"/>
    <col min="17" max="16384" width="9" style="1"/>
  </cols>
  <sheetData>
    <row r="1" spans="1:1">
      <c r="A1" s="8" t="s">
        <v>0</v>
      </c>
    </row>
    <row r="2" s="7" customFormat="1" spans="1:1">
      <c r="A2" s="7" t="s">
        <v>1</v>
      </c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9">
      <c r="A4" s="1">
        <v>8.3</v>
      </c>
      <c r="B4" s="1">
        <v>0.16218101</v>
      </c>
      <c r="C4" s="4">
        <v>4.50503e-6</v>
      </c>
      <c r="D4" s="1">
        <v>16.21810097</v>
      </c>
      <c r="E4" s="9">
        <v>1.56</v>
      </c>
      <c r="F4" s="9">
        <v>9.6</v>
      </c>
      <c r="G4" s="9">
        <v>96.1</v>
      </c>
      <c r="H4" s="4">
        <v>1.069e-5</v>
      </c>
      <c r="I4" s="4"/>
    </row>
    <row r="5" spans="1:9">
      <c r="A5" s="1">
        <v>8.3</v>
      </c>
      <c r="B5" s="1">
        <v>0.123026877</v>
      </c>
      <c r="C5" s="4">
        <v>1.03204e-6</v>
      </c>
      <c r="D5" s="1">
        <v>12.88249552</v>
      </c>
      <c r="E5" s="9">
        <v>1.25</v>
      </c>
      <c r="F5" s="9">
        <v>9.6</v>
      </c>
      <c r="G5" s="9">
        <v>94.6</v>
      </c>
      <c r="H5" s="4">
        <v>8.561e-6</v>
      </c>
      <c r="I5" s="4"/>
    </row>
    <row r="6" spans="1:9">
      <c r="A6" s="1">
        <v>8.3</v>
      </c>
      <c r="B6" s="1">
        <v>0.107151931</v>
      </c>
      <c r="C6" s="4">
        <v>3.49702e-7</v>
      </c>
      <c r="D6" s="1">
        <v>12.88249552</v>
      </c>
      <c r="E6" s="9">
        <v>1.26</v>
      </c>
      <c r="F6" s="9">
        <v>9.8</v>
      </c>
      <c r="G6" s="9">
        <v>96.7</v>
      </c>
      <c r="H6" s="4">
        <v>8.629e-6</v>
      </c>
      <c r="I6" s="4"/>
    </row>
    <row r="7" spans="1:9">
      <c r="A7" s="1">
        <v>8.3</v>
      </c>
      <c r="B7" s="1">
        <v>0.09332543</v>
      </c>
      <c r="C7" s="4">
        <v>2.90869e-7</v>
      </c>
      <c r="D7" s="1">
        <v>8.7096359</v>
      </c>
      <c r="E7" s="9">
        <v>0.84</v>
      </c>
      <c r="F7" s="9">
        <v>9.7</v>
      </c>
      <c r="G7" s="9">
        <v>95.1</v>
      </c>
      <c r="H7" s="4">
        <v>5.75e-6</v>
      </c>
      <c r="I7" s="4"/>
    </row>
    <row r="8" spans="1:9">
      <c r="A8" s="1">
        <v>8.3</v>
      </c>
      <c r="B8" s="1">
        <v>0.066069345</v>
      </c>
      <c r="C8" s="4">
        <v>4.93967e-8</v>
      </c>
      <c r="D8" s="1">
        <v>4.570881896</v>
      </c>
      <c r="E8" s="9">
        <v>0.44</v>
      </c>
      <c r="F8" s="9">
        <v>10</v>
      </c>
      <c r="G8" s="9">
        <v>96.5</v>
      </c>
      <c r="H8" s="4">
        <v>3.727e-6</v>
      </c>
      <c r="I8" s="4"/>
    </row>
    <row r="9" spans="1:9">
      <c r="A9" s="1">
        <v>8.3</v>
      </c>
      <c r="B9" s="1">
        <v>0.107151931</v>
      </c>
      <c r="C9" s="4">
        <v>6.07712e-7</v>
      </c>
      <c r="D9" s="1">
        <v>7.762471166</v>
      </c>
      <c r="E9" s="9">
        <v>0.74</v>
      </c>
      <c r="F9" s="9">
        <v>9.9</v>
      </c>
      <c r="G9" s="9">
        <v>96.1</v>
      </c>
      <c r="H9" s="4">
        <v>5.065e-6</v>
      </c>
      <c r="I9" s="4"/>
    </row>
    <row r="10" spans="1:9">
      <c r="A10" s="1">
        <v>8.3</v>
      </c>
      <c r="B10" s="1">
        <v>0.0616595</v>
      </c>
      <c r="C10" s="4">
        <v>6.81864e-8</v>
      </c>
      <c r="D10" s="1">
        <v>4.466835922</v>
      </c>
      <c r="E10" s="9">
        <v>0.43</v>
      </c>
      <c r="F10" s="9">
        <v>9.9</v>
      </c>
      <c r="G10" s="9">
        <v>93.1</v>
      </c>
      <c r="H10" s="4">
        <v>2.92e-6</v>
      </c>
      <c r="I10" s="4"/>
    </row>
    <row r="11" spans="1:9">
      <c r="A11" s="1">
        <v>8.3</v>
      </c>
      <c r="B11" s="1">
        <v>0.075857758</v>
      </c>
      <c r="C11" s="4">
        <v>7.13999e-8</v>
      </c>
      <c r="D11" s="1">
        <v>4.897788194</v>
      </c>
      <c r="E11" s="9">
        <v>0.47</v>
      </c>
      <c r="F11" s="9">
        <v>9.7</v>
      </c>
      <c r="G11" s="9">
        <v>92.1</v>
      </c>
      <c r="H11" s="4">
        <v>3.216e-6</v>
      </c>
      <c r="I11" s="4"/>
    </row>
    <row r="12" spans="1:9">
      <c r="A12" s="1">
        <v>8.3</v>
      </c>
      <c r="B12" s="1">
        <v>0.173780083</v>
      </c>
      <c r="C12" s="4">
        <v>4.20434e-6</v>
      </c>
      <c r="D12" s="1">
        <v>16.21810097</v>
      </c>
      <c r="E12" s="9">
        <v>1.55</v>
      </c>
      <c r="F12" s="9">
        <v>9.9</v>
      </c>
      <c r="G12" s="9">
        <v>94.3</v>
      </c>
      <c r="H12" s="4">
        <v>1.062e-5</v>
      </c>
      <c r="I12" s="4"/>
    </row>
    <row r="13" spans="1:9">
      <c r="A13" s="1">
        <v>8.3</v>
      </c>
      <c r="B13" s="1">
        <v>0.16218101</v>
      </c>
      <c r="C13" s="4">
        <v>2.41934e-6</v>
      </c>
      <c r="D13" s="1">
        <v>13.18256739</v>
      </c>
      <c r="E13" s="9">
        <v>1.25</v>
      </c>
      <c r="F13" s="9">
        <v>10</v>
      </c>
      <c r="G13" s="9">
        <v>94.9</v>
      </c>
      <c r="H13" s="4">
        <v>8.561e-6</v>
      </c>
      <c r="I13" s="4"/>
    </row>
    <row r="14" spans="1:8">
      <c r="A14" s="1">
        <v>8.3</v>
      </c>
      <c r="B14" s="1">
        <v>0.154881662</v>
      </c>
      <c r="C14" s="4">
        <v>3.04577e-6</v>
      </c>
      <c r="D14" s="1">
        <v>16.98243652</v>
      </c>
      <c r="E14" s="9">
        <v>1.63</v>
      </c>
      <c r="F14" s="9">
        <v>10.3</v>
      </c>
      <c r="G14" s="9">
        <v>96.5</v>
      </c>
      <c r="H14" s="4">
        <v>1.112e-5</v>
      </c>
    </row>
    <row r="15" spans="1:8">
      <c r="A15" s="1">
        <v>8.3</v>
      </c>
      <c r="B15" s="1">
        <v>0.125892541</v>
      </c>
      <c r="C15" s="4">
        <v>1.83526e-6</v>
      </c>
      <c r="D15" s="1">
        <v>11.74897555</v>
      </c>
      <c r="E15" s="9">
        <v>1.15</v>
      </c>
      <c r="F15" s="9">
        <v>9.8</v>
      </c>
      <c r="G15" s="9">
        <v>0.78</v>
      </c>
      <c r="H15" s="4">
        <v>7.883e-6</v>
      </c>
    </row>
    <row r="16" spans="1:8">
      <c r="A16" s="1">
        <v>8.3</v>
      </c>
      <c r="B16" s="1">
        <v>0.067608298</v>
      </c>
      <c r="C16" s="4">
        <v>7.13999e-8</v>
      </c>
      <c r="D16" s="1">
        <v>6.025595861</v>
      </c>
      <c r="E16" s="9">
        <v>0.58</v>
      </c>
      <c r="F16" s="9">
        <v>9.9</v>
      </c>
      <c r="G16" s="9">
        <v>0.67</v>
      </c>
      <c r="H16" s="4">
        <v>3.974e-6</v>
      </c>
    </row>
    <row r="17" ht="13" customHeight="1" spans="5:7">
      <c r="E17" s="5" t="s">
        <v>10</v>
      </c>
      <c r="F17" s="5" t="s">
        <v>11</v>
      </c>
      <c r="G17" s="5" t="s">
        <v>12</v>
      </c>
    </row>
    <row r="21" spans="1:7">
      <c r="A21" s="7" t="s">
        <v>13</v>
      </c>
      <c r="B21" s="7"/>
      <c r="C21" s="7"/>
      <c r="D21" s="7"/>
      <c r="E21" s="7"/>
      <c r="F21" s="7"/>
      <c r="G21" s="7"/>
    </row>
    <row r="22" spans="1:7">
      <c r="A22" s="1" t="s">
        <v>2</v>
      </c>
      <c r="B22" s="1" t="s">
        <v>14</v>
      </c>
      <c r="C22" s="1" t="s">
        <v>15</v>
      </c>
      <c r="D22" s="1" t="s">
        <v>16</v>
      </c>
      <c r="E22" s="1" t="s">
        <v>6</v>
      </c>
      <c r="F22" s="1" t="s">
        <v>7</v>
      </c>
      <c r="G22" s="1" t="s">
        <v>8</v>
      </c>
    </row>
    <row r="23" spans="1:7">
      <c r="A23" s="1">
        <v>9</v>
      </c>
      <c r="B23" s="1">
        <v>0.0776247116628691</v>
      </c>
      <c r="C23" s="4">
        <v>4.2e-8</v>
      </c>
      <c r="D23" s="1">
        <v>5.88843655355589</v>
      </c>
      <c r="E23" s="1">
        <v>0.24</v>
      </c>
      <c r="F23" s="1">
        <v>10.1</v>
      </c>
      <c r="G23" s="1">
        <v>96.2</v>
      </c>
    </row>
    <row r="24" spans="1:7">
      <c r="A24" s="1">
        <v>9</v>
      </c>
      <c r="B24" s="1">
        <v>0.0794328234724281</v>
      </c>
      <c r="C24" s="4">
        <v>4.94e-8</v>
      </c>
      <c r="D24" s="1">
        <v>5.88843655355589</v>
      </c>
      <c r="E24" s="1">
        <v>0.24</v>
      </c>
      <c r="F24" s="1">
        <v>9.9</v>
      </c>
      <c r="G24" s="1">
        <v>93.7</v>
      </c>
    </row>
    <row r="25" spans="1:7">
      <c r="A25" s="1">
        <v>9</v>
      </c>
      <c r="B25" s="1">
        <v>0.093325430079699</v>
      </c>
      <c r="C25" s="4">
        <v>6.36e-8</v>
      </c>
      <c r="D25" s="1">
        <v>8.12830516164099</v>
      </c>
      <c r="E25" s="1">
        <v>0.33</v>
      </c>
      <c r="F25" s="1">
        <v>10.5</v>
      </c>
      <c r="G25" s="1">
        <v>95.2</v>
      </c>
    </row>
    <row r="26" spans="1:7">
      <c r="A26" s="1">
        <v>10</v>
      </c>
      <c r="B26" s="1">
        <v>0.087096358995608</v>
      </c>
      <c r="C26" s="4">
        <v>5.54e-8</v>
      </c>
      <c r="D26" s="1">
        <v>5.24807460249772</v>
      </c>
      <c r="E26" s="1">
        <v>0.05</v>
      </c>
      <c r="F26" s="1">
        <v>9.9</v>
      </c>
      <c r="G26" s="1">
        <v>93.6</v>
      </c>
    </row>
    <row r="27" spans="1:7">
      <c r="A27" s="1">
        <v>8.5</v>
      </c>
      <c r="B27" s="1">
        <v>0.0794328234724281</v>
      </c>
      <c r="C27" s="4">
        <v>5.42e-8</v>
      </c>
      <c r="D27" s="1">
        <v>4.67735141287198</v>
      </c>
      <c r="E27" s="1">
        <v>0.53</v>
      </c>
      <c r="F27" s="1">
        <v>10.2</v>
      </c>
      <c r="G27" s="1">
        <v>97.6</v>
      </c>
    </row>
    <row r="28" spans="1:7">
      <c r="A28" s="1">
        <v>10.5</v>
      </c>
      <c r="B28" s="1">
        <v>0.093325430079699</v>
      </c>
      <c r="C28" s="4">
        <v>8.01e-8</v>
      </c>
      <c r="D28" s="1">
        <v>6.76082975391981</v>
      </c>
      <c r="E28" s="1">
        <v>0.04</v>
      </c>
      <c r="F28" s="1">
        <v>92.5</v>
      </c>
      <c r="G28" s="1">
        <v>882.1</v>
      </c>
    </row>
    <row r="29" spans="1:7">
      <c r="A29" s="1">
        <v>8.3</v>
      </c>
      <c r="B29" s="1">
        <v>0.154881661891248</v>
      </c>
      <c r="C29" s="4">
        <v>4.3e-7</v>
      </c>
      <c r="D29" s="1">
        <v>11.7489755493953</v>
      </c>
      <c r="E29" s="1">
        <v>2.15</v>
      </c>
      <c r="F29" s="1">
        <v>10</v>
      </c>
      <c r="G29" s="1">
        <v>95.2</v>
      </c>
    </row>
    <row r="30" spans="1:7">
      <c r="A30" s="1">
        <v>9</v>
      </c>
      <c r="B30" s="1">
        <v>0.0912010839355909</v>
      </c>
      <c r="C30" s="4">
        <v>6.22e-8</v>
      </c>
      <c r="D30" s="1">
        <v>5.24807460249772</v>
      </c>
      <c r="E30" s="1">
        <v>0.22</v>
      </c>
      <c r="F30" s="1">
        <v>10</v>
      </c>
      <c r="G30" s="1">
        <v>98.9</v>
      </c>
    </row>
    <row r="31" spans="1:7">
      <c r="A31" s="1">
        <v>8.3</v>
      </c>
      <c r="B31" s="1">
        <v>0.13182567385564</v>
      </c>
      <c r="C31" s="4">
        <v>1.92e-7</v>
      </c>
      <c r="D31" s="1">
        <v>8.91250938133745</v>
      </c>
      <c r="E31" s="1">
        <v>1.6</v>
      </c>
      <c r="F31" s="1">
        <v>10</v>
      </c>
      <c r="G31" s="1">
        <v>0.63</v>
      </c>
    </row>
    <row r="32" spans="1:7">
      <c r="A32" s="1">
        <v>8.3</v>
      </c>
      <c r="B32" s="1">
        <v>0.141253754462275</v>
      </c>
      <c r="C32" s="4">
        <v>2.42e-7</v>
      </c>
      <c r="D32" s="1">
        <v>10.715193052376</v>
      </c>
      <c r="E32" s="1">
        <v>1.95</v>
      </c>
      <c r="F32" s="1">
        <v>9.9</v>
      </c>
      <c r="G32" s="1">
        <v>0.67</v>
      </c>
    </row>
    <row r="33" spans="5:7">
      <c r="E33" s="5" t="s">
        <v>10</v>
      </c>
      <c r="F33" s="5" t="s">
        <v>17</v>
      </c>
      <c r="G33" s="5" t="s">
        <v>18</v>
      </c>
    </row>
    <row r="36" spans="1:7">
      <c r="A36" s="7" t="s">
        <v>19</v>
      </c>
      <c r="B36" s="7"/>
      <c r="C36" s="7"/>
      <c r="D36" s="7"/>
      <c r="E36" s="7"/>
      <c r="F36" s="7"/>
      <c r="G36" s="7"/>
    </row>
    <row r="37" spans="1:7">
      <c r="A37" s="1" t="s">
        <v>2</v>
      </c>
      <c r="B37" s="1" t="s">
        <v>20</v>
      </c>
      <c r="C37" s="1" t="s">
        <v>21</v>
      </c>
      <c r="D37" s="1" t="s">
        <v>22</v>
      </c>
      <c r="E37" s="1" t="s">
        <v>6</v>
      </c>
      <c r="F37" s="1" t="s">
        <v>7</v>
      </c>
      <c r="G37" s="1" t="s">
        <v>8</v>
      </c>
    </row>
    <row r="38" spans="1:7">
      <c r="A38" s="1">
        <v>9</v>
      </c>
      <c r="B38" s="1">
        <v>0.077624712</v>
      </c>
      <c r="C38" s="4">
        <v>1.26969e-7</v>
      </c>
      <c r="D38" s="1">
        <v>5.370317964</v>
      </c>
      <c r="E38" s="1">
        <v>0.1</v>
      </c>
      <c r="F38" s="1">
        <v>9.9</v>
      </c>
      <c r="G38" s="1">
        <v>94.1</v>
      </c>
    </row>
    <row r="39" spans="1:7">
      <c r="A39" s="1">
        <v>9</v>
      </c>
      <c r="B39" s="1">
        <v>0.067608298</v>
      </c>
      <c r="C39" s="4">
        <v>1.59844e-7</v>
      </c>
      <c r="D39" s="1">
        <v>6.918309709</v>
      </c>
      <c r="E39" s="1">
        <v>0.13</v>
      </c>
      <c r="F39" s="1">
        <v>10</v>
      </c>
      <c r="G39" s="1">
        <v>97.3</v>
      </c>
    </row>
    <row r="40" spans="1:7">
      <c r="A40" s="1">
        <v>9</v>
      </c>
      <c r="B40" s="1">
        <v>0.057543994</v>
      </c>
      <c r="C40" s="4">
        <v>5.93878e-8</v>
      </c>
      <c r="D40" s="1">
        <v>4.466835922</v>
      </c>
      <c r="E40" s="1">
        <v>0.08</v>
      </c>
      <c r="F40" s="1">
        <v>10</v>
      </c>
      <c r="G40" s="1">
        <v>90.5</v>
      </c>
    </row>
    <row r="41" spans="1:7">
      <c r="A41" s="1">
        <v>9</v>
      </c>
      <c r="B41" s="1">
        <v>0.087096359</v>
      </c>
      <c r="C41" s="4">
        <v>3.57847e-7</v>
      </c>
      <c r="D41" s="1">
        <v>8.7096359</v>
      </c>
      <c r="E41" s="1">
        <v>0.16</v>
      </c>
      <c r="F41" s="1">
        <v>9.9</v>
      </c>
      <c r="G41" s="1">
        <v>91.4</v>
      </c>
    </row>
    <row r="42" spans="1:7">
      <c r="A42" s="1">
        <v>9</v>
      </c>
      <c r="B42" s="1">
        <v>0.074131024</v>
      </c>
      <c r="C42" s="4">
        <v>2.59237e-7</v>
      </c>
      <c r="D42" s="1">
        <v>8.317637711</v>
      </c>
      <c r="E42" s="1">
        <v>0.15</v>
      </c>
      <c r="F42" s="1">
        <v>9.9</v>
      </c>
      <c r="G42" s="1">
        <v>92.8</v>
      </c>
    </row>
    <row r="43" spans="1:7">
      <c r="A43" s="1">
        <v>9</v>
      </c>
      <c r="B43" s="1">
        <v>0.079432823</v>
      </c>
      <c r="C43" s="4">
        <v>5.41623e-7</v>
      </c>
      <c r="D43" s="1">
        <v>8.912509381</v>
      </c>
      <c r="E43" s="1">
        <v>0.17</v>
      </c>
      <c r="F43" s="1">
        <v>9.8</v>
      </c>
      <c r="G43" s="1">
        <v>97.3</v>
      </c>
    </row>
    <row r="44" spans="1:7">
      <c r="A44" s="1">
        <v>9</v>
      </c>
      <c r="B44" s="1">
        <v>0.085113804</v>
      </c>
      <c r="C44" s="4">
        <v>4.40248e-7</v>
      </c>
      <c r="D44" s="1">
        <v>8.128305162</v>
      </c>
      <c r="E44" s="1">
        <v>0.15</v>
      </c>
      <c r="F44" s="1">
        <v>9.9</v>
      </c>
      <c r="G44" s="1">
        <v>98.4</v>
      </c>
    </row>
    <row r="45" spans="1:7">
      <c r="A45" s="1">
        <v>9</v>
      </c>
      <c r="B45" s="1">
        <v>0.079432823</v>
      </c>
      <c r="C45" s="4">
        <v>4.82722e-7</v>
      </c>
      <c r="D45" s="1">
        <v>9.120108394</v>
      </c>
      <c r="E45" s="1">
        <v>0.17</v>
      </c>
      <c r="F45" s="1">
        <v>10</v>
      </c>
      <c r="G45" s="1">
        <v>101.6</v>
      </c>
    </row>
    <row r="46" spans="1:7">
      <c r="A46" s="1">
        <v>9</v>
      </c>
      <c r="B46" s="1">
        <v>0.079432823</v>
      </c>
      <c r="C46" s="4">
        <v>4.82722e-7</v>
      </c>
      <c r="D46" s="1">
        <v>8.317637711</v>
      </c>
      <c r="E46" s="1">
        <v>0.15</v>
      </c>
      <c r="F46" s="1">
        <v>10</v>
      </c>
      <c r="G46" s="1">
        <v>100.9</v>
      </c>
    </row>
    <row r="47" spans="1:7">
      <c r="A47" s="1">
        <v>8.3</v>
      </c>
      <c r="B47" s="1">
        <v>0.060255959</v>
      </c>
      <c r="C47" s="4">
        <v>1.3605e-7</v>
      </c>
      <c r="D47" s="1">
        <v>5.754399373</v>
      </c>
      <c r="E47" s="1">
        <v>0.37</v>
      </c>
      <c r="F47" s="1">
        <v>10</v>
      </c>
      <c r="G47" s="1">
        <v>96</v>
      </c>
    </row>
    <row r="48" spans="1:7">
      <c r="A48" s="1">
        <v>8.3</v>
      </c>
      <c r="B48" s="1">
        <v>0.072443596</v>
      </c>
      <c r="C48" s="4">
        <v>1.36e-7</v>
      </c>
      <c r="D48" s="1">
        <v>6.46</v>
      </c>
      <c r="E48" s="1">
        <v>0.65</v>
      </c>
      <c r="F48" s="1">
        <v>5.1</v>
      </c>
      <c r="G48" s="1">
        <v>48.8</v>
      </c>
    </row>
    <row r="49" spans="1:7">
      <c r="A49" s="1">
        <v>8.5</v>
      </c>
      <c r="B49" s="1">
        <v>0.054954087</v>
      </c>
      <c r="C49" s="4">
        <v>1.96652e-8</v>
      </c>
      <c r="D49" s="1">
        <v>3.235936569</v>
      </c>
      <c r="E49" s="1">
        <v>0.14</v>
      </c>
      <c r="F49" s="1">
        <v>9.9</v>
      </c>
      <c r="G49" s="1">
        <v>94.6</v>
      </c>
    </row>
    <row r="50" spans="1:7">
      <c r="A50" s="1">
        <v>9.7</v>
      </c>
      <c r="B50" s="1">
        <v>0.070794578</v>
      </c>
      <c r="C50" s="4">
        <v>2.01232e-7</v>
      </c>
      <c r="D50" s="1">
        <v>7.413102413</v>
      </c>
      <c r="E50" s="1">
        <v>0.24</v>
      </c>
      <c r="F50" s="1">
        <v>10.3</v>
      </c>
      <c r="G50" s="1">
        <v>96.1</v>
      </c>
    </row>
    <row r="51" spans="1:7">
      <c r="A51" s="1">
        <v>9.6</v>
      </c>
      <c r="B51" s="1">
        <v>0.089125094</v>
      </c>
      <c r="C51" s="4">
        <v>8.1978e-7</v>
      </c>
      <c r="D51" s="1">
        <v>9.54992586</v>
      </c>
      <c r="E51" s="1">
        <v>0.09</v>
      </c>
      <c r="F51" s="1">
        <v>19.7</v>
      </c>
      <c r="G51" s="1">
        <v>187.8</v>
      </c>
    </row>
    <row r="52" spans="1:7">
      <c r="A52" s="1">
        <v>8.3</v>
      </c>
      <c r="B52" s="1">
        <v>0.089125094</v>
      </c>
      <c r="C52" s="4">
        <v>5.93878e-6</v>
      </c>
      <c r="D52" s="1">
        <v>12.58925412</v>
      </c>
      <c r="E52" s="1">
        <v>0.82</v>
      </c>
      <c r="F52" s="1">
        <v>9.8</v>
      </c>
      <c r="G52" s="1">
        <v>93.9</v>
      </c>
    </row>
    <row r="53" spans="1:7">
      <c r="A53" s="1">
        <v>8.3</v>
      </c>
      <c r="B53" s="1">
        <v>0.089125094</v>
      </c>
      <c r="C53" s="4">
        <v>4.40248e-6</v>
      </c>
      <c r="D53" s="1">
        <v>11.22018454</v>
      </c>
      <c r="E53" s="1">
        <v>0.72</v>
      </c>
      <c r="F53" s="1">
        <v>9.9</v>
      </c>
      <c r="G53" s="1">
        <v>0.65</v>
      </c>
    </row>
    <row r="54" spans="1:7">
      <c r="A54" s="1">
        <v>8.3</v>
      </c>
      <c r="B54" s="1">
        <v>0.0616595</v>
      </c>
      <c r="C54" s="4">
        <v>5.67149e-8</v>
      </c>
      <c r="D54" s="1">
        <v>5.12861384</v>
      </c>
      <c r="E54" s="1">
        <v>0.32</v>
      </c>
      <c r="F54" s="1">
        <v>10.1</v>
      </c>
      <c r="G54" s="1">
        <v>0.74</v>
      </c>
    </row>
    <row r="55" spans="5:7">
      <c r="E55" s="5" t="s">
        <v>10</v>
      </c>
      <c r="F55" s="5" t="s">
        <v>23</v>
      </c>
      <c r="G55" s="5" t="s">
        <v>24</v>
      </c>
    </row>
  </sheetData>
  <mergeCells count="4">
    <mergeCell ref="A2:G2"/>
    <mergeCell ref="H2:M2"/>
    <mergeCell ref="A21:G21"/>
    <mergeCell ref="A36:G3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A13" workbookViewId="0">
      <selection activeCell="A1" sqref="A1"/>
    </sheetView>
  </sheetViews>
  <sheetFormatPr defaultColWidth="9" defaultRowHeight="13.75" outlineLevelCol="7"/>
  <cols>
    <col min="1" max="1" width="9" style="1"/>
    <col min="2" max="2" width="12.8636363636364" style="1"/>
    <col min="3" max="3" width="13.9090909090909" style="1" customWidth="1"/>
    <col min="4" max="4" width="17.5" style="1" customWidth="1"/>
    <col min="5" max="5" width="14.8181818181818" style="1" customWidth="1"/>
    <col min="6" max="6" width="19" style="1" customWidth="1"/>
    <col min="7" max="7" width="14.9545454545455" style="1" customWidth="1"/>
    <col min="8" max="8" width="19.0909090909091" style="1" customWidth="1"/>
    <col min="9" max="16384" width="9" style="1"/>
  </cols>
  <sheetData>
    <row r="1" spans="1:1">
      <c r="A1" s="3" t="s">
        <v>25</v>
      </c>
    </row>
    <row r="2" spans="1:8">
      <c r="A2" s="1" t="s">
        <v>2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9</v>
      </c>
    </row>
    <row r="3" spans="1:8">
      <c r="A3" s="1">
        <v>7.504</v>
      </c>
      <c r="B3" s="1">
        <v>0.0988553094656938</v>
      </c>
      <c r="C3" s="4">
        <v>3.375e-6</v>
      </c>
      <c r="D3" s="1">
        <v>5.623413252</v>
      </c>
      <c r="E3" s="1">
        <v>9.82</v>
      </c>
      <c r="F3" s="1">
        <v>20</v>
      </c>
      <c r="G3" s="4">
        <v>3.06e-7</v>
      </c>
      <c r="H3" s="1">
        <f>D3*10^(-8.48)/0.0024</f>
        <v>7.7586964028951e-6</v>
      </c>
    </row>
    <row r="4" spans="1:8">
      <c r="A4" s="1">
        <v>7.493</v>
      </c>
      <c r="B4" s="1">
        <v>0.0901571137605956</v>
      </c>
      <c r="C4" s="4">
        <v>2.9375e-6</v>
      </c>
      <c r="D4" s="1">
        <v>4.677351413</v>
      </c>
      <c r="E4" s="1">
        <v>9.85</v>
      </c>
      <c r="F4" s="1">
        <v>16.8</v>
      </c>
      <c r="G4" s="4">
        <v>3.06e-7</v>
      </c>
      <c r="H4" s="1">
        <f t="shared" ref="H4:H23" si="0">D4*10^(-8.48)/0.0024</f>
        <v>6.45340257897863e-6</v>
      </c>
    </row>
    <row r="5" spans="1:8">
      <c r="A5" s="1">
        <v>7.504</v>
      </c>
      <c r="B5" s="1">
        <v>0.0857037845230369</v>
      </c>
      <c r="C5" s="4">
        <v>2.3125e-6</v>
      </c>
      <c r="D5" s="1">
        <v>4.786300923</v>
      </c>
      <c r="E5" s="1">
        <v>9.84</v>
      </c>
      <c r="F5" s="1">
        <v>17.2</v>
      </c>
      <c r="G5" s="4">
        <v>3.06e-7</v>
      </c>
      <c r="H5" s="1">
        <f t="shared" si="0"/>
        <v>6.60372163494229e-6</v>
      </c>
    </row>
    <row r="6" spans="1:8">
      <c r="A6" s="1">
        <v>7.502</v>
      </c>
      <c r="B6" s="1">
        <v>0.0857037845230369</v>
      </c>
      <c r="C6" s="4">
        <v>1.91458333333333e-6</v>
      </c>
      <c r="D6" s="1">
        <v>3.801893963</v>
      </c>
      <c r="E6" s="1">
        <v>9.87</v>
      </c>
      <c r="F6" s="1">
        <v>13.7</v>
      </c>
      <c r="G6" s="4">
        <v>3.06e-7</v>
      </c>
      <c r="H6" s="1">
        <f t="shared" si="0"/>
        <v>5.24552254885867e-6</v>
      </c>
    </row>
    <row r="7" spans="1:8">
      <c r="A7" s="1">
        <v>7.504</v>
      </c>
      <c r="B7" s="1">
        <v>0.0749894209332455</v>
      </c>
      <c r="C7" s="4">
        <v>1.0625e-6</v>
      </c>
      <c r="D7" s="1">
        <v>3.01995172</v>
      </c>
      <c r="E7" s="1">
        <v>9.9</v>
      </c>
      <c r="F7" s="1">
        <v>10.6</v>
      </c>
      <c r="G7" s="4">
        <v>3.06e-7</v>
      </c>
      <c r="H7" s="1">
        <f t="shared" si="0"/>
        <v>4.166666666112e-6</v>
      </c>
    </row>
    <row r="8" spans="1:8">
      <c r="A8" s="1">
        <v>7.502</v>
      </c>
      <c r="B8" s="1">
        <v>0.059566214352901</v>
      </c>
      <c r="C8" s="4">
        <v>3.3125e-7</v>
      </c>
      <c r="D8" s="1">
        <v>1.819700859</v>
      </c>
      <c r="E8" s="1">
        <v>9.94</v>
      </c>
      <c r="F8" s="1">
        <v>6.47</v>
      </c>
      <c r="G8" s="4">
        <v>3.06e-7</v>
      </c>
      <c r="H8" s="1">
        <f t="shared" si="0"/>
        <v>2.5106649425146e-6</v>
      </c>
    </row>
    <row r="9" spans="1:8">
      <c r="A9" s="1">
        <v>7.336</v>
      </c>
      <c r="B9" s="1">
        <v>0.0457088189614874</v>
      </c>
      <c r="C9" s="4">
        <v>2.01041666666666e-7</v>
      </c>
      <c r="D9" s="1">
        <v>1.862087137</v>
      </c>
      <c r="E9" s="1">
        <v>9.92</v>
      </c>
      <c r="F9" s="1">
        <v>6.59</v>
      </c>
      <c r="G9" s="4">
        <v>3.06e-7</v>
      </c>
      <c r="H9" s="1">
        <f t="shared" si="0"/>
        <v>2.56914584155465e-6</v>
      </c>
    </row>
    <row r="10" spans="1:8">
      <c r="A10" s="1">
        <v>7.334</v>
      </c>
      <c r="B10" s="1">
        <v>0.0444631267469108</v>
      </c>
      <c r="C10" s="4">
        <v>1.91666666666666e-7</v>
      </c>
      <c r="D10" s="1">
        <v>1.995262315</v>
      </c>
      <c r="E10" s="1">
        <v>9.91</v>
      </c>
      <c r="F10" s="1">
        <v>6.98</v>
      </c>
      <c r="G10" s="4">
        <v>3.06e-7</v>
      </c>
      <c r="H10" s="1">
        <f t="shared" si="0"/>
        <v>2.75288936674125e-6</v>
      </c>
    </row>
    <row r="11" spans="1:8">
      <c r="A11" s="1">
        <v>7.337</v>
      </c>
      <c r="B11" s="1">
        <v>0.0436515832240165</v>
      </c>
      <c r="C11" s="4">
        <v>1.48125e-7</v>
      </c>
      <c r="D11" s="1">
        <v>1.905460718</v>
      </c>
      <c r="E11" s="1">
        <v>9.92</v>
      </c>
      <c r="F11" s="1">
        <v>6.63</v>
      </c>
      <c r="G11" s="4">
        <v>3.06e-7</v>
      </c>
      <c r="H11" s="1">
        <f t="shared" si="0"/>
        <v>2.62898893538484e-6</v>
      </c>
    </row>
    <row r="12" spans="1:8">
      <c r="A12" s="1">
        <v>7.336</v>
      </c>
      <c r="B12" s="1">
        <v>0.040926065973001</v>
      </c>
      <c r="C12" s="4">
        <v>9.375e-8</v>
      </c>
      <c r="D12" s="1">
        <v>1.659586907</v>
      </c>
      <c r="E12" s="1">
        <v>9.93</v>
      </c>
      <c r="F12" s="1">
        <v>5.86</v>
      </c>
      <c r="G12" s="4">
        <v>3.06e-7</v>
      </c>
      <c r="H12" s="1">
        <f t="shared" si="0"/>
        <v>2.28975364046973e-6</v>
      </c>
    </row>
    <row r="13" spans="1:8">
      <c r="A13" s="1">
        <v>7.335</v>
      </c>
      <c r="B13" s="1">
        <v>0.0377572190925415</v>
      </c>
      <c r="C13" s="4">
        <v>9.47916666666666e-8</v>
      </c>
      <c r="D13" s="1">
        <v>1.77827941</v>
      </c>
      <c r="E13" s="1">
        <v>9.92</v>
      </c>
      <c r="F13" s="1">
        <v>6.24</v>
      </c>
      <c r="G13" s="4">
        <v>3.06e-7</v>
      </c>
      <c r="H13" s="1">
        <f t="shared" si="0"/>
        <v>2.45351523059458e-6</v>
      </c>
    </row>
    <row r="14" spans="1:8">
      <c r="A14" s="1">
        <v>7.348</v>
      </c>
      <c r="B14" s="1">
        <v>0.0380189396320561</v>
      </c>
      <c r="C14" s="4">
        <v>7.35416666666666e-8</v>
      </c>
      <c r="D14" s="1">
        <v>1.659586907</v>
      </c>
      <c r="E14" s="1">
        <v>9.93</v>
      </c>
      <c r="F14" s="1">
        <v>6.21</v>
      </c>
      <c r="G14" s="4">
        <v>3.06e-7</v>
      </c>
      <c r="H14" s="1">
        <f t="shared" si="0"/>
        <v>2.28975364046973e-6</v>
      </c>
    </row>
    <row r="15" spans="1:8">
      <c r="A15" s="1">
        <v>7.345</v>
      </c>
      <c r="B15" s="1">
        <v>0.0364753946925607</v>
      </c>
      <c r="C15" s="4">
        <v>6.97916666666666e-8</v>
      </c>
      <c r="D15" s="1">
        <v>1.548816619</v>
      </c>
      <c r="E15" s="1">
        <v>9.93</v>
      </c>
      <c r="F15" s="1">
        <v>5.38</v>
      </c>
      <c r="G15" s="4">
        <v>3.06e-7</v>
      </c>
      <c r="H15" s="1">
        <f t="shared" si="0"/>
        <v>2.1369224334181e-6</v>
      </c>
    </row>
    <row r="16" spans="1:8">
      <c r="A16" s="1">
        <v>7.553</v>
      </c>
      <c r="B16" s="1">
        <v>0.0364753946925607</v>
      </c>
      <c r="C16" s="4">
        <v>6.25e-8</v>
      </c>
      <c r="D16" s="1">
        <v>1.318256739</v>
      </c>
      <c r="E16" s="1">
        <v>9.96</v>
      </c>
      <c r="F16" s="1">
        <v>4.73</v>
      </c>
      <c r="G16" s="4">
        <v>3.06e-7</v>
      </c>
      <c r="H16" s="1">
        <f t="shared" si="0"/>
        <v>1.81881596827939e-6</v>
      </c>
    </row>
    <row r="17" spans="1:8">
      <c r="A17" s="1">
        <v>7.338</v>
      </c>
      <c r="B17" s="1">
        <v>0.0364753946925607</v>
      </c>
      <c r="C17" s="4">
        <v>3.91666666666666e-8</v>
      </c>
      <c r="D17" s="1">
        <v>1.548816619</v>
      </c>
      <c r="E17" s="1">
        <v>9.93</v>
      </c>
      <c r="F17" s="1">
        <v>5.49</v>
      </c>
      <c r="G17" s="4">
        <v>3.06e-7</v>
      </c>
      <c r="H17" s="1">
        <f t="shared" si="0"/>
        <v>2.1369224334181e-6</v>
      </c>
    </row>
    <row r="18" spans="1:8">
      <c r="A18" s="1">
        <v>7.343</v>
      </c>
      <c r="B18" s="1">
        <v>0.0327340694878838</v>
      </c>
      <c r="C18" s="4">
        <v>1.47916666666666e-8</v>
      </c>
      <c r="D18" s="1">
        <v>1.445439771</v>
      </c>
      <c r="E18" s="1">
        <v>9.94</v>
      </c>
      <c r="F18" s="1">
        <v>5.06</v>
      </c>
      <c r="G18" s="4">
        <v>3.06e-7</v>
      </c>
      <c r="H18" s="1">
        <f t="shared" si="0"/>
        <v>1.99429205169487e-6</v>
      </c>
    </row>
    <row r="19" spans="1:8">
      <c r="A19" s="1">
        <v>7.336</v>
      </c>
      <c r="B19" s="1">
        <v>0.0332659553294004</v>
      </c>
      <c r="C19" s="4">
        <v>3.33333333333333e-9</v>
      </c>
      <c r="D19" s="1">
        <v>1.318256739</v>
      </c>
      <c r="E19" s="1">
        <v>9.94</v>
      </c>
      <c r="F19" s="1">
        <v>4.67</v>
      </c>
      <c r="G19" s="4">
        <v>3.06e-7</v>
      </c>
      <c r="H19" s="1">
        <f t="shared" si="0"/>
        <v>1.81881596827939e-6</v>
      </c>
    </row>
    <row r="20" spans="1:8">
      <c r="A20" s="1">
        <v>7.5</v>
      </c>
      <c r="B20" s="1">
        <v>0.0398107170553497</v>
      </c>
      <c r="C20" s="4">
        <v>3.45833333333333e-8</v>
      </c>
      <c r="D20" s="1">
        <v>1.174897555</v>
      </c>
      <c r="E20" s="1">
        <v>9.96</v>
      </c>
      <c r="F20" s="1">
        <v>4.11</v>
      </c>
      <c r="G20" s="4">
        <v>3.06e-7</v>
      </c>
      <c r="H20" s="1">
        <f t="shared" si="0"/>
        <v>1.6210214375596e-6</v>
      </c>
    </row>
    <row r="21" spans="1:8">
      <c r="A21" s="1">
        <v>7.497</v>
      </c>
      <c r="B21" s="1">
        <v>0.038904514499428</v>
      </c>
      <c r="C21" s="4">
        <v>8.10416666666666e-8</v>
      </c>
      <c r="D21" s="1">
        <v>1.288249552</v>
      </c>
      <c r="E21" s="1">
        <v>9.96</v>
      </c>
      <c r="F21" s="1">
        <v>4.55</v>
      </c>
      <c r="G21" s="4">
        <v>3.06e-7</v>
      </c>
      <c r="H21" s="1">
        <f t="shared" si="0"/>
        <v>1.77741466209669e-6</v>
      </c>
    </row>
    <row r="22" spans="1:8">
      <c r="A22" s="1">
        <v>7.468</v>
      </c>
      <c r="B22" s="1">
        <v>0.0408319386332692</v>
      </c>
      <c r="C22" s="4">
        <v>8.625e-8</v>
      </c>
      <c r="D22" s="1">
        <v>1.380384265</v>
      </c>
      <c r="E22" s="1">
        <v>9.95</v>
      </c>
      <c r="F22" s="1">
        <v>4.83</v>
      </c>
      <c r="G22" s="4">
        <v>3.06e-7</v>
      </c>
      <c r="H22" s="1">
        <f t="shared" si="0"/>
        <v>1.90453412394322e-6</v>
      </c>
    </row>
    <row r="23" spans="1:8">
      <c r="A23" s="1">
        <v>7.334</v>
      </c>
      <c r="B23" s="1">
        <v>0.0311171633710601</v>
      </c>
      <c r="C23" s="4">
        <v>1.47916666666666e-8</v>
      </c>
      <c r="D23" s="1">
        <v>1.445439771</v>
      </c>
      <c r="E23" s="1">
        <v>9.94</v>
      </c>
      <c r="F23" s="1">
        <v>5.04</v>
      </c>
      <c r="G23" s="4">
        <v>3.06e-7</v>
      </c>
      <c r="H23" s="1">
        <f t="shared" si="0"/>
        <v>1.99429205169487e-6</v>
      </c>
    </row>
    <row r="24" spans="4:7">
      <c r="D24" s="5" t="s">
        <v>10</v>
      </c>
      <c r="E24" s="5" t="s">
        <v>32</v>
      </c>
      <c r="G24" s="5" t="s">
        <v>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topLeftCell="C1" workbookViewId="0">
      <selection activeCell="L10" sqref="L10"/>
    </sheetView>
  </sheetViews>
  <sheetFormatPr defaultColWidth="15.0454545454545" defaultRowHeight="13.75"/>
  <cols>
    <col min="1" max="4" width="15.0454545454545" style="1" customWidth="1"/>
    <col min="5" max="8" width="15.0454545454545" style="2" customWidth="1"/>
    <col min="9" max="16382" width="15.0454545454545" style="1" customWidth="1"/>
    <col min="16383" max="16384" width="15.0454545454545" style="1"/>
  </cols>
  <sheetData>
    <row r="1" spans="3:3">
      <c r="C1" s="3" t="s">
        <v>34</v>
      </c>
    </row>
    <row r="2" spans="1:9">
      <c r="A2" s="1" t="s">
        <v>2</v>
      </c>
      <c r="B2" s="1" t="s">
        <v>26</v>
      </c>
      <c r="C2" s="1" t="s">
        <v>27</v>
      </c>
      <c r="D2" s="1" t="s">
        <v>28</v>
      </c>
      <c r="E2" s="2" t="s">
        <v>35</v>
      </c>
      <c r="F2" s="2" t="s">
        <v>36</v>
      </c>
      <c r="G2" s="2" t="s">
        <v>37</v>
      </c>
      <c r="H2" s="2" t="s">
        <v>38</v>
      </c>
      <c r="I2" s="1" t="s">
        <v>9</v>
      </c>
    </row>
    <row r="3" spans="1:9">
      <c r="A3" s="1">
        <v>6.08</v>
      </c>
      <c r="B3" s="1">
        <v>0.025</v>
      </c>
      <c r="C3" s="4">
        <v>6.94e-8</v>
      </c>
      <c r="D3" s="1">
        <v>1.122018454</v>
      </c>
      <c r="E3" s="2">
        <v>546</v>
      </c>
      <c r="F3" s="2">
        <f t="shared" ref="F3:F19" si="0">E3/1000/40</f>
        <v>0.01365</v>
      </c>
      <c r="G3" s="2">
        <v>6</v>
      </c>
      <c r="H3" s="2">
        <f t="shared" ref="H3:H19" si="1">G3/87.62/1000</f>
        <v>6.84775165487332e-5</v>
      </c>
      <c r="I3" s="1">
        <f>D3*10^(-8.48)/0.0038</f>
        <v>9.77724286834691e-7</v>
      </c>
    </row>
    <row r="4" spans="1:9">
      <c r="A4" s="1">
        <v>6.18</v>
      </c>
      <c r="B4" s="1">
        <v>0.022</v>
      </c>
      <c r="C4" s="4">
        <v>4.44e-8</v>
      </c>
      <c r="D4" s="1">
        <v>1.445439771</v>
      </c>
      <c r="E4" s="2">
        <v>451</v>
      </c>
      <c r="F4" s="2">
        <f t="shared" si="0"/>
        <v>0.011275</v>
      </c>
      <c r="G4" s="2">
        <v>23</v>
      </c>
      <c r="H4" s="2">
        <f t="shared" si="1"/>
        <v>0.000262497146770144</v>
      </c>
      <c r="I4" s="1">
        <f t="shared" ref="I4:I19" si="2">D4*10^(-8.48)/0.0038</f>
        <v>1.25955287475466e-6</v>
      </c>
    </row>
    <row r="5" spans="1:9">
      <c r="A5" s="1">
        <v>6.14</v>
      </c>
      <c r="B5" s="1">
        <v>0.018</v>
      </c>
      <c r="C5" s="4">
        <v>8.61e-8</v>
      </c>
      <c r="D5" s="1">
        <v>1.584893192</v>
      </c>
      <c r="E5" s="2">
        <v>583</v>
      </c>
      <c r="F5" s="2">
        <f t="shared" si="0"/>
        <v>0.014575</v>
      </c>
      <c r="G5" s="2">
        <v>31</v>
      </c>
      <c r="H5" s="2">
        <f t="shared" si="1"/>
        <v>0.000353800502168455</v>
      </c>
      <c r="I5" s="1">
        <f t="shared" si="2"/>
        <v>1.38107226341338e-6</v>
      </c>
    </row>
    <row r="6" spans="1:9">
      <c r="A6" s="1">
        <v>6.03</v>
      </c>
      <c r="B6" s="1">
        <v>0.022</v>
      </c>
      <c r="C6" s="4">
        <v>1.89e-7</v>
      </c>
      <c r="D6" s="1">
        <v>0.616595002</v>
      </c>
      <c r="E6" s="2">
        <v>374</v>
      </c>
      <c r="F6" s="2">
        <f t="shared" si="0"/>
        <v>0.00935</v>
      </c>
      <c r="G6" s="2">
        <v>14</v>
      </c>
      <c r="H6" s="2">
        <f t="shared" si="1"/>
        <v>0.000159780871947044</v>
      </c>
      <c r="I6" s="1">
        <f t="shared" si="2"/>
        <v>5.37299459244264e-7</v>
      </c>
    </row>
    <row r="7" spans="1:9">
      <c r="A7" s="1">
        <v>6.08</v>
      </c>
      <c r="B7" s="1">
        <v>0.03</v>
      </c>
      <c r="C7" s="4">
        <v>9.44e-8</v>
      </c>
      <c r="D7" s="1">
        <v>1.202264435</v>
      </c>
      <c r="E7" s="2">
        <v>583</v>
      </c>
      <c r="F7" s="2">
        <f t="shared" si="0"/>
        <v>0.014575</v>
      </c>
      <c r="G7" s="2">
        <v>149</v>
      </c>
      <c r="H7" s="2">
        <f t="shared" si="1"/>
        <v>0.00170052499429354</v>
      </c>
      <c r="I7" s="1">
        <f t="shared" si="2"/>
        <v>1.04765044915838e-6</v>
      </c>
    </row>
    <row r="8" spans="1:9">
      <c r="A8" s="1">
        <v>6.15</v>
      </c>
      <c r="B8" s="1">
        <v>0.061</v>
      </c>
      <c r="C8" s="4">
        <v>1.12e-6</v>
      </c>
      <c r="D8" s="1">
        <v>1.584893192</v>
      </c>
      <c r="E8" s="2">
        <v>571</v>
      </c>
      <c r="F8" s="2">
        <f t="shared" si="0"/>
        <v>0.014275</v>
      </c>
      <c r="G8" s="2">
        <v>49</v>
      </c>
      <c r="H8" s="2">
        <f t="shared" si="1"/>
        <v>0.000559233051814654</v>
      </c>
      <c r="I8" s="1">
        <f t="shared" si="2"/>
        <v>1.38107226341338e-6</v>
      </c>
    </row>
    <row r="9" spans="1:9">
      <c r="A9" s="1">
        <v>6.45</v>
      </c>
      <c r="B9" s="1">
        <v>0.14</v>
      </c>
      <c r="C9" s="4">
        <v>1.18e-5</v>
      </c>
      <c r="D9" s="1">
        <v>8.128305162</v>
      </c>
      <c r="E9" s="2">
        <v>800</v>
      </c>
      <c r="F9" s="2">
        <f t="shared" si="0"/>
        <v>0.02</v>
      </c>
      <c r="G9" s="2">
        <v>55</v>
      </c>
      <c r="H9" s="2">
        <f t="shared" si="1"/>
        <v>0.000627710568363387</v>
      </c>
      <c r="I9" s="1">
        <f t="shared" si="2"/>
        <v>7.08298632643629e-6</v>
      </c>
    </row>
    <row r="10" spans="1:9">
      <c r="A10" s="1">
        <v>6.04</v>
      </c>
      <c r="B10" s="1">
        <v>0.016</v>
      </c>
      <c r="C10" s="4">
        <v>8.33e-9</v>
      </c>
      <c r="D10" s="1">
        <v>0.912010839</v>
      </c>
      <c r="E10" s="2">
        <v>522</v>
      </c>
      <c r="F10" s="2">
        <f t="shared" si="0"/>
        <v>0.01305</v>
      </c>
      <c r="G10" s="2">
        <v>53</v>
      </c>
      <c r="H10" s="2">
        <f t="shared" si="1"/>
        <v>0.00060488472951381</v>
      </c>
      <c r="I10" s="1">
        <f t="shared" si="2"/>
        <v>7.94724136637759e-7</v>
      </c>
    </row>
    <row r="11" spans="1:9">
      <c r="A11" s="1">
        <v>6.03</v>
      </c>
      <c r="B11" s="1">
        <v>0.019</v>
      </c>
      <c r="C11" s="4">
        <v>2.78e-8</v>
      </c>
      <c r="D11" s="1">
        <v>0.851138038</v>
      </c>
      <c r="E11" s="2">
        <v>504</v>
      </c>
      <c r="F11" s="2">
        <f t="shared" si="0"/>
        <v>0.0126</v>
      </c>
      <c r="G11" s="2">
        <v>53</v>
      </c>
      <c r="H11" s="2">
        <f t="shared" si="1"/>
        <v>0.00060488472951381</v>
      </c>
      <c r="I11" s="1">
        <f t="shared" si="2"/>
        <v>7.41679718577453e-7</v>
      </c>
    </row>
    <row r="12" spans="1:9">
      <c r="A12" s="1">
        <v>6.27</v>
      </c>
      <c r="B12" s="1">
        <v>0.092</v>
      </c>
      <c r="C12" s="4">
        <v>4.41e-6</v>
      </c>
      <c r="D12" s="1">
        <v>3.467368505</v>
      </c>
      <c r="E12" s="2">
        <v>745</v>
      </c>
      <c r="F12" s="2">
        <f t="shared" si="0"/>
        <v>0.018625</v>
      </c>
      <c r="G12" s="2">
        <v>48</v>
      </c>
      <c r="H12" s="2">
        <f t="shared" si="1"/>
        <v>0.000547820132389865</v>
      </c>
      <c r="I12" s="1">
        <f t="shared" si="2"/>
        <v>3.02145689908964e-6</v>
      </c>
    </row>
    <row r="13" spans="1:9">
      <c r="A13" s="1">
        <v>6.14</v>
      </c>
      <c r="B13" s="1">
        <v>0.066</v>
      </c>
      <c r="C13" s="4">
        <v>1.28e-6</v>
      </c>
      <c r="D13" s="1">
        <v>1.862087137</v>
      </c>
      <c r="E13" s="2">
        <v>700</v>
      </c>
      <c r="F13" s="2">
        <f t="shared" si="0"/>
        <v>0.0175</v>
      </c>
      <c r="G13" s="2">
        <v>50</v>
      </c>
      <c r="H13" s="2">
        <f t="shared" si="1"/>
        <v>0.000570645971239443</v>
      </c>
      <c r="I13" s="1">
        <f t="shared" si="2"/>
        <v>1.62261842624504e-6</v>
      </c>
    </row>
    <row r="14" spans="1:9">
      <c r="A14" s="1">
        <v>6.26</v>
      </c>
      <c r="B14" s="1">
        <v>0.106</v>
      </c>
      <c r="C14" s="4">
        <v>4.61e-6</v>
      </c>
      <c r="D14" s="1">
        <v>3.89045145</v>
      </c>
      <c r="E14" s="2">
        <v>842</v>
      </c>
      <c r="F14" s="2">
        <f t="shared" si="0"/>
        <v>0.02105</v>
      </c>
      <c r="G14" s="2">
        <v>43</v>
      </c>
      <c r="H14" s="2">
        <f t="shared" si="1"/>
        <v>0.000490755535265921</v>
      </c>
      <c r="I14" s="1">
        <f t="shared" si="2"/>
        <v>3.39013039924229e-6</v>
      </c>
    </row>
    <row r="15" spans="1:9">
      <c r="A15" s="1">
        <v>6.27</v>
      </c>
      <c r="B15" s="1">
        <v>0.068</v>
      </c>
      <c r="C15" s="4">
        <v>3.08e-6</v>
      </c>
      <c r="D15" s="1">
        <v>3.715352291</v>
      </c>
      <c r="E15" s="2">
        <v>763</v>
      </c>
      <c r="F15" s="2">
        <f t="shared" si="0"/>
        <v>0.019075</v>
      </c>
      <c r="G15" s="2">
        <v>53</v>
      </c>
      <c r="H15" s="2">
        <f t="shared" si="1"/>
        <v>0.00060488472951381</v>
      </c>
      <c r="I15" s="1">
        <f t="shared" si="2"/>
        <v>3.23754939689932e-6</v>
      </c>
    </row>
    <row r="16" spans="1:9">
      <c r="A16" s="1">
        <v>6.06</v>
      </c>
      <c r="B16" s="1">
        <v>0.034</v>
      </c>
      <c r="C16" s="4">
        <v>7.94e-7</v>
      </c>
      <c r="D16" s="1">
        <v>1.258925412</v>
      </c>
      <c r="E16" s="2">
        <v>656</v>
      </c>
      <c r="F16" s="2">
        <f t="shared" si="0"/>
        <v>0.0164</v>
      </c>
      <c r="G16" s="2">
        <v>57</v>
      </c>
      <c r="H16" s="2">
        <f t="shared" si="1"/>
        <v>0.000650536407212965</v>
      </c>
      <c r="I16" s="1">
        <f t="shared" si="2"/>
        <v>1.09702469352235e-6</v>
      </c>
    </row>
    <row r="17" spans="1:9">
      <c r="A17" s="1">
        <v>6.12</v>
      </c>
      <c r="B17" s="1">
        <v>0.023</v>
      </c>
      <c r="C17" s="4">
        <v>6.11e-8</v>
      </c>
      <c r="D17" s="1">
        <v>1.202264435</v>
      </c>
      <c r="E17" s="2">
        <v>492</v>
      </c>
      <c r="F17" s="2">
        <f t="shared" si="0"/>
        <v>0.0123</v>
      </c>
      <c r="G17" s="2">
        <v>92</v>
      </c>
      <c r="H17" s="2">
        <f t="shared" si="1"/>
        <v>0.00104998858708058</v>
      </c>
      <c r="I17" s="1">
        <f t="shared" si="2"/>
        <v>1.04765044915838e-6</v>
      </c>
    </row>
    <row r="18" spans="1:9">
      <c r="A18" s="1">
        <v>6.11</v>
      </c>
      <c r="B18" s="1">
        <v>0.022</v>
      </c>
      <c r="C18" s="4">
        <v>5.25e-7</v>
      </c>
      <c r="D18" s="1">
        <v>1.621810097</v>
      </c>
      <c r="E18" s="2">
        <v>697</v>
      </c>
      <c r="F18" s="2">
        <f t="shared" si="0"/>
        <v>0.017425</v>
      </c>
      <c r="G18" s="2">
        <v>59</v>
      </c>
      <c r="H18" s="2">
        <f t="shared" si="1"/>
        <v>0.000673362246062543</v>
      </c>
      <c r="I18" s="1">
        <f t="shared" si="2"/>
        <v>1.41324156908263e-6</v>
      </c>
    </row>
    <row r="19" spans="1:9">
      <c r="A19" s="1">
        <v>6.12</v>
      </c>
      <c r="B19" s="1">
        <v>0.119</v>
      </c>
      <c r="C19" s="4">
        <v>4.38e-6</v>
      </c>
      <c r="D19" s="1">
        <v>1.380384265</v>
      </c>
      <c r="E19" s="2">
        <v>551</v>
      </c>
      <c r="F19" s="2">
        <f t="shared" si="0"/>
        <v>0.013775</v>
      </c>
      <c r="G19" s="2">
        <v>42</v>
      </c>
      <c r="H19" s="2">
        <f t="shared" si="1"/>
        <v>0.000479342615841132</v>
      </c>
      <c r="I19" s="1">
        <f t="shared" si="2"/>
        <v>1.20286365722729e-6</v>
      </c>
    </row>
    <row r="20" spans="5:8">
      <c r="E20" s="5" t="s">
        <v>10</v>
      </c>
      <c r="F20" s="5" t="s">
        <v>39</v>
      </c>
      <c r="G20" s="1"/>
      <c r="H20" s="5" t="s">
        <v>40</v>
      </c>
    </row>
    <row r="23" spans="7:7">
      <c r="G23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Tang</vt:lpstr>
      <vt:lpstr>Lorens</vt:lpstr>
      <vt:lpstr>T&amp;P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cuicui</dc:creator>
  <cp:lastModifiedBy>chestnut_cc</cp:lastModifiedBy>
  <dcterms:created xsi:type="dcterms:W3CDTF">2022-07-02T13:08:00Z</dcterms:created>
  <dcterms:modified xsi:type="dcterms:W3CDTF">2022-07-03T05:44:08Z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25E93A4E587C4DFF956E535E7D55D3C5</vt:lpwstr>
  </property>
  <property fmtid="{D5CDD505-2E9C-101B-9397-08002B2CF9AE}" pid="3" name="KSOProductBuildVer">
    <vt:lpwstr>2052-11.1.0.11830</vt:lpwstr>
  </property>
</Properties>
</file>