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Volumes/Primaire/Dev/3csh.ca/htdocs/Vintage/data/"/>
    </mc:Choice>
  </mc:AlternateContent>
  <xr:revisionPtr revIDLastSave="0" documentId="13_ncr:1_{8D750959-4EAF-D04D-B329-1AE4BA78943D}" xr6:coauthVersionLast="36" xr6:coauthVersionMax="36" xr10:uidLastSave="{00000000-0000-0000-0000-000000000000}"/>
  <bookViews>
    <workbookView xWindow="0" yWindow="460" windowWidth="51200" windowHeight="26500" activeTab="5" xr2:uid="{00000000-000D-0000-FFFF-FFFF00000000}"/>
  </bookViews>
  <sheets>
    <sheet name="partie-1" sheetId="1" r:id="rId1"/>
    <sheet name="partie-2" sheetId="4" r:id="rId2"/>
    <sheet name="partie-3" sheetId="5" r:id="rId3"/>
    <sheet name="joueur" sheetId="2" r:id="rId4"/>
    <sheet name="partie" sheetId="3" r:id="rId5"/>
    <sheet name="20180916" sheetId="6" r:id="rId6"/>
    <sheet name="20180923" sheetId="8" r:id="rId7"/>
    <sheet name="20180930" sheetId="9" r:id="rId8"/>
    <sheet name="20181007" sheetId="10" r:id="rId9"/>
    <sheet name="20181014" sheetId="11" r:id="rId10"/>
    <sheet name="20181021" sheetId="12" r:id="rId11"/>
    <sheet name="20181028" sheetId="13" r:id="rId12"/>
    <sheet name="Feuil2" sheetId="7" r:id="rId1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6" l="1"/>
  <c r="I4" i="11"/>
  <c r="I4" i="10"/>
  <c r="I4" i="9"/>
  <c r="I4" i="8"/>
  <c r="I4" i="12"/>
  <c r="I4" i="13"/>
  <c r="C33" i="13"/>
  <c r="I33" i="13" s="1"/>
  <c r="C32" i="13"/>
  <c r="I32" i="13" s="1"/>
  <c r="C31" i="13"/>
  <c r="I31" i="13" s="1"/>
  <c r="C30" i="13"/>
  <c r="I30" i="13" s="1"/>
  <c r="C29" i="13"/>
  <c r="I29" i="13" s="1"/>
  <c r="C28" i="13"/>
  <c r="I28" i="13" s="1"/>
  <c r="C26" i="13"/>
  <c r="I26" i="13" s="1"/>
  <c r="C25" i="13"/>
  <c r="I25" i="13" s="1"/>
  <c r="C24" i="13"/>
  <c r="I24" i="13" s="1"/>
  <c r="C23" i="13"/>
  <c r="I23" i="13" s="1"/>
  <c r="C21" i="13"/>
  <c r="I21" i="13" s="1"/>
  <c r="C18" i="13"/>
  <c r="I18" i="13" s="1"/>
  <c r="C17" i="13"/>
  <c r="I17" i="13" s="1"/>
  <c r="C16" i="13"/>
  <c r="I16" i="13" s="1"/>
  <c r="C15" i="13"/>
  <c r="I15" i="13" s="1"/>
  <c r="C14" i="13"/>
  <c r="I14" i="13" s="1"/>
  <c r="C13" i="13"/>
  <c r="I13" i="13" s="1"/>
  <c r="C11" i="13"/>
  <c r="I11" i="13" s="1"/>
  <c r="C10" i="13"/>
  <c r="I10" i="13" s="1"/>
  <c r="C9" i="13"/>
  <c r="I9" i="13" s="1"/>
  <c r="C8" i="13"/>
  <c r="I8" i="13" s="1"/>
  <c r="C6" i="13"/>
  <c r="I6" i="13" s="1"/>
  <c r="C33" i="12" l="1"/>
  <c r="I33" i="12" s="1"/>
  <c r="C32" i="12"/>
  <c r="I32" i="12" s="1"/>
  <c r="C31" i="12"/>
  <c r="I31" i="12" s="1"/>
  <c r="C30" i="12"/>
  <c r="I30" i="12" s="1"/>
  <c r="C29" i="12"/>
  <c r="I29" i="12" s="1"/>
  <c r="C28" i="12"/>
  <c r="I28" i="12" s="1"/>
  <c r="C26" i="12"/>
  <c r="I26" i="12" s="1"/>
  <c r="C25" i="12"/>
  <c r="I25" i="12" s="1"/>
  <c r="C24" i="12"/>
  <c r="I24" i="12" s="1"/>
  <c r="C23" i="12"/>
  <c r="I23" i="12" s="1"/>
  <c r="C21" i="12"/>
  <c r="I21" i="12" s="1"/>
  <c r="C18" i="12"/>
  <c r="I18" i="12" s="1"/>
  <c r="C17" i="12"/>
  <c r="I17" i="12" s="1"/>
  <c r="C16" i="12"/>
  <c r="I16" i="12" s="1"/>
  <c r="C15" i="12"/>
  <c r="I15" i="12" s="1"/>
  <c r="C14" i="12"/>
  <c r="I14" i="12" s="1"/>
  <c r="C13" i="12"/>
  <c r="I13" i="12" s="1"/>
  <c r="C11" i="12"/>
  <c r="I11" i="12" s="1"/>
  <c r="C10" i="12"/>
  <c r="I10" i="12" s="1"/>
  <c r="C9" i="12"/>
  <c r="I9" i="12" s="1"/>
  <c r="C8" i="12"/>
  <c r="I8" i="12" s="1"/>
  <c r="C6" i="12"/>
  <c r="I6" i="12" s="1"/>
  <c r="C33" i="11" l="1"/>
  <c r="I33" i="11" s="1"/>
  <c r="C32" i="11"/>
  <c r="I32" i="11" s="1"/>
  <c r="C31" i="11"/>
  <c r="I31" i="11" s="1"/>
  <c r="C30" i="11"/>
  <c r="I30" i="11" s="1"/>
  <c r="C29" i="11"/>
  <c r="I29" i="11" s="1"/>
  <c r="C28" i="11"/>
  <c r="I28" i="11" s="1"/>
  <c r="C26" i="11"/>
  <c r="I26" i="11" s="1"/>
  <c r="C25" i="11"/>
  <c r="I25" i="11" s="1"/>
  <c r="C24" i="11"/>
  <c r="I24" i="11" s="1"/>
  <c r="C23" i="11"/>
  <c r="I23" i="11" s="1"/>
  <c r="C21" i="11"/>
  <c r="I21" i="11" s="1"/>
  <c r="C18" i="11"/>
  <c r="I18" i="11" s="1"/>
  <c r="C17" i="11"/>
  <c r="I17" i="11" s="1"/>
  <c r="C16" i="11"/>
  <c r="I16" i="11" s="1"/>
  <c r="C15" i="11"/>
  <c r="I15" i="11" s="1"/>
  <c r="C14" i="11"/>
  <c r="I14" i="11" s="1"/>
  <c r="C13" i="11"/>
  <c r="I13" i="11" s="1"/>
  <c r="C11" i="11"/>
  <c r="I11" i="11" s="1"/>
  <c r="C10" i="11"/>
  <c r="I10" i="11" s="1"/>
  <c r="C9" i="11"/>
  <c r="I9" i="11" s="1"/>
  <c r="C8" i="11"/>
  <c r="I8" i="11" s="1"/>
  <c r="C6" i="11"/>
  <c r="I6" i="11" s="1"/>
  <c r="C33" i="10"/>
  <c r="C32" i="10"/>
  <c r="C31" i="10"/>
  <c r="C30" i="10"/>
  <c r="I30" i="10" s="1"/>
  <c r="C29" i="10"/>
  <c r="C28" i="10"/>
  <c r="I28" i="10" s="1"/>
  <c r="C26" i="10"/>
  <c r="C25" i="10"/>
  <c r="C24" i="10"/>
  <c r="C23" i="10"/>
  <c r="I23" i="10" s="1"/>
  <c r="C21" i="10"/>
  <c r="C18" i="10"/>
  <c r="C17" i="10"/>
  <c r="C16" i="10"/>
  <c r="C15" i="10"/>
  <c r="I15" i="10" s="1"/>
  <c r="C14" i="10"/>
  <c r="C13" i="10"/>
  <c r="C11" i="10"/>
  <c r="I11" i="10" s="1"/>
  <c r="C10" i="10"/>
  <c r="C9" i="10"/>
  <c r="I9" i="10" s="1"/>
  <c r="C8" i="10"/>
  <c r="I8" i="10" s="1"/>
  <c r="C63" i="7"/>
  <c r="I13" i="10"/>
  <c r="C6" i="10"/>
  <c r="I6" i="10" s="1"/>
  <c r="C62" i="7"/>
  <c r="C61" i="7"/>
  <c r="C60" i="7"/>
  <c r="C59" i="7"/>
  <c r="I33" i="10"/>
  <c r="I31" i="10"/>
  <c r="I29" i="10"/>
  <c r="I26" i="10"/>
  <c r="I25" i="10"/>
  <c r="I24" i="10"/>
  <c r="I21" i="10"/>
  <c r="I14" i="10"/>
  <c r="I10" i="10"/>
  <c r="I18" i="10" l="1"/>
  <c r="I16" i="10"/>
  <c r="I32" i="10"/>
  <c r="I17" i="10"/>
  <c r="C8" i="8"/>
  <c r="I8" i="8" s="1"/>
  <c r="C33" i="8"/>
  <c r="C32" i="8"/>
  <c r="C31" i="8"/>
  <c r="I31" i="8" s="1"/>
  <c r="C30" i="8"/>
  <c r="I30" i="8" s="1"/>
  <c r="C29" i="8"/>
  <c r="C28" i="8"/>
  <c r="C26" i="8"/>
  <c r="I26" i="8" s="1"/>
  <c r="C25" i="8"/>
  <c r="I25" i="8" s="1"/>
  <c r="C24" i="8"/>
  <c r="C23" i="8"/>
  <c r="C21" i="8"/>
  <c r="C33" i="9"/>
  <c r="I33" i="9" s="1"/>
  <c r="C32" i="9"/>
  <c r="I32" i="9" s="1"/>
  <c r="C31" i="9"/>
  <c r="I31" i="9" s="1"/>
  <c r="C30" i="9"/>
  <c r="I30" i="9" s="1"/>
  <c r="C29" i="9"/>
  <c r="I29" i="9" s="1"/>
  <c r="C28" i="9"/>
  <c r="I28" i="9" s="1"/>
  <c r="C26" i="9"/>
  <c r="I26" i="9" s="1"/>
  <c r="C25" i="9"/>
  <c r="I25" i="9" s="1"/>
  <c r="C24" i="9"/>
  <c r="I24" i="9" s="1"/>
  <c r="C23" i="9"/>
  <c r="I23" i="9" s="1"/>
  <c r="C21" i="9"/>
  <c r="I21" i="9" s="1"/>
  <c r="C18" i="9"/>
  <c r="I18" i="9" s="1"/>
  <c r="C17" i="9"/>
  <c r="I17" i="9" s="1"/>
  <c r="C16" i="9"/>
  <c r="I16" i="9" s="1"/>
  <c r="C15" i="9"/>
  <c r="I15" i="9" s="1"/>
  <c r="C14" i="9"/>
  <c r="I14" i="9" s="1"/>
  <c r="C13" i="9"/>
  <c r="I13" i="9" s="1"/>
  <c r="C11" i="9"/>
  <c r="I11" i="9" s="1"/>
  <c r="C10" i="9"/>
  <c r="I10" i="9" s="1"/>
  <c r="C9" i="9"/>
  <c r="I9" i="9" s="1"/>
  <c r="I8" i="9"/>
  <c r="C6" i="9"/>
  <c r="I6" i="9" s="1"/>
  <c r="C58" i="7"/>
  <c r="I29" i="8"/>
  <c r="I28" i="8"/>
  <c r="I24" i="8"/>
  <c r="I23" i="8"/>
  <c r="I21" i="8"/>
  <c r="C18" i="8"/>
  <c r="I18" i="8" s="1"/>
  <c r="C17" i="8"/>
  <c r="I17" i="8" s="1"/>
  <c r="C16" i="8"/>
  <c r="I16" i="8" s="1"/>
  <c r="C15" i="8"/>
  <c r="I15" i="8" s="1"/>
  <c r="C14" i="8"/>
  <c r="I14" i="8" s="1"/>
  <c r="C13" i="8"/>
  <c r="I13" i="8" s="1"/>
  <c r="C11" i="8"/>
  <c r="C10" i="8"/>
  <c r="I10" i="8" s="1"/>
  <c r="C9" i="8"/>
  <c r="I9" i="8" s="1"/>
  <c r="I33" i="8"/>
  <c r="I32" i="8"/>
  <c r="I11" i="8"/>
  <c r="C6" i="8"/>
  <c r="I6" i="8" s="1"/>
  <c r="C33" i="6"/>
  <c r="I33" i="6" s="1"/>
  <c r="C32" i="6"/>
  <c r="I32" i="6" s="1"/>
  <c r="C31" i="6"/>
  <c r="I31" i="6" s="1"/>
  <c r="C30" i="6"/>
  <c r="I30" i="6" s="1"/>
  <c r="C29" i="6"/>
  <c r="I29" i="6" s="1"/>
  <c r="C28" i="6"/>
  <c r="I28" i="6" s="1"/>
  <c r="C26" i="6"/>
  <c r="I26" i="6" s="1"/>
  <c r="C25" i="6"/>
  <c r="I25" i="6" s="1"/>
  <c r="C24" i="6"/>
  <c r="I24" i="6" s="1"/>
  <c r="C23" i="6"/>
  <c r="I23" i="6" s="1"/>
  <c r="C21" i="6"/>
  <c r="I21" i="6" s="1"/>
  <c r="C18" i="6"/>
  <c r="I18" i="6" s="1"/>
  <c r="C17" i="6"/>
  <c r="I17" i="6" s="1"/>
  <c r="C16" i="6"/>
  <c r="I16" i="6" s="1"/>
  <c r="C15" i="6"/>
  <c r="I15" i="6" s="1"/>
  <c r="C14" i="6"/>
  <c r="I14" i="6" s="1"/>
  <c r="C13" i="6"/>
  <c r="I13" i="6" s="1"/>
  <c r="C11" i="6"/>
  <c r="I11" i="6" s="1"/>
  <c r="C10" i="6"/>
  <c r="I10" i="6" s="1"/>
  <c r="C9" i="6"/>
  <c r="I9" i="6" s="1"/>
  <c r="C8" i="6"/>
  <c r="I8" i="6" s="1"/>
  <c r="C6" i="6"/>
  <c r="I6" i="6" s="1"/>
  <c r="C57" i="7"/>
  <c r="C56" i="7"/>
  <c r="C55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H28" i="3" l="1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9" i="3"/>
  <c r="H52" i="2" l="1"/>
</calcChain>
</file>

<file path=xl/sharedStrings.xml><?xml version="1.0" encoding="utf-8"?>
<sst xmlns="http://schemas.openxmlformats.org/spreadsheetml/2006/main" count="1178" uniqueCount="160">
  <si>
    <t>Equipe des "foncés"</t>
  </si>
  <si>
    <t>Gardien</t>
  </si>
  <si>
    <t>Yannick Boivin</t>
  </si>
  <si>
    <t>Défenseurs</t>
  </si>
  <si>
    <t>Eric Lebeuf</t>
  </si>
  <si>
    <t>Pier-André Roy</t>
  </si>
  <si>
    <t>Dave LeBlanc</t>
  </si>
  <si>
    <t>Luc Cassivi</t>
  </si>
  <si>
    <t>Attaquants</t>
  </si>
  <si>
    <t>Daniel Boivin</t>
  </si>
  <si>
    <t>Nicolas Vallières</t>
  </si>
  <si>
    <t>Patrick Mainville</t>
  </si>
  <si>
    <t>Martin Brouillard</t>
  </si>
  <si>
    <t>Luc Dumont</t>
  </si>
  <si>
    <t>Thomas Cockburn</t>
  </si>
  <si>
    <t>Equipe des "pâles"</t>
  </si>
  <si>
    <t>Marc-François St-Pierre</t>
  </si>
  <si>
    <t>Jean-François Lord</t>
  </si>
  <si>
    <t>David Mercier</t>
  </si>
  <si>
    <t>Nicholas Arbour</t>
  </si>
  <si>
    <t>Benoit Gignac</t>
  </si>
  <si>
    <t xml:space="preserve">Pierre Malkassoff </t>
  </si>
  <si>
    <t>Thierry Petelle</t>
  </si>
  <si>
    <t>Serge Fleurent</t>
  </si>
  <si>
    <t>Sylvain Huppé</t>
  </si>
  <si>
    <t>Rocco Panza</t>
  </si>
  <si>
    <t>Jean-Philippe Bélanger</t>
  </si>
  <si>
    <t>Absents:</t>
  </si>
  <si>
    <t>Eric Berndsen</t>
  </si>
  <si>
    <t>François Hébert</t>
  </si>
  <si>
    <t>Benoit Marsan</t>
  </si>
  <si>
    <t>Marc Cassivi</t>
  </si>
  <si>
    <t>Yannick</t>
  </si>
  <si>
    <t>Boivin</t>
  </si>
  <si>
    <t>Eric</t>
  </si>
  <si>
    <t>Lebeuf</t>
  </si>
  <si>
    <t>Pier-André</t>
  </si>
  <si>
    <t>Roy</t>
  </si>
  <si>
    <t>Dave</t>
  </si>
  <si>
    <t>LeBlanc</t>
  </si>
  <si>
    <t>Luc</t>
  </si>
  <si>
    <t>Cassivi</t>
  </si>
  <si>
    <t>Daniel</t>
  </si>
  <si>
    <t>Nicolas</t>
  </si>
  <si>
    <t>Vallières</t>
  </si>
  <si>
    <t>Patrick</t>
  </si>
  <si>
    <t>Mainville</t>
  </si>
  <si>
    <t>Martin</t>
  </si>
  <si>
    <t>Brouillard</t>
  </si>
  <si>
    <t>Dumont</t>
  </si>
  <si>
    <t>Thomas</t>
  </si>
  <si>
    <t>Cockburn</t>
  </si>
  <si>
    <t>Equipe</t>
  </si>
  <si>
    <t>des</t>
  </si>
  <si>
    <t>pâles</t>
  </si>
  <si>
    <t>Marc-François</t>
  </si>
  <si>
    <t>St-Pierre</t>
  </si>
  <si>
    <t>Jean-François</t>
  </si>
  <si>
    <t>Lord</t>
  </si>
  <si>
    <t>David</t>
  </si>
  <si>
    <t>Mercier</t>
  </si>
  <si>
    <t>Nicholas</t>
  </si>
  <si>
    <t>Arbour</t>
  </si>
  <si>
    <t>Benoit</t>
  </si>
  <si>
    <t>Gignac</t>
  </si>
  <si>
    <t>Pierre</t>
  </si>
  <si>
    <t>Malkassoff</t>
  </si>
  <si>
    <t>Thierry</t>
  </si>
  <si>
    <t>Petelle</t>
  </si>
  <si>
    <t>Serge</t>
  </si>
  <si>
    <t>Fleurent</t>
  </si>
  <si>
    <t>Sylvain</t>
  </si>
  <si>
    <t>Huppé</t>
  </si>
  <si>
    <t>Rocco</t>
  </si>
  <si>
    <t>Panza</t>
  </si>
  <si>
    <t>Jean-Philippe</t>
  </si>
  <si>
    <t>Bélanger</t>
  </si>
  <si>
    <t>Berndsen</t>
  </si>
  <si>
    <t>François</t>
  </si>
  <si>
    <t>Hébert</t>
  </si>
  <si>
    <t>Marsan</t>
  </si>
  <si>
    <t>Marc</t>
  </si>
  <si>
    <t>prenom</t>
  </si>
  <si>
    <t>nom</t>
  </si>
  <si>
    <t>id</t>
  </si>
  <si>
    <t>courriel</t>
  </si>
  <si>
    <t>position</t>
  </si>
  <si>
    <t>statut</t>
  </si>
  <si>
    <t>telephone</t>
  </si>
  <si>
    <t>Stmt</t>
  </si>
  <si>
    <t>Nom de table:</t>
  </si>
  <si>
    <t>R</t>
  </si>
  <si>
    <t>Total</t>
  </si>
  <si>
    <t>partie</t>
  </si>
  <si>
    <t>date</t>
  </si>
  <si>
    <t>heure</t>
  </si>
  <si>
    <t>Louis Dumont</t>
  </si>
  <si>
    <t>S</t>
  </si>
  <si>
    <t>Louis</t>
  </si>
  <si>
    <t>Jonathan</t>
  </si>
  <si>
    <t>D</t>
  </si>
  <si>
    <t>A D</t>
  </si>
  <si>
    <t>A</t>
  </si>
  <si>
    <t>G D</t>
  </si>
  <si>
    <t>A G</t>
  </si>
  <si>
    <t>Benoit Dagenais</t>
  </si>
  <si>
    <t>Charles Cockburn</t>
  </si>
  <si>
    <t>Louis Dupont</t>
  </si>
  <si>
    <t>Luc Denis</t>
  </si>
  <si>
    <t>G</t>
  </si>
  <si>
    <t>localhost/z3csh562_vhl/Joueur/</t>
  </si>
  <si>
    <t>https://www.3csh.ca:2083/cpsess9399738805/3rdparty/phpMyAdmin/tbl_row_action.php</t>
  </si>
  <si>
    <t xml:space="preserve">    </t>
  </si>
  <si>
    <t xml:space="preserve">                </t>
  </si>
  <si>
    <t xml:space="preserve">        </t>
  </si>
  <si>
    <t xml:space="preserve">        Ce navigateur contient une configuration phpMyAdmin pour ce domaine. Faut-il l'importer dans la session courante ?        </t>
  </si>
  <si>
    <t xml:space="preserve">        Oui</t>
  </si>
  <si>
    <t xml:space="preserve">        / Non</t>
  </si>
  <si>
    <t xml:space="preserve">        / Supprimer les paramètres </t>
  </si>
  <si>
    <t xml:space="preserve"> Affichage des lignes 0 - 49 (total de 50, traité en 0.0002 seconde(s).)</t>
  </si>
  <si>
    <t>SELECT `prenom`, `nom`, `id`, `statut` FROM `Joueur`</t>
  </si>
  <si>
    <t xml:space="preserve">prenom </t>
  </si>
  <si>
    <t xml:space="preserve">nom </t>
  </si>
  <si>
    <t xml:space="preserve">id </t>
  </si>
  <si>
    <t xml:space="preserve">statut </t>
  </si>
  <si>
    <t>Doyon</t>
  </si>
  <si>
    <t>Dagenais</t>
  </si>
  <si>
    <t>Sam</t>
  </si>
  <si>
    <t>Nathan</t>
  </si>
  <si>
    <t>Yves</t>
  </si>
  <si>
    <t>Labonté</t>
  </si>
  <si>
    <t>Fred</t>
  </si>
  <si>
    <t>Frédéric</t>
  </si>
  <si>
    <t>Chau</t>
  </si>
  <si>
    <t>NULL</t>
  </si>
  <si>
    <t>Hugo</t>
  </si>
  <si>
    <t>Charles</t>
  </si>
  <si>
    <t>Dupont</t>
  </si>
  <si>
    <t>Denis</t>
  </si>
  <si>
    <t>Alain</t>
  </si>
  <si>
    <t>Alain Lanouette</t>
  </si>
  <si>
    <t>Lanouette</t>
  </si>
  <si>
    <t>INSERT INTO `Alignement`(`EquipeId`) VALUES (1);</t>
  </si>
  <si>
    <t xml:space="preserve">
INSERT INTO `Alignement`(`EquipeId`) VALUES (2);</t>
  </si>
  <si>
    <t>Laurier Gagnon</t>
  </si>
  <si>
    <t>Laurier</t>
  </si>
  <si>
    <t>Gagnon</t>
  </si>
  <si>
    <t>D G</t>
  </si>
  <si>
    <t>Cousin de Tom</t>
  </si>
  <si>
    <t>Albert</t>
  </si>
  <si>
    <t>Liam</t>
  </si>
  <si>
    <t>Mathilde Gagnon</t>
  </si>
  <si>
    <t>Philippe Brouillard</t>
  </si>
  <si>
    <t>Mathilde</t>
  </si>
  <si>
    <t>Joueur</t>
  </si>
  <si>
    <t xml:space="preserve">Cousin de Tom </t>
  </si>
  <si>
    <t xml:space="preserve">Albert </t>
  </si>
  <si>
    <t>Liam Cassivi</t>
  </si>
  <si>
    <t>Philippe</t>
  </si>
  <si>
    <t>INSERT INTO `Alignement`(`EquipeId`) VALUES (2);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</si>
</sst>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Helvetica"/>
      <family val="2"/>
    </font>
    <font>
      <b/>
      <sz val="12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22" fontId="0" fillId="0" borderId="0" xfId="0" applyNumberFormat="1"/>
    <xf numFmtId="0" fontId="19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0" xfId="0" applyFont="1"/>
    <xf numFmtId="0" fontId="20" fillId="0" borderId="16" xfId="0" applyFont="1" applyBorder="1" applyAlignment="1">
      <alignment vertical="center"/>
    </xf>
    <xf numFmtId="0" fontId="21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0" fillId="0" borderId="19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/>
    <xf numFmtId="0" fontId="23" fillId="0" borderId="0" xfId="0" applyFont="1"/>
    <xf numFmtId="0" fontId="0" fillId="0" borderId="0" xfId="0" applyFont="1" applyFill="1" applyBorder="1"/>
    <xf numFmtId="0" fontId="28" fillId="0" borderId="0" xfId="0" applyFont="1"/>
    <xf numFmtId="0" fontId="29" fillId="0" borderId="0" xfId="0" applyFont="1"/>
    <xf numFmtId="0" fontId="22" fillId="0" borderId="0" xfId="0" applyFont="1" applyAlignment="1">
      <alignment horizontal="center" vertical="center"/>
    </xf>
    <xf numFmtId="0" fontId="30" fillId="0" borderId="0" xfId="0" applyFont="1"/>
    <xf numFmtId="0" fontId="31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H52" totalsRowCount="1">
  <autoFilter ref="A2:H51" xr:uid="{00000000-0009-0000-0100-000001000000}"/>
  <sortState ref="A2:G56">
    <sortCondition ref="C1:C56"/>
  </sortState>
  <tableColumns count="8">
    <tableColumn id="1" xr3:uid="{00000000-0010-0000-0000-000001000000}" name="id" totalsRowLabel="Total"/>
    <tableColumn id="2" xr3:uid="{00000000-0010-0000-0000-000002000000}" name="prenom"/>
    <tableColumn id="3" xr3:uid="{00000000-0010-0000-0000-000003000000}" name="nom"/>
    <tableColumn id="4" xr3:uid="{00000000-0010-0000-0000-000004000000}" name="courriel"/>
    <tableColumn id="5" xr3:uid="{00000000-0010-0000-0000-000005000000}" name="telephone"/>
    <tableColumn id="6" xr3:uid="{00000000-0010-0000-0000-000006000000}" name="statut"/>
    <tableColumn id="7" xr3:uid="{00000000-0010-0000-0000-000007000000}" name="position"/>
    <tableColumn id="8" xr3:uid="{00000000-0010-0000-0000-000008000000}" name="Stmt" totalsRowFunction="count" dataDxfId="1">
      <calculatedColumnFormula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A2:H29" totalsRowCount="1">
  <autoFilter ref="A2:H28" xr:uid="{00000000-0009-0000-0100-000002000000}"/>
  <sortState ref="A3:G37">
    <sortCondition ref="C1:C36"/>
  </sortState>
  <tableColumns count="8">
    <tableColumn id="1" xr3:uid="{00000000-0010-0000-0100-000001000000}" name="id" totalsRowLabel="Total"/>
    <tableColumn id="2" xr3:uid="{00000000-0010-0000-0100-000002000000}" name="date"/>
    <tableColumn id="3" xr3:uid="{00000000-0010-0000-0100-000003000000}" name="heure"/>
    <tableColumn id="4" xr3:uid="{00000000-0010-0000-0100-000004000000}" name="courriel"/>
    <tableColumn id="5" xr3:uid="{00000000-0010-0000-0100-000005000000}" name="telephone"/>
    <tableColumn id="6" xr3:uid="{00000000-0010-0000-0100-000006000000}" name="statut"/>
    <tableColumn id="7" xr3:uid="{00000000-0010-0000-0100-000007000000}" name="position"/>
    <tableColumn id="8" xr3:uid="{00000000-0010-0000-0100-000008000000}" name="Stmt" totalsRowFunction="count" dataDxfId="0">
      <calculatedColumnFormula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F16" sqref="F16:F29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29">
        <v>8</v>
      </c>
    </row>
    <row r="2" spans="1:6" ht="30.75" customHeight="1" thickBot="1" x14ac:dyDescent="0.25">
      <c r="A2" s="4" t="s">
        <v>1</v>
      </c>
      <c r="B2" s="5" t="s">
        <v>2</v>
      </c>
      <c r="C2" s="1" t="s">
        <v>32</v>
      </c>
      <c r="D2" t="s">
        <v>33</v>
      </c>
      <c r="F2" s="29"/>
    </row>
    <row r="3" spans="1:6" ht="16" x14ac:dyDescent="0.2">
      <c r="A3" s="6"/>
      <c r="B3" s="7"/>
      <c r="C3" s="1"/>
      <c r="F3" s="29"/>
    </row>
    <row r="4" spans="1:6" ht="35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29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29"/>
    </row>
    <row r="6" spans="1:6" ht="30" customHeight="1" x14ac:dyDescent="0.2">
      <c r="A6" s="6"/>
      <c r="B6" s="5" t="s">
        <v>6</v>
      </c>
      <c r="C6" s="1" t="s">
        <v>38</v>
      </c>
      <c r="D6" t="s">
        <v>39</v>
      </c>
      <c r="F6" s="29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29"/>
    </row>
    <row r="8" spans="1:6" ht="16" x14ac:dyDescent="0.2">
      <c r="A8" s="6"/>
      <c r="B8" s="7"/>
      <c r="F8" s="29"/>
    </row>
    <row r="9" spans="1:6" ht="18" thickBot="1" x14ac:dyDescent="0.25">
      <c r="A9" s="4" t="s">
        <v>8</v>
      </c>
      <c r="B9" s="5" t="s">
        <v>9</v>
      </c>
      <c r="C9" t="s">
        <v>42</v>
      </c>
      <c r="D9" t="s">
        <v>33</v>
      </c>
      <c r="F9" s="29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29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29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29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29"/>
    </row>
    <row r="14" spans="1:6" ht="30" customHeight="1" x14ac:dyDescent="0.2">
      <c r="A14" s="6"/>
      <c r="B14" s="5" t="s">
        <v>14</v>
      </c>
      <c r="C14" t="s">
        <v>50</v>
      </c>
      <c r="D14" t="s">
        <v>51</v>
      </c>
      <c r="F14" s="29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29">
        <v>7</v>
      </c>
    </row>
    <row r="17" spans="1:6" ht="18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29"/>
    </row>
    <row r="18" spans="1:6" ht="16" x14ac:dyDescent="0.2">
      <c r="A18" s="6"/>
      <c r="B18" s="7"/>
      <c r="F18" s="29"/>
    </row>
    <row r="19" spans="1:6" ht="35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29"/>
    </row>
    <row r="20" spans="1:6" ht="17" x14ac:dyDescent="0.2">
      <c r="A20" s="6"/>
      <c r="B20" s="5" t="s">
        <v>18</v>
      </c>
      <c r="C20" t="s">
        <v>59</v>
      </c>
      <c r="D20" t="s">
        <v>60</v>
      </c>
      <c r="F20" s="29"/>
    </row>
    <row r="21" spans="1:6" ht="17" x14ac:dyDescent="0.2">
      <c r="A21" s="6"/>
      <c r="B21" s="5" t="s">
        <v>19</v>
      </c>
      <c r="C21" t="s">
        <v>61</v>
      </c>
      <c r="D21" t="s">
        <v>62</v>
      </c>
      <c r="F21" s="29"/>
    </row>
    <row r="22" spans="1:6" ht="17" x14ac:dyDescent="0.2">
      <c r="A22" s="6"/>
      <c r="B22" s="5" t="s">
        <v>20</v>
      </c>
      <c r="C22" t="s">
        <v>63</v>
      </c>
      <c r="D22" t="s">
        <v>64</v>
      </c>
      <c r="F22" s="29"/>
    </row>
    <row r="23" spans="1:6" ht="16" x14ac:dyDescent="0.2">
      <c r="A23" s="6"/>
      <c r="B23" s="7"/>
      <c r="F23" s="29"/>
    </row>
    <row r="24" spans="1:6" ht="18" thickBot="1" x14ac:dyDescent="0.25">
      <c r="A24" s="4" t="s">
        <v>8</v>
      </c>
      <c r="B24" s="5" t="s">
        <v>21</v>
      </c>
      <c r="C24" t="s">
        <v>65</v>
      </c>
      <c r="D24" t="s">
        <v>66</v>
      </c>
      <c r="F24" s="29"/>
    </row>
    <row r="25" spans="1:6" ht="17" x14ac:dyDescent="0.2">
      <c r="A25" s="6"/>
      <c r="B25" s="5" t="s">
        <v>22</v>
      </c>
      <c r="C25" t="s">
        <v>67</v>
      </c>
      <c r="D25" t="s">
        <v>68</v>
      </c>
      <c r="F25" s="29"/>
    </row>
    <row r="26" spans="1:6" ht="17" x14ac:dyDescent="0.2">
      <c r="A26" s="6"/>
      <c r="B26" s="5" t="s">
        <v>23</v>
      </c>
      <c r="C26" t="s">
        <v>69</v>
      </c>
      <c r="D26" t="s">
        <v>70</v>
      </c>
      <c r="F26" s="29"/>
    </row>
    <row r="27" spans="1:6" ht="17" x14ac:dyDescent="0.2">
      <c r="A27" s="6"/>
      <c r="B27" s="5" t="s">
        <v>24</v>
      </c>
      <c r="C27" t="s">
        <v>71</v>
      </c>
      <c r="D27" t="s">
        <v>72</v>
      </c>
      <c r="F27" s="29"/>
    </row>
    <row r="28" spans="1:6" ht="17" x14ac:dyDescent="0.2">
      <c r="A28" s="6"/>
      <c r="B28" s="5" t="s">
        <v>25</v>
      </c>
      <c r="C28" t="s">
        <v>73</v>
      </c>
      <c r="D28" t="s">
        <v>74</v>
      </c>
      <c r="F28" s="29"/>
    </row>
    <row r="29" spans="1:6" ht="17" thickBot="1" x14ac:dyDescent="0.25">
      <c r="A29" s="10"/>
      <c r="B29" s="11" t="s">
        <v>26</v>
      </c>
      <c r="C29" t="s">
        <v>75</v>
      </c>
      <c r="D29" t="s">
        <v>76</v>
      </c>
      <c r="F29" s="29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7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7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15DB-803F-7548-9EB0-FCE79CF56D13}">
  <dimension ref="A1:I71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23">
        <v>43387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('2018-10-14','22:00',1,16,17);</v>
      </c>
    </row>
    <row r="5" spans="1:9" ht="16" x14ac:dyDescent="0.2">
      <c r="B5" s="19" t="s">
        <v>0</v>
      </c>
      <c r="C5" s="19">
        <v>17</v>
      </c>
    </row>
    <row r="6" spans="1:9" x14ac:dyDescent="0.2">
      <c r="A6" s="20" t="s">
        <v>1</v>
      </c>
      <c r="B6" s="20" t="s">
        <v>2</v>
      </c>
      <c r="C6" s="20">
        <f>VLOOKUP(B6,Feuil2!$C$20:$D$100,2,FALSE)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(17,4,'G');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(17,53,'D');</v>
      </c>
    </row>
    <row r="9" spans="1:9" x14ac:dyDescent="0.2">
      <c r="A9" s="18"/>
      <c r="B9" s="20" t="s">
        <v>5</v>
      </c>
      <c r="C9" s="20">
        <f>VLOOKUP(B9,Feuil2!$C$20:$D$100,2,FALSE)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(17,24,'D');</v>
      </c>
    </row>
    <row r="10" spans="1:9" x14ac:dyDescent="0.2">
      <c r="A10" s="18"/>
      <c r="B10" s="20" t="s">
        <v>7</v>
      </c>
      <c r="C10" s="20">
        <f>VLOOKUP(B10,Feuil2!$C$20:$D$100,2,FALSE)</f>
        <v>7</v>
      </c>
      <c r="D10" t="s">
        <v>100</v>
      </c>
      <c r="E10">
        <v>1</v>
      </c>
      <c r="I10" t="str">
        <f t="shared" si="0"/>
        <v>INSERT INTO `Formation`(`AlignementId`, `JoueurId`, `PosAbbr`) VALUES (17,7,'D');</v>
      </c>
    </row>
    <row r="11" spans="1:9" x14ac:dyDescent="0.2">
      <c r="A11" s="18"/>
      <c r="B11" s="20" t="s">
        <v>31</v>
      </c>
      <c r="C11" s="20">
        <f>VLOOKUP(B11,Feuil2!$C$20:$D$100,2,FALSE)</f>
        <v>8</v>
      </c>
      <c r="D11" t="s">
        <v>100</v>
      </c>
      <c r="E11">
        <v>1</v>
      </c>
      <c r="I11" t="str">
        <f t="shared" si="0"/>
        <v>INSERT INTO `Formation`(`AlignementId`, `JoueurId`, `PosAbbr`) VALUES (17,8,'D');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106</v>
      </c>
      <c r="C13" s="20">
        <f>VLOOKUP(B13,Feuil2!$C$20:$D$100,2,FALSE)</f>
        <v>52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(17,52,'A');</v>
      </c>
    </row>
    <row r="14" spans="1:9" x14ac:dyDescent="0.2">
      <c r="A14" s="18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(17,26,'A');</v>
      </c>
    </row>
    <row r="15" spans="1:9" x14ac:dyDescent="0.2">
      <c r="A15" s="18"/>
      <c r="B15" s="20" t="s">
        <v>28</v>
      </c>
      <c r="C15" s="20">
        <f>VLOOKUP(B15,Feuil2!$C$20:$D$100,2,FALSE)</f>
        <v>3</v>
      </c>
      <c r="D15" t="s">
        <v>102</v>
      </c>
      <c r="E15">
        <v>1</v>
      </c>
      <c r="I15" t="str">
        <f t="shared" si="1"/>
        <v>INSERT INTO `Formation`(`AlignementId`, `JoueurId`, `PosAbbr`) VALUES (17,3,'A');</v>
      </c>
    </row>
    <row r="16" spans="1:9" x14ac:dyDescent="0.2">
      <c r="A16" s="18"/>
      <c r="B16" s="20" t="s">
        <v>23</v>
      </c>
      <c r="C16" s="20">
        <f>VLOOKUP(B16,Feuil2!$C$20:$D$100,2,FALSE)</f>
        <v>11</v>
      </c>
      <c r="D16" t="s">
        <v>102</v>
      </c>
      <c r="E16">
        <v>1</v>
      </c>
      <c r="I16" t="str">
        <f t="shared" si="1"/>
        <v>INSERT INTO `Formation`(`AlignementId`, `JoueurId`, `PosAbbr`) VALUES (17,11,'A');</v>
      </c>
    </row>
    <row r="17" spans="1:9" x14ac:dyDescent="0.2">
      <c r="A17" s="18"/>
      <c r="B17" s="20" t="s">
        <v>9</v>
      </c>
      <c r="C17" s="20">
        <f>VLOOKUP(B17,Feuil2!$C$20:$D$100,2,FALSE)</f>
        <v>5</v>
      </c>
      <c r="D17" t="s">
        <v>102</v>
      </c>
      <c r="E17">
        <v>1</v>
      </c>
      <c r="I17" t="str">
        <f t="shared" si="1"/>
        <v>INSERT INTO `Formation`(`AlignementId`, `JoueurId`, `PosAbbr`) VALUES (17,5,'A');</v>
      </c>
    </row>
    <row r="18" spans="1:9" x14ac:dyDescent="0.2">
      <c r="A18" s="18"/>
      <c r="B18" s="20" t="s">
        <v>11</v>
      </c>
      <c r="C18" s="20">
        <f>VLOOKUP(B18,Feuil2!$C$20:$D$100,2,FALSE)</f>
        <v>18</v>
      </c>
      <c r="D18" t="s">
        <v>102</v>
      </c>
      <c r="E18">
        <v>1</v>
      </c>
      <c r="I18" t="str">
        <f t="shared" si="1"/>
        <v>INSERT INTO `Formation`(`AlignementId`, `JoueurId`, `PosAbbr`) VALUES (17,18,'A');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8">
        <v>16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(16,25,'G');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(16,17,'D');</v>
      </c>
    </row>
    <row r="24" spans="1:9" x14ac:dyDescent="0.2">
      <c r="A24" s="18"/>
      <c r="B24" s="20" t="s">
        <v>107</v>
      </c>
      <c r="C24" s="20">
        <f>VLOOKUP(B24,Feuil2!$C$20:$D$100,2,FALSE)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(16,27,'D');</v>
      </c>
    </row>
    <row r="25" spans="1:9" x14ac:dyDescent="0.2">
      <c r="A25" s="18"/>
      <c r="B25" s="20" t="s">
        <v>6</v>
      </c>
      <c r="C25" s="20">
        <f>VLOOKUP(B25,Feuil2!$C$20:$D$100,2,FALSE)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(16,16,'D');</v>
      </c>
    </row>
    <row r="26" spans="1:9" x14ac:dyDescent="0.2">
      <c r="A26" s="18"/>
      <c r="B26" s="20" t="s">
        <v>4</v>
      </c>
      <c r="C26" s="20">
        <f>VLOOKUP(B26,Feuil2!$C$20:$D$100,2,FALSE)</f>
        <v>15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(16,15,'D');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(16,9,'A');</v>
      </c>
    </row>
    <row r="29" spans="1:9" x14ac:dyDescent="0.2">
      <c r="A29" s="18"/>
      <c r="B29" s="20" t="s">
        <v>22</v>
      </c>
      <c r="C29" s="20">
        <f>VLOOKUP(B29,Feuil2!$C$20:$D$100,2,FALSE)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(16,23,'A');</v>
      </c>
    </row>
    <row r="30" spans="1:9" x14ac:dyDescent="0.2">
      <c r="A30" s="18"/>
      <c r="B30" s="20" t="s">
        <v>105</v>
      </c>
      <c r="C30" s="20">
        <f>VLOOKUP(B30,Feuil2!$C$20:$D$100,2,FALSE)</f>
        <v>29</v>
      </c>
      <c r="D30" t="s">
        <v>102</v>
      </c>
      <c r="E30">
        <v>1</v>
      </c>
      <c r="I30" t="str">
        <f t="shared" si="2"/>
        <v>INSERT INTO `Formation`(`AlignementId`, `JoueurId`, `PosAbbr`) VALUES (16,29,'A');</v>
      </c>
    </row>
    <row r="31" spans="1:9" x14ac:dyDescent="0.2">
      <c r="A31" s="18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(16,6,'A');</v>
      </c>
    </row>
    <row r="32" spans="1:9" x14ac:dyDescent="0.2">
      <c r="A32" s="18"/>
      <c r="B32" s="20" t="s">
        <v>26</v>
      </c>
      <c r="C32" s="20">
        <f>VLOOKUP(B32,Feuil2!$C$20:$D$100,2,FALSE)</f>
        <v>2</v>
      </c>
      <c r="D32" t="s">
        <v>102</v>
      </c>
      <c r="E32">
        <v>1</v>
      </c>
      <c r="I32" t="str">
        <f t="shared" si="2"/>
        <v>INSERT INTO `Formation`(`AlignementId`, `JoueurId`, `PosAbbr`) VALUES (16,2,'A');</v>
      </c>
    </row>
    <row r="33" spans="1:9" x14ac:dyDescent="0.2">
      <c r="A33" s="18"/>
      <c r="B33" s="20" t="s">
        <v>29</v>
      </c>
      <c r="C33" s="20">
        <f>VLOOKUP(B33,Feuil2!$C$20:$D$100,2,FALSE)</f>
        <v>13</v>
      </c>
      <c r="D33" t="s">
        <v>102</v>
      </c>
      <c r="E33">
        <v>1</v>
      </c>
      <c r="I33" t="str">
        <f t="shared" si="2"/>
        <v>INSERT INTO `Formation`(`AlignementId`, `JoueurId`, `PosAbbr`) VALUES (16,13,'A');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A41" s="18"/>
      <c r="B41" s="27"/>
      <c r="C41" s="18"/>
      <c r="D41" s="19"/>
    </row>
    <row r="42" spans="1:9" x14ac:dyDescent="0.2">
      <c r="A42" s="20"/>
      <c r="B42" s="20"/>
      <c r="C42" s="20"/>
    </row>
    <row r="43" spans="1:9" x14ac:dyDescent="0.2">
      <c r="A43" s="18"/>
      <c r="B43" s="25"/>
      <c r="C43" s="18"/>
      <c r="D43" s="18"/>
    </row>
    <row r="44" spans="1:9" x14ac:dyDescent="0.2">
      <c r="A44" s="20"/>
      <c r="B44" s="20"/>
      <c r="C44" s="20"/>
      <c r="D44" s="20"/>
    </row>
    <row r="45" spans="1:9" x14ac:dyDescent="0.2">
      <c r="A45" s="18"/>
      <c r="B45" s="20"/>
      <c r="C45" s="18"/>
      <c r="D45" s="20"/>
    </row>
    <row r="46" spans="1:9" x14ac:dyDescent="0.2">
      <c r="A46" s="18"/>
      <c r="B46" s="20"/>
      <c r="C46" s="18"/>
      <c r="D46" s="20"/>
    </row>
    <row r="47" spans="1:9" x14ac:dyDescent="0.2">
      <c r="A47" s="18"/>
      <c r="B47" s="20"/>
      <c r="C47" s="18"/>
      <c r="D47" s="20"/>
    </row>
    <row r="48" spans="1:9" x14ac:dyDescent="0.2">
      <c r="A48" s="18"/>
      <c r="B48" s="20"/>
      <c r="C48" s="18"/>
      <c r="D48" s="18"/>
    </row>
    <row r="49" spans="1:4" x14ac:dyDescent="0.2">
      <c r="A49" s="18"/>
      <c r="B49" s="18"/>
      <c r="C49" s="20"/>
      <c r="D49" s="20"/>
    </row>
    <row r="50" spans="1:4" x14ac:dyDescent="0.2">
      <c r="A50" s="20"/>
      <c r="B50" s="20"/>
      <c r="C50" s="18"/>
      <c r="D50" s="20"/>
    </row>
    <row r="51" spans="1:4" x14ac:dyDescent="0.2">
      <c r="A51" s="18"/>
      <c r="B51" s="20"/>
      <c r="C51" s="18"/>
      <c r="D51" s="20"/>
    </row>
    <row r="52" spans="1:4" x14ac:dyDescent="0.2">
      <c r="A52" s="18"/>
      <c r="B52" s="20"/>
      <c r="C52" s="18"/>
      <c r="D52" s="20"/>
    </row>
    <row r="53" spans="1:4" x14ac:dyDescent="0.2">
      <c r="A53" s="18"/>
      <c r="B53" s="20"/>
      <c r="C53" s="18"/>
      <c r="D53" s="20"/>
    </row>
    <row r="54" spans="1:4" x14ac:dyDescent="0.2">
      <c r="A54" s="18"/>
      <c r="B54" s="20"/>
      <c r="C54" s="18"/>
      <c r="D54" s="20"/>
    </row>
    <row r="55" spans="1:4" x14ac:dyDescent="0.2">
      <c r="A55" s="18"/>
      <c r="B55" s="20"/>
      <c r="C55" s="18"/>
      <c r="D55" s="25"/>
    </row>
    <row r="56" spans="1:4" ht="16" x14ac:dyDescent="0.2">
      <c r="A56" s="18"/>
      <c r="B56" s="20"/>
      <c r="C56" s="18"/>
      <c r="D56" s="19"/>
    </row>
    <row r="57" spans="1:4" x14ac:dyDescent="0.2">
      <c r="A57" s="18"/>
      <c r="B57" s="28"/>
      <c r="C57" s="20"/>
      <c r="D57" s="20"/>
    </row>
    <row r="58" spans="1:4" x14ac:dyDescent="0.2">
      <c r="A58" s="20"/>
      <c r="B58" s="20"/>
      <c r="C58" s="18"/>
      <c r="D58" s="18"/>
    </row>
    <row r="59" spans="1:4" x14ac:dyDescent="0.2">
      <c r="A59" s="18"/>
      <c r="B59" s="20"/>
      <c r="C59" s="20"/>
      <c r="D59" s="20"/>
    </row>
    <row r="60" spans="1:4" x14ac:dyDescent="0.2">
      <c r="A60" s="20"/>
      <c r="B60" s="20"/>
      <c r="C60" s="18"/>
      <c r="D60" s="20"/>
    </row>
    <row r="61" spans="1:4" x14ac:dyDescent="0.2">
      <c r="A61" s="18"/>
      <c r="B61" s="20"/>
      <c r="C61" s="18"/>
      <c r="D61" s="20"/>
    </row>
    <row r="62" spans="1:4" x14ac:dyDescent="0.2">
      <c r="A62" s="18"/>
      <c r="B62" s="20"/>
      <c r="C62" s="18"/>
      <c r="D62" s="20"/>
    </row>
    <row r="63" spans="1:4" x14ac:dyDescent="0.2">
      <c r="A63" s="18"/>
      <c r="B63" s="20"/>
      <c r="C63" s="18"/>
      <c r="D63" s="18"/>
    </row>
    <row r="64" spans="1:4" x14ac:dyDescent="0.2">
      <c r="A64" s="18"/>
      <c r="B64" s="20"/>
      <c r="C64" s="20"/>
      <c r="D64" s="20"/>
    </row>
    <row r="65" spans="1:4" x14ac:dyDescent="0.2">
      <c r="A65" s="20"/>
      <c r="B65" s="20"/>
      <c r="C65" s="18"/>
      <c r="D65" s="20"/>
    </row>
    <row r="66" spans="1:4" x14ac:dyDescent="0.2">
      <c r="A66" s="18"/>
      <c r="B66" s="20"/>
      <c r="C66" s="18"/>
      <c r="D66" s="20"/>
    </row>
    <row r="67" spans="1:4" x14ac:dyDescent="0.2">
      <c r="A67" s="18"/>
      <c r="B67" s="20"/>
      <c r="C67" s="18"/>
      <c r="D67" s="20"/>
    </row>
    <row r="68" spans="1:4" x14ac:dyDescent="0.2">
      <c r="A68" s="18"/>
      <c r="B68" s="20"/>
      <c r="C68" s="18"/>
      <c r="D68" s="20"/>
    </row>
    <row r="69" spans="1:4" x14ac:dyDescent="0.2">
      <c r="A69" s="18"/>
      <c r="B69" s="20"/>
      <c r="C69" s="18"/>
      <c r="D69" s="20"/>
    </row>
    <row r="70" spans="1:4" x14ac:dyDescent="0.2">
      <c r="A70" s="18"/>
      <c r="B70" s="20"/>
      <c r="C70" s="25"/>
    </row>
    <row r="71" spans="1:4" x14ac:dyDescent="0.2">
      <c r="A71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A3F6-7C75-4045-B3B1-29A56AA9B5AF}">
  <dimension ref="A1:I73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23">
        <v>43394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('2018-10-21','22:00',1,20,21);</v>
      </c>
    </row>
    <row r="5" spans="1:9" ht="16" x14ac:dyDescent="0.2">
      <c r="A5" s="18"/>
      <c r="B5" s="19" t="s">
        <v>0</v>
      </c>
      <c r="C5" s="19">
        <v>21</v>
      </c>
    </row>
    <row r="6" spans="1:9" x14ac:dyDescent="0.2">
      <c r="A6" s="20" t="s">
        <v>1</v>
      </c>
      <c r="B6" s="20" t="s">
        <v>2</v>
      </c>
      <c r="C6" s="20">
        <f>VLOOKUP(B6,Feuil2!$C$20:$D$100,2,FALSE)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(21,4,'G');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(21,53,'D');</v>
      </c>
    </row>
    <row r="9" spans="1:9" x14ac:dyDescent="0.2">
      <c r="A9" s="18"/>
      <c r="B9" s="20" t="s">
        <v>5</v>
      </c>
      <c r="C9" s="20">
        <f>VLOOKUP(B9,Feuil2!$C$20:$D$100,2,FALSE)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(21,24,'D');</v>
      </c>
    </row>
    <row r="10" spans="1:9" x14ac:dyDescent="0.2">
      <c r="A10" s="18"/>
      <c r="B10" s="20" t="s">
        <v>7</v>
      </c>
      <c r="C10" s="20">
        <f>VLOOKUP(B10,Feuil2!$C$20:$D$100,2,FALSE)</f>
        <v>7</v>
      </c>
      <c r="D10" t="s">
        <v>100</v>
      </c>
      <c r="E10">
        <v>1</v>
      </c>
      <c r="I10" t="str">
        <f t="shared" si="0"/>
        <v>INSERT INTO `Formation`(`AlignementId`, `JoueurId`, `PosAbbr`) VALUES (21,7,'D');</v>
      </c>
    </row>
    <row r="11" spans="1:9" x14ac:dyDescent="0.2">
      <c r="A11" s="18"/>
      <c r="B11" s="20" t="s">
        <v>26</v>
      </c>
      <c r="C11" s="20">
        <f>VLOOKUP(B11,Feuil2!$C$20:$D$100,2,FALSE)</f>
        <v>2</v>
      </c>
      <c r="D11" t="s">
        <v>100</v>
      </c>
      <c r="E11">
        <v>1</v>
      </c>
      <c r="I11" t="str">
        <f t="shared" si="0"/>
        <v>INSERT INTO `Formation`(`AlignementId`, `JoueurId`, `PosAbbr`) VALUES (21,2,'D');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25</v>
      </c>
      <c r="C13" s="20">
        <f>VLOOKUP(B13,Feuil2!$C$20:$D$100,2,FALSE)</f>
        <v>22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(21,22,'A');</v>
      </c>
    </row>
    <row r="14" spans="1:9" x14ac:dyDescent="0.2">
      <c r="A14" s="18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(21,26,'A');</v>
      </c>
    </row>
    <row r="15" spans="1:9" x14ac:dyDescent="0.2">
      <c r="A15" s="18"/>
      <c r="B15" s="20" t="s">
        <v>28</v>
      </c>
      <c r="C15" s="20">
        <f>VLOOKUP(B15,Feuil2!$C$20:$D$100,2,FALSE)</f>
        <v>3</v>
      </c>
      <c r="D15" t="s">
        <v>102</v>
      </c>
      <c r="E15">
        <v>1</v>
      </c>
      <c r="I15" t="str">
        <f t="shared" si="1"/>
        <v>INSERT INTO `Formation`(`AlignementId`, `JoueurId`, `PosAbbr`) VALUES (21,3,'A');</v>
      </c>
    </row>
    <row r="16" spans="1:9" x14ac:dyDescent="0.2">
      <c r="A16" s="18"/>
      <c r="B16" s="20" t="s">
        <v>23</v>
      </c>
      <c r="C16" s="20">
        <f>VLOOKUP(B16,Feuil2!$C$20:$D$100,2,FALSE)</f>
        <v>11</v>
      </c>
      <c r="D16" t="s">
        <v>102</v>
      </c>
      <c r="E16">
        <v>1</v>
      </c>
      <c r="I16" t="str">
        <f t="shared" si="1"/>
        <v>INSERT INTO `Formation`(`AlignementId`, `JoueurId`, `PosAbbr`) VALUES (21,11,'A');</v>
      </c>
    </row>
    <row r="17" spans="1:9" x14ac:dyDescent="0.2">
      <c r="A17" s="18"/>
      <c r="B17" s="20" t="s">
        <v>9</v>
      </c>
      <c r="C17" s="20">
        <f>VLOOKUP(B17,Feuil2!$C$20:$D$100,2,FALSE)</f>
        <v>5</v>
      </c>
      <c r="D17" t="s">
        <v>102</v>
      </c>
      <c r="E17">
        <v>1</v>
      </c>
      <c r="I17" t="str">
        <f t="shared" si="1"/>
        <v>INSERT INTO `Formation`(`AlignementId`, `JoueurId`, `PosAbbr`) VALUES (21,5,'A');</v>
      </c>
    </row>
    <row r="18" spans="1:9" x14ac:dyDescent="0.2">
      <c r="A18" s="18"/>
      <c r="B18" s="20" t="s">
        <v>11</v>
      </c>
      <c r="C18" s="20">
        <f>VLOOKUP(B18,Feuil2!$C$20:$D$100,2,FALSE)</f>
        <v>18</v>
      </c>
      <c r="D18" t="s">
        <v>102</v>
      </c>
      <c r="E18">
        <v>1</v>
      </c>
      <c r="I18" t="str">
        <f t="shared" si="1"/>
        <v>INSERT INTO `Formation`(`AlignementId`, `JoueurId`, `PosAbbr`) VALUES (21,18,'A');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8">
        <v>20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(20,25,'G');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(20,17,'D');</v>
      </c>
    </row>
    <row r="24" spans="1:9" x14ac:dyDescent="0.2">
      <c r="A24" s="18"/>
      <c r="B24" s="20" t="s">
        <v>107</v>
      </c>
      <c r="C24" s="20">
        <f>VLOOKUP(B24,Feuil2!$C$20:$D$100,2,FALSE)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(20,27,'D');</v>
      </c>
    </row>
    <row r="25" spans="1:9" x14ac:dyDescent="0.2">
      <c r="A25" s="18"/>
      <c r="B25" s="20" t="s">
        <v>6</v>
      </c>
      <c r="C25" s="20">
        <f>VLOOKUP(B25,Feuil2!$C$20:$D$100,2,FALSE)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(20,16,'D');</v>
      </c>
    </row>
    <row r="26" spans="1:9" x14ac:dyDescent="0.2">
      <c r="A26" s="18"/>
      <c r="B26" s="20" t="s">
        <v>4</v>
      </c>
      <c r="C26" s="20">
        <f>VLOOKUP(B26,Feuil2!$C$20:$D$100,2,FALSE)</f>
        <v>15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(20,15,'D');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(20,9,'A');</v>
      </c>
    </row>
    <row r="29" spans="1:9" x14ac:dyDescent="0.2">
      <c r="A29" s="18"/>
      <c r="B29" s="20" t="s">
        <v>22</v>
      </c>
      <c r="C29" s="20">
        <f>VLOOKUP(B29,Feuil2!$C$20:$D$100,2,FALSE)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(20,23,'A');</v>
      </c>
    </row>
    <row r="30" spans="1:9" x14ac:dyDescent="0.2">
      <c r="A30" s="18"/>
      <c r="B30" s="20" t="s">
        <v>105</v>
      </c>
      <c r="C30" s="20">
        <f>VLOOKUP(B30,Feuil2!$C$20:$D$100,2,FALSE)</f>
        <v>29</v>
      </c>
      <c r="D30" t="s">
        <v>102</v>
      </c>
      <c r="E30">
        <v>1</v>
      </c>
      <c r="I30" t="str">
        <f t="shared" si="2"/>
        <v>INSERT INTO `Formation`(`AlignementId`, `JoueurId`, `PosAbbr`) VALUES (20,29,'A');</v>
      </c>
    </row>
    <row r="31" spans="1:9" x14ac:dyDescent="0.2">
      <c r="A31" s="18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(20,6,'A');</v>
      </c>
    </row>
    <row r="32" spans="1:9" x14ac:dyDescent="0.2">
      <c r="A32" s="18"/>
      <c r="B32" s="20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(20,52,'A');</v>
      </c>
    </row>
    <row r="33" spans="1:9" x14ac:dyDescent="0.2">
      <c r="A33" s="18"/>
      <c r="B33" s="20" t="s">
        <v>24</v>
      </c>
      <c r="C33" s="20">
        <f>VLOOKUP(B33,Feuil2!$C$20:$D$100,2,FALSE)</f>
        <v>14</v>
      </c>
      <c r="D33" t="s">
        <v>102</v>
      </c>
      <c r="E33">
        <v>1</v>
      </c>
      <c r="I33" t="str">
        <f t="shared" si="2"/>
        <v>INSERT INTO `Formation`(`AlignementId`, `JoueurId`, `PosAbbr`) VALUES (20,14,'A');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ht="16" x14ac:dyDescent="0.2">
      <c r="A44" s="18"/>
      <c r="B44" s="19" t="s">
        <v>0</v>
      </c>
      <c r="C44" s="20"/>
      <c r="D44" s="20"/>
    </row>
    <row r="45" spans="1:9" x14ac:dyDescent="0.2">
      <c r="A45" s="20" t="s">
        <v>1</v>
      </c>
      <c r="B45" s="20" t="s">
        <v>2</v>
      </c>
      <c r="C45" s="18"/>
      <c r="D45" s="20"/>
    </row>
    <row r="46" spans="1:9" x14ac:dyDescent="0.2">
      <c r="A46" s="18"/>
      <c r="B46" s="18"/>
      <c r="C46" s="18"/>
      <c r="D46" s="20"/>
    </row>
    <row r="47" spans="1:9" x14ac:dyDescent="0.2">
      <c r="A47" s="20" t="s">
        <v>3</v>
      </c>
      <c r="B47" s="20" t="s">
        <v>108</v>
      </c>
      <c r="C47" s="18"/>
      <c r="D47" s="20"/>
    </row>
    <row r="48" spans="1:9" x14ac:dyDescent="0.2">
      <c r="A48" s="18"/>
      <c r="B48" s="20" t="s">
        <v>5</v>
      </c>
      <c r="C48" s="18"/>
      <c r="D48" s="18"/>
    </row>
    <row r="49" spans="1:4" x14ac:dyDescent="0.2">
      <c r="A49" s="18"/>
      <c r="B49" s="20" t="s">
        <v>7</v>
      </c>
      <c r="C49" s="20"/>
      <c r="D49" s="20"/>
    </row>
    <row r="50" spans="1:4" x14ac:dyDescent="0.2">
      <c r="A50" s="18"/>
      <c r="B50" s="20" t="s">
        <v>26</v>
      </c>
      <c r="C50" s="18"/>
      <c r="D50" s="20"/>
    </row>
    <row r="51" spans="1:4" x14ac:dyDescent="0.2">
      <c r="A51" s="18"/>
      <c r="B51" s="18"/>
      <c r="C51" s="18"/>
      <c r="D51" s="20"/>
    </row>
    <row r="52" spans="1:4" x14ac:dyDescent="0.2">
      <c r="A52" s="20" t="s">
        <v>8</v>
      </c>
      <c r="B52" s="20" t="s">
        <v>25</v>
      </c>
      <c r="C52" s="18"/>
      <c r="D52" s="20"/>
    </row>
    <row r="53" spans="1:4" x14ac:dyDescent="0.2">
      <c r="A53" s="18"/>
      <c r="B53" s="20" t="s">
        <v>10</v>
      </c>
      <c r="C53" s="18"/>
      <c r="D53" s="20"/>
    </row>
    <row r="54" spans="1:4" x14ac:dyDescent="0.2">
      <c r="A54" s="18"/>
      <c r="B54" s="20" t="s">
        <v>28</v>
      </c>
      <c r="C54" s="18"/>
      <c r="D54" s="20"/>
    </row>
    <row r="55" spans="1:4" x14ac:dyDescent="0.2">
      <c r="A55" s="18"/>
      <c r="B55" s="20" t="s">
        <v>23</v>
      </c>
      <c r="C55" s="18"/>
      <c r="D55" s="25"/>
    </row>
    <row r="56" spans="1:4" ht="16" x14ac:dyDescent="0.2">
      <c r="A56" s="18"/>
      <c r="B56" s="20" t="s">
        <v>9</v>
      </c>
      <c r="C56" s="18"/>
      <c r="D56" s="19"/>
    </row>
    <row r="57" spans="1:4" x14ac:dyDescent="0.2">
      <c r="A57" s="18"/>
      <c r="B57" s="20" t="s">
        <v>11</v>
      </c>
      <c r="C57" s="20"/>
      <c r="D57" s="20"/>
    </row>
    <row r="58" spans="1:4" x14ac:dyDescent="0.2">
      <c r="A58" s="18"/>
      <c r="B58" s="18"/>
      <c r="C58" s="18"/>
      <c r="D58" s="18"/>
    </row>
    <row r="59" spans="1:4" ht="16" x14ac:dyDescent="0.2">
      <c r="A59" s="18"/>
      <c r="B59" s="19" t="s">
        <v>15</v>
      </c>
      <c r="C59" s="20"/>
      <c r="D59" s="20"/>
    </row>
    <row r="60" spans="1:4" x14ac:dyDescent="0.2">
      <c r="A60" s="20" t="s">
        <v>1</v>
      </c>
      <c r="B60" s="20" t="s">
        <v>16</v>
      </c>
      <c r="C60" s="18"/>
      <c r="D60" s="20"/>
    </row>
    <row r="61" spans="1:4" x14ac:dyDescent="0.2">
      <c r="A61" s="18"/>
      <c r="B61" s="18"/>
      <c r="C61" s="18"/>
      <c r="D61" s="20"/>
    </row>
    <row r="62" spans="1:4" x14ac:dyDescent="0.2">
      <c r="A62" s="20" t="s">
        <v>3</v>
      </c>
      <c r="B62" s="20" t="s">
        <v>17</v>
      </c>
      <c r="C62" s="18"/>
      <c r="D62" s="20"/>
    </row>
    <row r="63" spans="1:4" x14ac:dyDescent="0.2">
      <c r="A63" s="18"/>
      <c r="B63" s="20" t="s">
        <v>107</v>
      </c>
      <c r="C63" s="18"/>
      <c r="D63" s="18"/>
    </row>
    <row r="64" spans="1:4" x14ac:dyDescent="0.2">
      <c r="A64" s="18"/>
      <c r="B64" s="20" t="s">
        <v>6</v>
      </c>
      <c r="C64" s="20"/>
      <c r="D64" s="20"/>
    </row>
    <row r="65" spans="1:4" x14ac:dyDescent="0.2">
      <c r="A65" s="18"/>
      <c r="B65" s="20" t="s">
        <v>4</v>
      </c>
      <c r="C65" s="18"/>
      <c r="D65" s="20"/>
    </row>
    <row r="66" spans="1:4" x14ac:dyDescent="0.2">
      <c r="A66" s="18"/>
      <c r="B66" s="18"/>
      <c r="C66" s="18"/>
      <c r="D66" s="20"/>
    </row>
    <row r="67" spans="1:4" x14ac:dyDescent="0.2">
      <c r="A67" s="20" t="s">
        <v>8</v>
      </c>
      <c r="B67" s="20" t="s">
        <v>14</v>
      </c>
      <c r="C67" s="18"/>
      <c r="D67" s="20"/>
    </row>
    <row r="68" spans="1:4" x14ac:dyDescent="0.2">
      <c r="A68" s="18"/>
      <c r="B68" s="20" t="s">
        <v>22</v>
      </c>
      <c r="C68" s="18"/>
      <c r="D68" s="20"/>
    </row>
    <row r="69" spans="1:4" x14ac:dyDescent="0.2">
      <c r="A69" s="18"/>
      <c r="B69" s="20" t="s">
        <v>105</v>
      </c>
      <c r="C69" s="18"/>
      <c r="D69" s="20"/>
    </row>
    <row r="70" spans="1:4" x14ac:dyDescent="0.2">
      <c r="A70" s="18"/>
      <c r="B70" s="20" t="s">
        <v>12</v>
      </c>
      <c r="C70" s="25"/>
    </row>
    <row r="71" spans="1:4" x14ac:dyDescent="0.2">
      <c r="A71" s="18"/>
      <c r="B71" s="20" t="s">
        <v>106</v>
      </c>
    </row>
    <row r="72" spans="1:4" x14ac:dyDescent="0.2">
      <c r="A72" s="18"/>
      <c r="B72" s="20" t="s">
        <v>24</v>
      </c>
    </row>
    <row r="73" spans="1:4" x14ac:dyDescent="0.2">
      <c r="A73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7973-03F4-854C-9B80-9B87764E509D}">
  <dimension ref="A1:I74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23">
        <v>43401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('2018-10-28','22:00',1,22,23);</v>
      </c>
    </row>
    <row r="5" spans="1:9" ht="16" x14ac:dyDescent="0.2">
      <c r="A5" s="30"/>
      <c r="B5" s="31" t="s">
        <v>0</v>
      </c>
      <c r="C5" s="19">
        <v>23</v>
      </c>
    </row>
    <row r="6" spans="1:9" x14ac:dyDescent="0.2">
      <c r="A6" s="20" t="s">
        <v>1</v>
      </c>
      <c r="B6" s="25" t="s">
        <v>7</v>
      </c>
      <c r="C6" s="20">
        <f>VLOOKUP(B6,Feuil2!$C$20:$D$100,2,FALSE)</f>
        <v>7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(23,7,'G');</v>
      </c>
    </row>
    <row r="7" spans="1:9" x14ac:dyDescent="0.2">
      <c r="A7" s="30"/>
      <c r="B7" s="30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(23,53,'D');</v>
      </c>
    </row>
    <row r="9" spans="1:9" x14ac:dyDescent="0.2">
      <c r="A9" s="30"/>
      <c r="B9" s="20" t="s">
        <v>5</v>
      </c>
      <c r="C9" s="20">
        <f>VLOOKUP(B9,Feuil2!$C$20:$D$100,2,FALSE)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(23,24,'D');</v>
      </c>
    </row>
    <row r="10" spans="1:9" x14ac:dyDescent="0.2">
      <c r="A10" s="30"/>
      <c r="B10" s="25" t="s">
        <v>29</v>
      </c>
      <c r="C10" s="20">
        <f>VLOOKUP(B10,Feuil2!$C$20:$D$100,2,FALSE)</f>
        <v>13</v>
      </c>
      <c r="D10" t="s">
        <v>100</v>
      </c>
      <c r="E10">
        <v>1</v>
      </c>
      <c r="I10" t="str">
        <f t="shared" si="0"/>
        <v>INSERT INTO `Formation`(`AlignementId`, `JoueurId`, `PosAbbr`) VALUES (23,13,'D');</v>
      </c>
    </row>
    <row r="11" spans="1:9" x14ac:dyDescent="0.2">
      <c r="A11" s="30"/>
      <c r="B11" s="20" t="s">
        <v>26</v>
      </c>
      <c r="C11" s="20">
        <f>VLOOKUP(B11,Feuil2!$C$20:$D$100,2,FALSE)</f>
        <v>2</v>
      </c>
      <c r="D11" t="s">
        <v>100</v>
      </c>
      <c r="E11">
        <v>1</v>
      </c>
      <c r="I11" t="str">
        <f t="shared" si="0"/>
        <v>INSERT INTO `Formation`(`AlignementId`, `JoueurId`, `PosAbbr`) VALUES (23,2,'D');</v>
      </c>
    </row>
    <row r="12" spans="1:9" x14ac:dyDescent="0.2">
      <c r="A12" s="30"/>
      <c r="B12" s="30"/>
      <c r="C12" s="20"/>
    </row>
    <row r="13" spans="1:9" x14ac:dyDescent="0.2">
      <c r="A13" s="20" t="s">
        <v>8</v>
      </c>
      <c r="B13" s="20" t="s">
        <v>25</v>
      </c>
      <c r="C13" s="20">
        <f>VLOOKUP(B13,Feuil2!$C$20:$D$100,2,FALSE)</f>
        <v>22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(23,22,'A');</v>
      </c>
    </row>
    <row r="14" spans="1:9" x14ac:dyDescent="0.2">
      <c r="A14" s="30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(23,26,'A');</v>
      </c>
    </row>
    <row r="15" spans="1:9" x14ac:dyDescent="0.2">
      <c r="A15" s="30"/>
      <c r="B15" s="20" t="s">
        <v>28</v>
      </c>
      <c r="C15" s="20">
        <f>VLOOKUP(B15,Feuil2!$C$20:$D$100,2,FALSE)</f>
        <v>3</v>
      </c>
      <c r="D15" t="s">
        <v>102</v>
      </c>
      <c r="E15">
        <v>1</v>
      </c>
      <c r="I15" t="str">
        <f t="shared" si="1"/>
        <v>INSERT INTO `Formation`(`AlignementId`, `JoueurId`, `PosAbbr`) VALUES (23,3,'A');</v>
      </c>
    </row>
    <row r="16" spans="1:9" x14ac:dyDescent="0.2">
      <c r="A16" s="30"/>
      <c r="B16" s="20" t="s">
        <v>23</v>
      </c>
      <c r="C16" s="20">
        <f>VLOOKUP(B16,Feuil2!$C$20:$D$100,2,FALSE)</f>
        <v>11</v>
      </c>
      <c r="D16" t="s">
        <v>102</v>
      </c>
      <c r="E16">
        <v>1</v>
      </c>
      <c r="I16" t="str">
        <f t="shared" si="1"/>
        <v>INSERT INTO `Formation`(`AlignementId`, `JoueurId`, `PosAbbr`) VALUES (23,11,'A');</v>
      </c>
    </row>
    <row r="17" spans="1:9" x14ac:dyDescent="0.2">
      <c r="A17" s="30"/>
      <c r="B17" s="20" t="s">
        <v>9</v>
      </c>
      <c r="C17" s="20">
        <f>VLOOKUP(B17,Feuil2!$C$20:$D$100,2,FALSE)</f>
        <v>5</v>
      </c>
      <c r="D17" t="s">
        <v>102</v>
      </c>
      <c r="E17">
        <v>1</v>
      </c>
      <c r="I17" t="str">
        <f t="shared" si="1"/>
        <v>INSERT INTO `Formation`(`AlignementId`, `JoueurId`, `PosAbbr`) VALUES (23,5,'A');</v>
      </c>
    </row>
    <row r="18" spans="1:9" x14ac:dyDescent="0.2">
      <c r="A18" s="30"/>
      <c r="B18" s="20" t="s">
        <v>11</v>
      </c>
      <c r="C18" s="20">
        <f>VLOOKUP(B18,Feuil2!$C$20:$D$100,2,FALSE)</f>
        <v>18</v>
      </c>
      <c r="D18" t="s">
        <v>102</v>
      </c>
      <c r="E18">
        <v>1</v>
      </c>
      <c r="I18" t="str">
        <f t="shared" si="1"/>
        <v>INSERT INTO `Formation`(`AlignementId`, `JoueurId`, `PosAbbr`) VALUES (23,18,'A');</v>
      </c>
    </row>
    <row r="19" spans="1:9" x14ac:dyDescent="0.2">
      <c r="A19" s="18"/>
      <c r="B19" s="20"/>
      <c r="C19" s="20"/>
    </row>
    <row r="20" spans="1:9" ht="16" x14ac:dyDescent="0.2">
      <c r="A20" s="30"/>
      <c r="B20" s="31" t="s">
        <v>15</v>
      </c>
      <c r="C20" s="28">
        <v>22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(22,25,'G');</v>
      </c>
    </row>
    <row r="22" spans="1:9" x14ac:dyDescent="0.2">
      <c r="A22" s="30"/>
      <c r="B22" s="30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(22,17,'D');</v>
      </c>
    </row>
    <row r="24" spans="1:9" x14ac:dyDescent="0.2">
      <c r="A24" s="30"/>
      <c r="B24" s="20" t="s">
        <v>107</v>
      </c>
      <c r="C24" s="20">
        <f>VLOOKUP(B24,Feuil2!$C$20:$D$100,2,FALSE)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(22,27,'D');</v>
      </c>
    </row>
    <row r="25" spans="1:9" x14ac:dyDescent="0.2">
      <c r="A25" s="30"/>
      <c r="B25" s="20" t="s">
        <v>6</v>
      </c>
      <c r="C25" s="20">
        <f>VLOOKUP(B25,Feuil2!$C$20:$D$100,2,FALSE)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(22,16,'D');</v>
      </c>
    </row>
    <row r="26" spans="1:9" x14ac:dyDescent="0.2">
      <c r="A26" s="30"/>
      <c r="B26" s="20" t="s">
        <v>4</v>
      </c>
      <c r="C26" s="20">
        <f>VLOOKUP(B26,Feuil2!$C$20:$D$100,2,FALSE)</f>
        <v>15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(22,15,'D');</v>
      </c>
    </row>
    <row r="27" spans="1:9" x14ac:dyDescent="0.2">
      <c r="A27" s="30"/>
      <c r="B27" s="30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(22,9,'A');</v>
      </c>
    </row>
    <row r="29" spans="1:9" x14ac:dyDescent="0.2">
      <c r="A29" s="30"/>
      <c r="B29" s="20" t="s">
        <v>22</v>
      </c>
      <c r="C29" s="20">
        <f>VLOOKUP(B29,Feuil2!$C$20:$D$100,2,FALSE)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(22,23,'A');</v>
      </c>
    </row>
    <row r="30" spans="1:9" x14ac:dyDescent="0.2">
      <c r="A30" s="30"/>
      <c r="B30" s="20" t="s">
        <v>105</v>
      </c>
      <c r="C30" s="20">
        <f>VLOOKUP(B30,Feuil2!$C$20:$D$100,2,FALSE)</f>
        <v>29</v>
      </c>
      <c r="D30" t="s">
        <v>102</v>
      </c>
      <c r="E30">
        <v>1</v>
      </c>
      <c r="I30" t="str">
        <f t="shared" si="2"/>
        <v>INSERT INTO `Formation`(`AlignementId`, `JoueurId`, `PosAbbr`) VALUES (22,29,'A');</v>
      </c>
    </row>
    <row r="31" spans="1:9" x14ac:dyDescent="0.2">
      <c r="A31" s="30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(22,6,'A');</v>
      </c>
    </row>
    <row r="32" spans="1:9" x14ac:dyDescent="0.2">
      <c r="A32" s="30"/>
      <c r="B32" s="20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(22,52,'A');</v>
      </c>
    </row>
    <row r="33" spans="1:9" x14ac:dyDescent="0.2">
      <c r="A33" s="30"/>
      <c r="B33" s="20" t="s">
        <v>24</v>
      </c>
      <c r="C33" s="20">
        <f>VLOOKUP(B33,Feuil2!$C$20:$D$100,2,FALSE)</f>
        <v>14</v>
      </c>
      <c r="D33" t="s">
        <v>102</v>
      </c>
      <c r="E33">
        <v>1</v>
      </c>
      <c r="I33" t="str">
        <f t="shared" si="2"/>
        <v>INSERT INTO `Formation`(`AlignementId`, `JoueurId`, `PosAbbr`) VALUES (22,14,'A');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x14ac:dyDescent="0.2">
      <c r="C44" s="20"/>
      <c r="D44" s="20"/>
    </row>
    <row r="45" spans="1:9" ht="16" x14ac:dyDescent="0.2">
      <c r="A45" s="30"/>
      <c r="B45" s="31" t="s">
        <v>0</v>
      </c>
      <c r="C45" s="18"/>
      <c r="D45" s="20"/>
    </row>
    <row r="46" spans="1:9" x14ac:dyDescent="0.2">
      <c r="A46" s="20" t="s">
        <v>1</v>
      </c>
      <c r="B46" s="25" t="s">
        <v>7</v>
      </c>
      <c r="C46" s="18"/>
      <c r="D46" s="20"/>
    </row>
    <row r="47" spans="1:9" x14ac:dyDescent="0.2">
      <c r="A47" s="30"/>
      <c r="B47" s="30"/>
      <c r="C47" s="18"/>
      <c r="D47" s="20"/>
    </row>
    <row r="48" spans="1:9" x14ac:dyDescent="0.2">
      <c r="A48" s="20" t="s">
        <v>3</v>
      </c>
      <c r="B48" s="20" t="s">
        <v>108</v>
      </c>
      <c r="C48" s="18"/>
      <c r="D48" s="18"/>
    </row>
    <row r="49" spans="1:4" x14ac:dyDescent="0.2">
      <c r="A49" s="30"/>
      <c r="B49" s="20" t="s">
        <v>5</v>
      </c>
      <c r="C49" s="20"/>
      <c r="D49" s="20"/>
    </row>
    <row r="50" spans="1:4" x14ac:dyDescent="0.2">
      <c r="A50" s="30"/>
      <c r="B50" s="25" t="s">
        <v>29</v>
      </c>
      <c r="C50" s="18"/>
      <c r="D50" s="20"/>
    </row>
    <row r="51" spans="1:4" x14ac:dyDescent="0.2">
      <c r="A51" s="30"/>
      <c r="B51" s="20" t="s">
        <v>26</v>
      </c>
      <c r="C51" s="18"/>
      <c r="D51" s="20"/>
    </row>
    <row r="52" spans="1:4" x14ac:dyDescent="0.2">
      <c r="A52" s="30"/>
      <c r="B52" s="30"/>
      <c r="C52" s="18"/>
      <c r="D52" s="20"/>
    </row>
    <row r="53" spans="1:4" x14ac:dyDescent="0.2">
      <c r="A53" s="20" t="s">
        <v>8</v>
      </c>
      <c r="B53" s="20" t="s">
        <v>25</v>
      </c>
      <c r="C53" s="18"/>
      <c r="D53" s="20"/>
    </row>
    <row r="54" spans="1:4" x14ac:dyDescent="0.2">
      <c r="A54" s="30"/>
      <c r="B54" s="20" t="s">
        <v>10</v>
      </c>
      <c r="C54" s="18"/>
      <c r="D54" s="20"/>
    </row>
    <row r="55" spans="1:4" x14ac:dyDescent="0.2">
      <c r="A55" s="30"/>
      <c r="B55" s="20" t="s">
        <v>28</v>
      </c>
      <c r="C55" s="18"/>
      <c r="D55" s="25"/>
    </row>
    <row r="56" spans="1:4" ht="16" x14ac:dyDescent="0.2">
      <c r="A56" s="30"/>
      <c r="B56" s="20" t="s">
        <v>23</v>
      </c>
      <c r="C56" s="18"/>
      <c r="D56" s="19"/>
    </row>
    <row r="57" spans="1:4" x14ac:dyDescent="0.2">
      <c r="A57" s="30"/>
      <c r="B57" s="20" t="s">
        <v>9</v>
      </c>
      <c r="C57" s="20"/>
      <c r="D57" s="20"/>
    </row>
    <row r="58" spans="1:4" x14ac:dyDescent="0.2">
      <c r="A58" s="30"/>
      <c r="B58" s="20" t="s">
        <v>11</v>
      </c>
      <c r="C58" s="18"/>
      <c r="D58" s="18"/>
    </row>
    <row r="59" spans="1:4" x14ac:dyDescent="0.2">
      <c r="A59" s="30"/>
      <c r="B59" s="30"/>
      <c r="C59" s="20"/>
      <c r="D59" s="20"/>
    </row>
    <row r="60" spans="1:4" ht="16" x14ac:dyDescent="0.2">
      <c r="A60" s="30"/>
      <c r="B60" s="31" t="s">
        <v>15</v>
      </c>
      <c r="C60" s="18"/>
      <c r="D60" s="20"/>
    </row>
    <row r="61" spans="1:4" x14ac:dyDescent="0.2">
      <c r="A61" s="20" t="s">
        <v>1</v>
      </c>
      <c r="B61" s="20" t="s">
        <v>16</v>
      </c>
      <c r="C61" s="18"/>
      <c r="D61" s="20"/>
    </row>
    <row r="62" spans="1:4" x14ac:dyDescent="0.2">
      <c r="A62" s="30"/>
      <c r="B62" s="30"/>
      <c r="C62" s="18"/>
      <c r="D62" s="20"/>
    </row>
    <row r="63" spans="1:4" x14ac:dyDescent="0.2">
      <c r="A63" s="20" t="s">
        <v>3</v>
      </c>
      <c r="B63" s="20" t="s">
        <v>17</v>
      </c>
      <c r="C63" s="18"/>
      <c r="D63" s="18"/>
    </row>
    <row r="64" spans="1:4" x14ac:dyDescent="0.2">
      <c r="A64" s="30"/>
      <c r="B64" s="20" t="s">
        <v>107</v>
      </c>
      <c r="C64" s="20"/>
      <c r="D64" s="20"/>
    </row>
    <row r="65" spans="1:4" x14ac:dyDescent="0.2">
      <c r="A65" s="30"/>
      <c r="B65" s="20" t="s">
        <v>6</v>
      </c>
      <c r="C65" s="18"/>
      <c r="D65" s="20"/>
    </row>
    <row r="66" spans="1:4" x14ac:dyDescent="0.2">
      <c r="A66" s="30"/>
      <c r="B66" s="20" t="s">
        <v>4</v>
      </c>
      <c r="C66" s="18"/>
      <c r="D66" s="20"/>
    </row>
    <row r="67" spans="1:4" x14ac:dyDescent="0.2">
      <c r="A67" s="30"/>
      <c r="B67" s="30"/>
      <c r="C67" s="18"/>
      <c r="D67" s="20"/>
    </row>
    <row r="68" spans="1:4" x14ac:dyDescent="0.2">
      <c r="A68" s="20" t="s">
        <v>8</v>
      </c>
      <c r="B68" s="20" t="s">
        <v>14</v>
      </c>
      <c r="C68" s="18"/>
      <c r="D68" s="20"/>
    </row>
    <row r="69" spans="1:4" x14ac:dyDescent="0.2">
      <c r="A69" s="30"/>
      <c r="B69" s="20" t="s">
        <v>22</v>
      </c>
      <c r="C69" s="18"/>
      <c r="D69" s="20"/>
    </row>
    <row r="70" spans="1:4" x14ac:dyDescent="0.2">
      <c r="A70" s="30"/>
      <c r="B70" s="20" t="s">
        <v>105</v>
      </c>
      <c r="C70" s="25"/>
    </row>
    <row r="71" spans="1:4" x14ac:dyDescent="0.2">
      <c r="A71" s="30"/>
      <c r="B71" s="20" t="s">
        <v>12</v>
      </c>
    </row>
    <row r="72" spans="1:4" x14ac:dyDescent="0.2">
      <c r="A72" s="30"/>
      <c r="B72" s="20" t="s">
        <v>106</v>
      </c>
    </row>
    <row r="73" spans="1:4" x14ac:dyDescent="0.2">
      <c r="A73" s="30"/>
      <c r="B73" s="20" t="s">
        <v>24</v>
      </c>
    </row>
    <row r="74" spans="1:4" x14ac:dyDescent="0.2">
      <c r="A74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68DA-9D99-004C-8B4A-0492CAC6C95C}">
  <dimension ref="A1:E63"/>
  <sheetViews>
    <sheetView topLeftCell="A4" workbookViewId="0">
      <selection activeCell="B63" sqref="B63"/>
    </sheetView>
  </sheetViews>
  <sheetFormatPr baseColWidth="10" defaultRowHeight="15" x14ac:dyDescent="0.2"/>
  <sheetData>
    <row r="1" spans="1:3" x14ac:dyDescent="0.2">
      <c r="A1" t="s">
        <v>110</v>
      </c>
      <c r="C1" t="s">
        <v>111</v>
      </c>
    </row>
    <row r="3" spans="1:3" x14ac:dyDescent="0.2">
      <c r="A3" t="s">
        <v>112</v>
      </c>
    </row>
    <row r="4" spans="1:3" x14ac:dyDescent="0.2">
      <c r="A4" t="s">
        <v>113</v>
      </c>
    </row>
    <row r="5" spans="1:3" x14ac:dyDescent="0.2">
      <c r="A5" t="s">
        <v>114</v>
      </c>
    </row>
    <row r="6" spans="1:3" x14ac:dyDescent="0.2">
      <c r="A6" t="s">
        <v>114</v>
      </c>
    </row>
    <row r="7" spans="1:3" x14ac:dyDescent="0.2">
      <c r="A7" t="s">
        <v>115</v>
      </c>
    </row>
    <row r="8" spans="1:3" x14ac:dyDescent="0.2">
      <c r="A8" t="s">
        <v>116</v>
      </c>
    </row>
    <row r="9" spans="1:3" x14ac:dyDescent="0.2">
      <c r="A9" t="s">
        <v>117</v>
      </c>
    </row>
    <row r="10" spans="1:3" x14ac:dyDescent="0.2">
      <c r="A10" t="s">
        <v>118</v>
      </c>
    </row>
    <row r="11" spans="1:3" x14ac:dyDescent="0.2">
      <c r="A11" t="s">
        <v>112</v>
      </c>
    </row>
    <row r="14" spans="1:3" x14ac:dyDescent="0.2">
      <c r="A14" t="s">
        <v>119</v>
      </c>
    </row>
    <row r="16" spans="1:3" x14ac:dyDescent="0.2">
      <c r="A16" t="s">
        <v>120</v>
      </c>
    </row>
    <row r="19" spans="1:5" x14ac:dyDescent="0.2">
      <c r="A19" t="s">
        <v>121</v>
      </c>
      <c r="B19" t="s">
        <v>122</v>
      </c>
      <c r="D19" t="s">
        <v>123</v>
      </c>
      <c r="E19" t="s">
        <v>124</v>
      </c>
    </row>
    <row r="20" spans="1:5" x14ac:dyDescent="0.2">
      <c r="A20" t="s">
        <v>61</v>
      </c>
      <c r="B20" t="s">
        <v>62</v>
      </c>
      <c r="C20" t="str">
        <f>A20&amp;" "&amp;B20</f>
        <v>Nicholas Arbour</v>
      </c>
      <c r="D20">
        <v>1</v>
      </c>
      <c r="E20" t="s">
        <v>97</v>
      </c>
    </row>
    <row r="21" spans="1:5" x14ac:dyDescent="0.2">
      <c r="A21" t="s">
        <v>75</v>
      </c>
      <c r="B21" t="s">
        <v>76</v>
      </c>
      <c r="C21" t="str">
        <f t="shared" ref="C21:C63" si="0">A21&amp;" "&amp;B21</f>
        <v>Jean-Philippe Bélanger</v>
      </c>
      <c r="D21">
        <v>2</v>
      </c>
      <c r="E21" t="s">
        <v>97</v>
      </c>
    </row>
    <row r="22" spans="1:5" x14ac:dyDescent="0.2">
      <c r="A22" t="s">
        <v>34</v>
      </c>
      <c r="B22" t="s">
        <v>77</v>
      </c>
      <c r="C22" t="str">
        <f t="shared" si="0"/>
        <v>Eric Berndsen</v>
      </c>
      <c r="D22">
        <v>3</v>
      </c>
      <c r="E22" t="s">
        <v>91</v>
      </c>
    </row>
    <row r="23" spans="1:5" x14ac:dyDescent="0.2">
      <c r="A23" t="s">
        <v>32</v>
      </c>
      <c r="B23" t="s">
        <v>33</v>
      </c>
      <c r="C23" t="str">
        <f t="shared" si="0"/>
        <v>Yannick Boivin</v>
      </c>
      <c r="D23">
        <v>4</v>
      </c>
      <c r="E23" t="s">
        <v>91</v>
      </c>
    </row>
    <row r="24" spans="1:5" x14ac:dyDescent="0.2">
      <c r="A24" t="s">
        <v>42</v>
      </c>
      <c r="B24" t="s">
        <v>33</v>
      </c>
      <c r="C24" t="str">
        <f t="shared" si="0"/>
        <v>Daniel Boivin</v>
      </c>
      <c r="D24">
        <v>5</v>
      </c>
      <c r="E24" t="s">
        <v>91</v>
      </c>
    </row>
    <row r="25" spans="1:5" x14ac:dyDescent="0.2">
      <c r="A25" t="s">
        <v>47</v>
      </c>
      <c r="B25" t="s">
        <v>48</v>
      </c>
      <c r="C25" t="str">
        <f t="shared" si="0"/>
        <v>Martin Brouillard</v>
      </c>
      <c r="D25">
        <v>6</v>
      </c>
      <c r="E25" t="s">
        <v>91</v>
      </c>
    </row>
    <row r="26" spans="1:5" x14ac:dyDescent="0.2">
      <c r="A26" t="s">
        <v>40</v>
      </c>
      <c r="B26" t="s">
        <v>41</v>
      </c>
      <c r="C26" t="str">
        <f t="shared" si="0"/>
        <v>Luc Cassivi</v>
      </c>
      <c r="D26">
        <v>7</v>
      </c>
      <c r="E26" t="s">
        <v>91</v>
      </c>
    </row>
    <row r="27" spans="1:5" x14ac:dyDescent="0.2">
      <c r="A27" t="s">
        <v>81</v>
      </c>
      <c r="B27" t="s">
        <v>41</v>
      </c>
      <c r="C27" t="str">
        <f t="shared" si="0"/>
        <v>Marc Cassivi</v>
      </c>
      <c r="D27">
        <v>8</v>
      </c>
      <c r="E27" t="s">
        <v>97</v>
      </c>
    </row>
    <row r="28" spans="1:5" x14ac:dyDescent="0.2">
      <c r="A28" t="s">
        <v>50</v>
      </c>
      <c r="B28" t="s">
        <v>51</v>
      </c>
      <c r="C28" t="str">
        <f t="shared" si="0"/>
        <v>Thomas Cockburn</v>
      </c>
      <c r="D28">
        <v>9</v>
      </c>
      <c r="E28" t="s">
        <v>97</v>
      </c>
    </row>
    <row r="29" spans="1:5" x14ac:dyDescent="0.2">
      <c r="A29" t="s">
        <v>40</v>
      </c>
      <c r="B29" t="s">
        <v>49</v>
      </c>
      <c r="C29" t="str">
        <f t="shared" si="0"/>
        <v>Luc Dumont</v>
      </c>
      <c r="D29">
        <v>10</v>
      </c>
      <c r="E29" t="s">
        <v>91</v>
      </c>
    </row>
    <row r="30" spans="1:5" x14ac:dyDescent="0.2">
      <c r="A30" t="s">
        <v>69</v>
      </c>
      <c r="B30" t="s">
        <v>70</v>
      </c>
      <c r="C30" t="str">
        <f t="shared" si="0"/>
        <v>Serge Fleurent</v>
      </c>
      <c r="D30">
        <v>11</v>
      </c>
      <c r="E30" t="s">
        <v>91</v>
      </c>
    </row>
    <row r="31" spans="1:5" x14ac:dyDescent="0.2">
      <c r="A31" t="s">
        <v>63</v>
      </c>
      <c r="B31" t="s">
        <v>64</v>
      </c>
      <c r="C31" t="str">
        <f t="shared" si="0"/>
        <v>Benoit Gignac</v>
      </c>
      <c r="D31">
        <v>12</v>
      </c>
      <c r="E31" t="s">
        <v>91</v>
      </c>
    </row>
    <row r="32" spans="1:5" x14ac:dyDescent="0.2">
      <c r="A32" t="s">
        <v>78</v>
      </c>
      <c r="B32" t="s">
        <v>79</v>
      </c>
      <c r="C32" t="str">
        <f t="shared" si="0"/>
        <v>François Hébert</v>
      </c>
      <c r="D32">
        <v>13</v>
      </c>
      <c r="E32" t="s">
        <v>91</v>
      </c>
    </row>
    <row r="33" spans="1:5" x14ac:dyDescent="0.2">
      <c r="A33" t="s">
        <v>71</v>
      </c>
      <c r="B33" t="s">
        <v>72</v>
      </c>
      <c r="C33" t="str">
        <f t="shared" si="0"/>
        <v>Sylvain Huppé</v>
      </c>
      <c r="D33">
        <v>14</v>
      </c>
      <c r="E33" t="s">
        <v>91</v>
      </c>
    </row>
    <row r="34" spans="1:5" x14ac:dyDescent="0.2">
      <c r="A34" t="s">
        <v>34</v>
      </c>
      <c r="B34" t="s">
        <v>35</v>
      </c>
      <c r="C34" t="str">
        <f t="shared" si="0"/>
        <v>Eric Lebeuf</v>
      </c>
      <c r="D34">
        <v>15</v>
      </c>
      <c r="E34" t="s">
        <v>91</v>
      </c>
    </row>
    <row r="35" spans="1:5" x14ac:dyDescent="0.2">
      <c r="A35" t="s">
        <v>38</v>
      </c>
      <c r="B35" t="s">
        <v>39</v>
      </c>
      <c r="C35" t="str">
        <f t="shared" si="0"/>
        <v>Dave LeBlanc</v>
      </c>
      <c r="D35">
        <v>16</v>
      </c>
      <c r="E35" t="s">
        <v>91</v>
      </c>
    </row>
    <row r="36" spans="1:5" x14ac:dyDescent="0.2">
      <c r="A36" t="s">
        <v>57</v>
      </c>
      <c r="B36" t="s">
        <v>58</v>
      </c>
      <c r="C36" t="str">
        <f t="shared" si="0"/>
        <v>Jean-François Lord</v>
      </c>
      <c r="D36">
        <v>17</v>
      </c>
      <c r="E36" t="s">
        <v>91</v>
      </c>
    </row>
    <row r="37" spans="1:5" x14ac:dyDescent="0.2">
      <c r="A37" t="s">
        <v>45</v>
      </c>
      <c r="B37" t="s">
        <v>46</v>
      </c>
      <c r="C37" t="str">
        <f t="shared" si="0"/>
        <v>Patrick Mainville</v>
      </c>
      <c r="D37">
        <v>18</v>
      </c>
      <c r="E37" t="s">
        <v>91</v>
      </c>
    </row>
    <row r="38" spans="1:5" x14ac:dyDescent="0.2">
      <c r="A38" t="s">
        <v>65</v>
      </c>
      <c r="B38" t="s">
        <v>66</v>
      </c>
      <c r="C38" t="str">
        <f t="shared" si="0"/>
        <v>Pierre Malkassoff</v>
      </c>
      <c r="D38">
        <v>19</v>
      </c>
      <c r="E38" t="s">
        <v>91</v>
      </c>
    </row>
    <row r="39" spans="1:5" x14ac:dyDescent="0.2">
      <c r="A39" t="s">
        <v>63</v>
      </c>
      <c r="B39" t="s">
        <v>80</v>
      </c>
      <c r="C39" t="str">
        <f t="shared" si="0"/>
        <v>Benoit Marsan</v>
      </c>
      <c r="D39">
        <v>20</v>
      </c>
      <c r="E39" t="s">
        <v>91</v>
      </c>
    </row>
    <row r="40" spans="1:5" x14ac:dyDescent="0.2">
      <c r="A40" t="s">
        <v>59</v>
      </c>
      <c r="B40" t="s">
        <v>60</v>
      </c>
      <c r="C40" t="str">
        <f t="shared" si="0"/>
        <v>David Mercier</v>
      </c>
      <c r="D40">
        <v>21</v>
      </c>
      <c r="E40" t="s">
        <v>91</v>
      </c>
    </row>
    <row r="41" spans="1:5" x14ac:dyDescent="0.2">
      <c r="A41" t="s">
        <v>73</v>
      </c>
      <c r="B41" t="s">
        <v>74</v>
      </c>
      <c r="C41" t="str">
        <f t="shared" si="0"/>
        <v>Rocco Panza</v>
      </c>
      <c r="D41">
        <v>22</v>
      </c>
      <c r="E41" t="s">
        <v>91</v>
      </c>
    </row>
    <row r="42" spans="1:5" x14ac:dyDescent="0.2">
      <c r="A42" t="s">
        <v>67</v>
      </c>
      <c r="B42" t="s">
        <v>68</v>
      </c>
      <c r="C42" t="str">
        <f t="shared" si="0"/>
        <v>Thierry Petelle</v>
      </c>
      <c r="D42">
        <v>23</v>
      </c>
      <c r="E42" t="s">
        <v>91</v>
      </c>
    </row>
    <row r="43" spans="1:5" x14ac:dyDescent="0.2">
      <c r="A43" t="s">
        <v>36</v>
      </c>
      <c r="B43" t="s">
        <v>37</v>
      </c>
      <c r="C43" t="str">
        <f t="shared" si="0"/>
        <v>Pier-André Roy</v>
      </c>
      <c r="D43">
        <v>24</v>
      </c>
      <c r="E43" t="s">
        <v>97</v>
      </c>
    </row>
    <row r="44" spans="1:5" x14ac:dyDescent="0.2">
      <c r="A44" t="s">
        <v>55</v>
      </c>
      <c r="B44" t="s">
        <v>56</v>
      </c>
      <c r="C44" t="str">
        <f t="shared" si="0"/>
        <v>Marc-François St-Pierre</v>
      </c>
      <c r="D44">
        <v>25</v>
      </c>
      <c r="E44" t="s">
        <v>91</v>
      </c>
    </row>
    <row r="45" spans="1:5" x14ac:dyDescent="0.2">
      <c r="A45" t="s">
        <v>43</v>
      </c>
      <c r="B45" t="s">
        <v>44</v>
      </c>
      <c r="C45" t="str">
        <f t="shared" si="0"/>
        <v>Nicolas Vallières</v>
      </c>
      <c r="D45">
        <v>26</v>
      </c>
      <c r="E45" t="s">
        <v>91</v>
      </c>
    </row>
    <row r="46" spans="1:5" x14ac:dyDescent="0.2">
      <c r="A46" t="s">
        <v>98</v>
      </c>
      <c r="B46" t="s">
        <v>137</v>
      </c>
      <c r="C46" t="str">
        <f t="shared" si="0"/>
        <v>Louis Dupont</v>
      </c>
      <c r="D46">
        <v>27</v>
      </c>
      <c r="E46" t="s">
        <v>91</v>
      </c>
    </row>
    <row r="47" spans="1:5" x14ac:dyDescent="0.2">
      <c r="A47" t="s">
        <v>99</v>
      </c>
      <c r="B47" t="s">
        <v>125</v>
      </c>
      <c r="C47" t="str">
        <f t="shared" si="0"/>
        <v>Jonathan Doyon</v>
      </c>
      <c r="D47">
        <v>28</v>
      </c>
      <c r="E47" t="s">
        <v>97</v>
      </c>
    </row>
    <row r="48" spans="1:5" x14ac:dyDescent="0.2">
      <c r="A48" t="s">
        <v>63</v>
      </c>
      <c r="B48" t="s">
        <v>126</v>
      </c>
      <c r="C48" t="str">
        <f t="shared" si="0"/>
        <v>Benoit Dagenais</v>
      </c>
      <c r="D48">
        <v>29</v>
      </c>
      <c r="E48" t="s">
        <v>97</v>
      </c>
    </row>
    <row r="49" spans="1:5" x14ac:dyDescent="0.2">
      <c r="A49" t="s">
        <v>127</v>
      </c>
      <c r="B49" t="s">
        <v>58</v>
      </c>
      <c r="C49" t="str">
        <f t="shared" si="0"/>
        <v>Sam Lord</v>
      </c>
      <c r="D49">
        <v>30</v>
      </c>
      <c r="E49" t="s">
        <v>97</v>
      </c>
    </row>
    <row r="50" spans="1:5" x14ac:dyDescent="0.2">
      <c r="A50" t="s">
        <v>128</v>
      </c>
      <c r="B50" t="s">
        <v>66</v>
      </c>
      <c r="C50" t="str">
        <f t="shared" si="0"/>
        <v>Nathan Malkassoff</v>
      </c>
      <c r="D50">
        <v>31</v>
      </c>
      <c r="E50" t="s">
        <v>97</v>
      </c>
    </row>
    <row r="51" spans="1:5" x14ac:dyDescent="0.2">
      <c r="A51" t="s">
        <v>129</v>
      </c>
      <c r="B51" t="s">
        <v>130</v>
      </c>
      <c r="C51" t="str">
        <f t="shared" si="0"/>
        <v>Yves Labonté</v>
      </c>
      <c r="D51">
        <v>32</v>
      </c>
      <c r="E51" t="s">
        <v>97</v>
      </c>
    </row>
    <row r="52" spans="1:5" x14ac:dyDescent="0.2">
      <c r="A52" t="s">
        <v>131</v>
      </c>
      <c r="B52" t="s">
        <v>46</v>
      </c>
      <c r="C52" t="str">
        <f t="shared" si="0"/>
        <v>Fred Mainville</v>
      </c>
      <c r="D52">
        <v>33</v>
      </c>
      <c r="E52" t="s">
        <v>97</v>
      </c>
    </row>
    <row r="53" spans="1:5" x14ac:dyDescent="0.2">
      <c r="A53" t="s">
        <v>132</v>
      </c>
      <c r="B53" t="s">
        <v>133</v>
      </c>
      <c r="C53" t="str">
        <f t="shared" si="0"/>
        <v>Frédéric Chau</v>
      </c>
      <c r="D53">
        <v>34</v>
      </c>
      <c r="E53" t="s">
        <v>134</v>
      </c>
    </row>
    <row r="54" spans="1:5" x14ac:dyDescent="0.2">
      <c r="A54" t="s">
        <v>135</v>
      </c>
      <c r="B54" t="s">
        <v>41</v>
      </c>
      <c r="C54" t="str">
        <f t="shared" si="0"/>
        <v>Hugo Cassivi</v>
      </c>
      <c r="D54">
        <v>35</v>
      </c>
      <c r="E54" t="s">
        <v>134</v>
      </c>
    </row>
    <row r="55" spans="1:5" x14ac:dyDescent="0.2">
      <c r="A55" s="17" t="s">
        <v>136</v>
      </c>
      <c r="B55" s="17" t="s">
        <v>51</v>
      </c>
      <c r="C55" t="str">
        <f t="shared" si="0"/>
        <v>Charles Cockburn</v>
      </c>
      <c r="D55">
        <v>52</v>
      </c>
      <c r="E55" t="s">
        <v>91</v>
      </c>
    </row>
    <row r="56" spans="1:5" x14ac:dyDescent="0.2">
      <c r="A56" s="17" t="s">
        <v>40</v>
      </c>
      <c r="B56" s="17" t="s">
        <v>138</v>
      </c>
      <c r="C56" t="str">
        <f t="shared" si="0"/>
        <v>Luc Denis</v>
      </c>
      <c r="D56">
        <v>53</v>
      </c>
      <c r="E56" t="s">
        <v>91</v>
      </c>
    </row>
    <row r="57" spans="1:5" x14ac:dyDescent="0.2">
      <c r="A57" s="17" t="s">
        <v>139</v>
      </c>
      <c r="B57" s="17" t="s">
        <v>141</v>
      </c>
      <c r="C57" t="str">
        <f t="shared" si="0"/>
        <v>Alain Lanouette</v>
      </c>
      <c r="D57">
        <v>54</v>
      </c>
      <c r="E57" t="s">
        <v>97</v>
      </c>
    </row>
    <row r="58" spans="1:5" x14ac:dyDescent="0.2">
      <c r="A58" s="26" t="s">
        <v>145</v>
      </c>
      <c r="B58" s="26" t="s">
        <v>146</v>
      </c>
      <c r="C58" t="str">
        <f t="shared" si="0"/>
        <v>Laurier Gagnon</v>
      </c>
      <c r="D58">
        <v>55</v>
      </c>
      <c r="E58" t="s">
        <v>97</v>
      </c>
    </row>
    <row r="59" spans="1:5" x14ac:dyDescent="0.2">
      <c r="A59" t="s">
        <v>153</v>
      </c>
      <c r="B59" t="s">
        <v>146</v>
      </c>
      <c r="C59" t="str">
        <f t="shared" si="0"/>
        <v>Mathilde Gagnon</v>
      </c>
      <c r="D59">
        <v>56</v>
      </c>
      <c r="E59" t="s">
        <v>97</v>
      </c>
    </row>
    <row r="60" spans="1:5" x14ac:dyDescent="0.2">
      <c r="A60" t="s">
        <v>150</v>
      </c>
      <c r="B60" t="s">
        <v>41</v>
      </c>
      <c r="C60" t="str">
        <f t="shared" si="0"/>
        <v>Liam Cassivi</v>
      </c>
      <c r="D60">
        <v>57</v>
      </c>
      <c r="E60" t="s">
        <v>97</v>
      </c>
    </row>
    <row r="61" spans="1:5" x14ac:dyDescent="0.2">
      <c r="A61" t="s">
        <v>149</v>
      </c>
      <c r="C61" t="str">
        <f t="shared" si="0"/>
        <v xml:space="preserve">Albert </v>
      </c>
      <c r="D61">
        <v>58</v>
      </c>
      <c r="E61" t="s">
        <v>97</v>
      </c>
    </row>
    <row r="62" spans="1:5" x14ac:dyDescent="0.2">
      <c r="A62" t="s">
        <v>148</v>
      </c>
      <c r="C62" t="str">
        <f t="shared" si="0"/>
        <v xml:space="preserve">Cousin de Tom </v>
      </c>
      <c r="D62">
        <v>59</v>
      </c>
      <c r="E62" t="s">
        <v>97</v>
      </c>
    </row>
    <row r="63" spans="1:5" x14ac:dyDescent="0.2">
      <c r="A63" t="s">
        <v>158</v>
      </c>
      <c r="B63" t="s">
        <v>48</v>
      </c>
      <c r="C63" t="str">
        <f t="shared" si="0"/>
        <v>Philippe Brouillard</v>
      </c>
      <c r="D63">
        <v>60</v>
      </c>
      <c r="E6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F16" sqref="F16:F29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29">
        <v>2</v>
      </c>
    </row>
    <row r="2" spans="1:6" ht="30.75" customHeight="1" thickBot="1" x14ac:dyDescent="0.25">
      <c r="A2" s="4" t="s">
        <v>1</v>
      </c>
      <c r="B2" s="5" t="s">
        <v>20</v>
      </c>
      <c r="C2" s="1" t="s">
        <v>32</v>
      </c>
      <c r="D2" t="s">
        <v>33</v>
      </c>
      <c r="F2" s="29"/>
    </row>
    <row r="3" spans="1:6" ht="16" x14ac:dyDescent="0.2">
      <c r="A3" s="6"/>
      <c r="B3" s="7"/>
      <c r="C3" s="1"/>
      <c r="F3" s="29"/>
    </row>
    <row r="4" spans="1:6" ht="35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29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29"/>
    </row>
    <row r="6" spans="1:6" ht="30" customHeight="1" x14ac:dyDescent="0.2">
      <c r="A6" s="6"/>
      <c r="B6" s="5" t="s">
        <v>99</v>
      </c>
      <c r="C6" s="1" t="s">
        <v>38</v>
      </c>
      <c r="D6" t="s">
        <v>39</v>
      </c>
      <c r="F6" s="29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29"/>
    </row>
    <row r="8" spans="1:6" ht="16" x14ac:dyDescent="0.2">
      <c r="A8" s="6"/>
      <c r="B8" s="7"/>
      <c r="F8" s="29"/>
    </row>
    <row r="9" spans="1:6" ht="18" thickBot="1" x14ac:dyDescent="0.25">
      <c r="A9" s="4" t="s">
        <v>8</v>
      </c>
      <c r="B9" s="5" t="s">
        <v>9</v>
      </c>
      <c r="C9" t="s">
        <v>42</v>
      </c>
      <c r="D9" t="s">
        <v>33</v>
      </c>
      <c r="F9" s="29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29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29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29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29"/>
    </row>
    <row r="14" spans="1:6" ht="30" customHeight="1" x14ac:dyDescent="0.2">
      <c r="A14" s="6"/>
      <c r="B14" s="5" t="s">
        <v>26</v>
      </c>
      <c r="C14" t="s">
        <v>50</v>
      </c>
      <c r="D14" t="s">
        <v>51</v>
      </c>
      <c r="F14" s="29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29">
        <v>5</v>
      </c>
    </row>
    <row r="17" spans="1:6" ht="18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29"/>
    </row>
    <row r="18" spans="1:6" ht="16" x14ac:dyDescent="0.2">
      <c r="A18" s="6"/>
      <c r="B18" s="7"/>
      <c r="F18" s="29"/>
    </row>
    <row r="19" spans="1:6" ht="35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29"/>
    </row>
    <row r="20" spans="1:6" ht="17" x14ac:dyDescent="0.2">
      <c r="A20" s="6"/>
      <c r="B20" s="5" t="s">
        <v>18</v>
      </c>
      <c r="C20" t="s">
        <v>59</v>
      </c>
      <c r="D20" t="s">
        <v>60</v>
      </c>
      <c r="F20" s="29"/>
    </row>
    <row r="21" spans="1:6" ht="17" x14ac:dyDescent="0.2">
      <c r="A21" s="6"/>
      <c r="B21" s="5" t="s">
        <v>31</v>
      </c>
      <c r="C21" t="s">
        <v>61</v>
      </c>
      <c r="D21" t="s">
        <v>62</v>
      </c>
      <c r="F21" s="29"/>
    </row>
    <row r="22" spans="1:6" ht="16" x14ac:dyDescent="0.2">
      <c r="A22" s="6"/>
      <c r="B22" s="5"/>
      <c r="C22" t="s">
        <v>63</v>
      </c>
      <c r="D22" t="s">
        <v>64</v>
      </c>
      <c r="F22" s="29"/>
    </row>
    <row r="23" spans="1:6" ht="16" x14ac:dyDescent="0.2">
      <c r="A23" s="6"/>
      <c r="B23" s="7"/>
      <c r="F23" s="29"/>
    </row>
    <row r="24" spans="1:6" ht="18" thickBot="1" x14ac:dyDescent="0.25">
      <c r="A24" s="4" t="s">
        <v>8</v>
      </c>
      <c r="B24" s="5" t="s">
        <v>96</v>
      </c>
      <c r="C24" t="s">
        <v>65</v>
      </c>
      <c r="D24" t="s">
        <v>66</v>
      </c>
      <c r="F24" s="29"/>
    </row>
    <row r="25" spans="1:6" ht="17" x14ac:dyDescent="0.2">
      <c r="A25" s="6"/>
      <c r="B25" s="5" t="s">
        <v>22</v>
      </c>
      <c r="C25" t="s">
        <v>67</v>
      </c>
      <c r="D25" t="s">
        <v>68</v>
      </c>
      <c r="F25" s="29"/>
    </row>
    <row r="26" spans="1:6" ht="17" x14ac:dyDescent="0.2">
      <c r="A26" s="6"/>
      <c r="B26" s="5" t="s">
        <v>23</v>
      </c>
      <c r="C26" t="s">
        <v>69</v>
      </c>
      <c r="D26" t="s">
        <v>70</v>
      </c>
      <c r="F26" s="29"/>
    </row>
    <row r="27" spans="1:6" ht="17" x14ac:dyDescent="0.2">
      <c r="A27" s="6"/>
      <c r="B27" s="5" t="s">
        <v>24</v>
      </c>
      <c r="C27" t="s">
        <v>71</v>
      </c>
      <c r="D27" t="s">
        <v>72</v>
      </c>
      <c r="F27" s="29"/>
    </row>
    <row r="28" spans="1:6" ht="17" x14ac:dyDescent="0.2">
      <c r="A28" s="6"/>
      <c r="B28" s="5" t="s">
        <v>25</v>
      </c>
      <c r="C28" t="s">
        <v>73</v>
      </c>
      <c r="D28" t="s">
        <v>74</v>
      </c>
      <c r="F28" s="29"/>
    </row>
    <row r="29" spans="1:6" ht="17" thickBot="1" x14ac:dyDescent="0.25">
      <c r="A29" s="10"/>
      <c r="B29" s="11" t="s">
        <v>2</v>
      </c>
      <c r="C29" t="s">
        <v>75</v>
      </c>
      <c r="D29" t="s">
        <v>76</v>
      </c>
      <c r="F29" s="29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7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7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I26" sqref="I26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29">
        <v>11</v>
      </c>
    </row>
    <row r="2" spans="1:6" ht="30.75" customHeight="1" thickBot="1" x14ac:dyDescent="0.25">
      <c r="A2" s="4" t="s">
        <v>1</v>
      </c>
      <c r="B2" s="5" t="s">
        <v>20</v>
      </c>
      <c r="C2" s="1" t="s">
        <v>32</v>
      </c>
      <c r="D2" t="s">
        <v>33</v>
      </c>
      <c r="F2" s="29"/>
    </row>
    <row r="3" spans="1:6" ht="16" x14ac:dyDescent="0.2">
      <c r="A3" s="6"/>
      <c r="B3" s="7"/>
      <c r="C3" s="1"/>
      <c r="F3" s="29"/>
    </row>
    <row r="4" spans="1:6" ht="35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29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29"/>
    </row>
    <row r="6" spans="1:6" ht="30" customHeight="1" x14ac:dyDescent="0.2">
      <c r="A6" s="6"/>
      <c r="B6" s="5" t="s">
        <v>99</v>
      </c>
      <c r="C6" s="1" t="s">
        <v>38</v>
      </c>
      <c r="D6" t="s">
        <v>39</v>
      </c>
      <c r="F6" s="29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29"/>
    </row>
    <row r="8" spans="1:6" ht="16" x14ac:dyDescent="0.2">
      <c r="A8" s="6"/>
      <c r="B8" s="7"/>
      <c r="F8" s="29"/>
    </row>
    <row r="9" spans="1:6" ht="18" thickBot="1" x14ac:dyDescent="0.25">
      <c r="A9" s="4" t="s">
        <v>8</v>
      </c>
      <c r="B9" s="5" t="s">
        <v>9</v>
      </c>
      <c r="C9" t="s">
        <v>42</v>
      </c>
      <c r="D9" t="s">
        <v>33</v>
      </c>
      <c r="F9" s="29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29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29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29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29"/>
    </row>
    <row r="14" spans="1:6" ht="30" customHeight="1" x14ac:dyDescent="0.2">
      <c r="A14" s="6"/>
      <c r="B14" s="5" t="s">
        <v>26</v>
      </c>
      <c r="C14" t="s">
        <v>50</v>
      </c>
      <c r="D14" t="s">
        <v>51</v>
      </c>
      <c r="F14" s="29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29">
        <v>3</v>
      </c>
    </row>
    <row r="17" spans="1:6" ht="18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29"/>
    </row>
    <row r="18" spans="1:6" ht="16" x14ac:dyDescent="0.2">
      <c r="A18" s="6"/>
      <c r="B18" s="7"/>
      <c r="F18" s="29"/>
    </row>
    <row r="19" spans="1:6" ht="35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29"/>
    </row>
    <row r="20" spans="1:6" ht="17" x14ac:dyDescent="0.2">
      <c r="A20" s="6"/>
      <c r="B20" s="5" t="s">
        <v>18</v>
      </c>
      <c r="C20" t="s">
        <v>59</v>
      </c>
      <c r="D20" t="s">
        <v>60</v>
      </c>
      <c r="F20" s="29"/>
    </row>
    <row r="21" spans="1:6" ht="17" x14ac:dyDescent="0.2">
      <c r="A21" s="6"/>
      <c r="B21" s="5" t="s">
        <v>31</v>
      </c>
      <c r="C21" t="s">
        <v>61</v>
      </c>
      <c r="D21" t="s">
        <v>62</v>
      </c>
      <c r="F21" s="29"/>
    </row>
    <row r="22" spans="1:6" ht="16" x14ac:dyDescent="0.2">
      <c r="A22" s="6"/>
      <c r="B22" s="5"/>
      <c r="C22" t="s">
        <v>63</v>
      </c>
      <c r="D22" t="s">
        <v>64</v>
      </c>
      <c r="F22" s="29"/>
    </row>
    <row r="23" spans="1:6" ht="16" x14ac:dyDescent="0.2">
      <c r="A23" s="6"/>
      <c r="B23" s="7"/>
      <c r="F23" s="29"/>
    </row>
    <row r="24" spans="1:6" ht="18" thickBot="1" x14ac:dyDescent="0.25">
      <c r="A24" s="4" t="s">
        <v>8</v>
      </c>
      <c r="B24" s="5" t="s">
        <v>96</v>
      </c>
      <c r="C24" t="s">
        <v>65</v>
      </c>
      <c r="D24" t="s">
        <v>66</v>
      </c>
      <c r="F24" s="29"/>
    </row>
    <row r="25" spans="1:6" ht="17" x14ac:dyDescent="0.2">
      <c r="A25" s="6"/>
      <c r="B25" s="5" t="s">
        <v>22</v>
      </c>
      <c r="C25" t="s">
        <v>67</v>
      </c>
      <c r="D25" t="s">
        <v>68</v>
      </c>
      <c r="F25" s="29"/>
    </row>
    <row r="26" spans="1:6" ht="17" x14ac:dyDescent="0.2">
      <c r="A26" s="6"/>
      <c r="B26" s="5" t="s">
        <v>23</v>
      </c>
      <c r="C26" t="s">
        <v>69</v>
      </c>
      <c r="D26" t="s">
        <v>70</v>
      </c>
      <c r="F26" s="29"/>
    </row>
    <row r="27" spans="1:6" ht="17" x14ac:dyDescent="0.2">
      <c r="A27" s="6"/>
      <c r="B27" s="5" t="s">
        <v>24</v>
      </c>
      <c r="C27" t="s">
        <v>71</v>
      </c>
      <c r="D27" t="s">
        <v>72</v>
      </c>
      <c r="F27" s="29"/>
    </row>
    <row r="28" spans="1:6" ht="17" x14ac:dyDescent="0.2">
      <c r="A28" s="6"/>
      <c r="B28" s="5" t="s">
        <v>25</v>
      </c>
      <c r="C28" t="s">
        <v>73</v>
      </c>
      <c r="D28" t="s">
        <v>74</v>
      </c>
      <c r="F28" s="29"/>
    </row>
    <row r="29" spans="1:6" ht="17" thickBot="1" x14ac:dyDescent="0.25">
      <c r="A29" s="10"/>
      <c r="B29" s="11" t="s">
        <v>2</v>
      </c>
      <c r="C29" t="s">
        <v>75</v>
      </c>
      <c r="D29" t="s">
        <v>76</v>
      </c>
      <c r="F29" s="29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7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7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zoomScale="102" workbookViewId="0">
      <selection activeCell="H39" sqref="H39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5" max="5" width="12.5" customWidth="1"/>
    <col min="8" max="8" width="101.83203125" bestFit="1" customWidth="1"/>
  </cols>
  <sheetData>
    <row r="1" spans="1:8" x14ac:dyDescent="0.2">
      <c r="A1" t="s">
        <v>90</v>
      </c>
      <c r="B1" t="s">
        <v>154</v>
      </c>
    </row>
    <row r="2" spans="1:8" x14ac:dyDescent="0.2">
      <c r="A2" t="s">
        <v>84</v>
      </c>
      <c r="B2" t="s">
        <v>82</v>
      </c>
      <c r="C2" t="s">
        <v>83</v>
      </c>
      <c r="D2" t="s">
        <v>85</v>
      </c>
      <c r="E2" t="s">
        <v>88</v>
      </c>
      <c r="F2" t="s">
        <v>87</v>
      </c>
      <c r="G2" t="s">
        <v>86</v>
      </c>
      <c r="H2" t="s">
        <v>89</v>
      </c>
    </row>
    <row r="3" spans="1:8" x14ac:dyDescent="0.2">
      <c r="A3">
        <v>1</v>
      </c>
      <c r="B3" t="s">
        <v>61</v>
      </c>
      <c r="C3" t="s">
        <v>62</v>
      </c>
      <c r="F3" t="s">
        <v>97</v>
      </c>
      <c r="G3" t="s">
        <v>100</v>
      </c>
      <c r="H3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('Nicholas', 'Arbour', '', '', 'S');</v>
      </c>
    </row>
    <row r="4" spans="1:8" x14ac:dyDescent="0.2">
      <c r="A4">
        <v>2</v>
      </c>
      <c r="B4" t="s">
        <v>75</v>
      </c>
      <c r="C4" t="s">
        <v>76</v>
      </c>
      <c r="F4" t="s">
        <v>97</v>
      </c>
      <c r="G4" t="s">
        <v>101</v>
      </c>
      <c r="H4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('Jean-Philippe', 'Bélanger', '', '', 'S');</v>
      </c>
    </row>
    <row r="5" spans="1:8" x14ac:dyDescent="0.2">
      <c r="A5">
        <v>3</v>
      </c>
      <c r="B5" t="s">
        <v>34</v>
      </c>
      <c r="C5" t="s">
        <v>77</v>
      </c>
      <c r="F5" t="s">
        <v>91</v>
      </c>
      <c r="G5" t="s">
        <v>102</v>
      </c>
      <c r="H5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('Eric', 'Berndsen', '', '', 'R');</v>
      </c>
    </row>
    <row r="6" spans="1:8" x14ac:dyDescent="0.2">
      <c r="A6">
        <v>4</v>
      </c>
      <c r="B6" t="s">
        <v>32</v>
      </c>
      <c r="C6" t="s">
        <v>33</v>
      </c>
      <c r="F6" t="s">
        <v>91</v>
      </c>
      <c r="G6" t="s">
        <v>104</v>
      </c>
      <c r="H6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('Yannick', 'Boivin', '', '', 'R');</v>
      </c>
    </row>
    <row r="7" spans="1:8" x14ac:dyDescent="0.2">
      <c r="A7">
        <v>5</v>
      </c>
      <c r="B7" t="s">
        <v>42</v>
      </c>
      <c r="C7" t="s">
        <v>33</v>
      </c>
      <c r="F7" t="s">
        <v>91</v>
      </c>
      <c r="G7" t="s">
        <v>102</v>
      </c>
      <c r="H7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('Daniel', 'Boivin', '', '', 'R');</v>
      </c>
    </row>
    <row r="8" spans="1:8" x14ac:dyDescent="0.2">
      <c r="A8">
        <v>6</v>
      </c>
      <c r="B8" t="s">
        <v>47</v>
      </c>
      <c r="C8" t="s">
        <v>48</v>
      </c>
      <c r="F8" t="s">
        <v>91</v>
      </c>
      <c r="G8" t="s">
        <v>102</v>
      </c>
      <c r="H8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('Martin', 'Brouillard', '', '', 'R');</v>
      </c>
    </row>
    <row r="9" spans="1:8" x14ac:dyDescent="0.2">
      <c r="A9">
        <v>7</v>
      </c>
      <c r="B9" t="s">
        <v>40</v>
      </c>
      <c r="C9" t="s">
        <v>41</v>
      </c>
      <c r="F9" t="s">
        <v>91</v>
      </c>
      <c r="G9" t="s">
        <v>100</v>
      </c>
      <c r="H9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('Luc', 'Cassivi', '', '', 'R');</v>
      </c>
    </row>
    <row r="10" spans="1:8" x14ac:dyDescent="0.2">
      <c r="A10">
        <v>8</v>
      </c>
      <c r="B10" t="s">
        <v>81</v>
      </c>
      <c r="C10" t="s">
        <v>41</v>
      </c>
      <c r="F10" t="s">
        <v>97</v>
      </c>
      <c r="G10" t="s">
        <v>100</v>
      </c>
      <c r="H10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('Marc', 'Cassivi', '', '', 'S');</v>
      </c>
    </row>
    <row r="11" spans="1:8" x14ac:dyDescent="0.2">
      <c r="A11">
        <v>9</v>
      </c>
      <c r="B11" t="s">
        <v>50</v>
      </c>
      <c r="C11" t="s">
        <v>51</v>
      </c>
      <c r="F11" t="s">
        <v>97</v>
      </c>
      <c r="G11" t="s">
        <v>102</v>
      </c>
      <c r="H11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('Thomas', 'Cockburn', '', '', 'S');</v>
      </c>
    </row>
    <row r="12" spans="1:8" x14ac:dyDescent="0.2">
      <c r="A12">
        <v>10</v>
      </c>
      <c r="B12" t="s">
        <v>40</v>
      </c>
      <c r="C12" t="s">
        <v>49</v>
      </c>
      <c r="F12" t="s">
        <v>91</v>
      </c>
      <c r="G12" t="s">
        <v>102</v>
      </c>
      <c r="H1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('Luc', 'Dumont', '', '', 'R');</v>
      </c>
    </row>
    <row r="13" spans="1:8" x14ac:dyDescent="0.2">
      <c r="A13">
        <v>11</v>
      </c>
      <c r="B13" t="s">
        <v>69</v>
      </c>
      <c r="C13" t="s">
        <v>70</v>
      </c>
      <c r="F13" t="s">
        <v>91</v>
      </c>
      <c r="G13" t="s">
        <v>102</v>
      </c>
      <c r="H13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('Serge', 'Fleurent', '', '', 'R');</v>
      </c>
    </row>
    <row r="14" spans="1:8" x14ac:dyDescent="0.2">
      <c r="A14">
        <v>12</v>
      </c>
      <c r="B14" t="s">
        <v>63</v>
      </c>
      <c r="C14" t="s">
        <v>64</v>
      </c>
      <c r="F14" t="s">
        <v>91</v>
      </c>
      <c r="G14" t="s">
        <v>104</v>
      </c>
      <c r="H14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('Benoit', 'Gignac', '', '', 'R');</v>
      </c>
    </row>
    <row r="15" spans="1:8" x14ac:dyDescent="0.2">
      <c r="A15">
        <v>13</v>
      </c>
      <c r="B15" t="s">
        <v>78</v>
      </c>
      <c r="C15" t="s">
        <v>79</v>
      </c>
      <c r="F15" t="s">
        <v>91</v>
      </c>
      <c r="G15" t="s">
        <v>100</v>
      </c>
      <c r="H15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('François', 'Hébert', '', '', 'R');</v>
      </c>
    </row>
    <row r="16" spans="1:8" x14ac:dyDescent="0.2">
      <c r="A16">
        <v>14</v>
      </c>
      <c r="B16" t="s">
        <v>71</v>
      </c>
      <c r="C16" t="s">
        <v>72</v>
      </c>
      <c r="F16" t="s">
        <v>91</v>
      </c>
      <c r="G16" t="s">
        <v>102</v>
      </c>
      <c r="H16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('Sylvain', 'Huppé', '', '', 'R');</v>
      </c>
    </row>
    <row r="17" spans="1:8" x14ac:dyDescent="0.2">
      <c r="A17">
        <v>15</v>
      </c>
      <c r="B17" t="s">
        <v>34</v>
      </c>
      <c r="C17" t="s">
        <v>35</v>
      </c>
      <c r="F17" t="s">
        <v>91</v>
      </c>
      <c r="G17" t="s">
        <v>100</v>
      </c>
      <c r="H17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('Eric', 'Lebeuf', '', '', 'R');</v>
      </c>
    </row>
    <row r="18" spans="1:8" x14ac:dyDescent="0.2">
      <c r="A18">
        <v>16</v>
      </c>
      <c r="B18" t="s">
        <v>38</v>
      </c>
      <c r="C18" t="s">
        <v>39</v>
      </c>
      <c r="F18" t="s">
        <v>91</v>
      </c>
      <c r="G18" t="s">
        <v>100</v>
      </c>
      <c r="H18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('Dave', 'LeBlanc', '', '', 'R');</v>
      </c>
    </row>
    <row r="19" spans="1:8" x14ac:dyDescent="0.2">
      <c r="A19">
        <v>17</v>
      </c>
      <c r="B19" t="s">
        <v>57</v>
      </c>
      <c r="C19" t="s">
        <v>58</v>
      </c>
      <c r="F19" t="s">
        <v>91</v>
      </c>
      <c r="G19" t="s">
        <v>100</v>
      </c>
      <c r="H19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('Jean-François', 'Lord', '', '', 'R');</v>
      </c>
    </row>
    <row r="20" spans="1:8" x14ac:dyDescent="0.2">
      <c r="A20">
        <v>18</v>
      </c>
      <c r="B20" t="s">
        <v>45</v>
      </c>
      <c r="C20" t="s">
        <v>46</v>
      </c>
      <c r="F20" t="s">
        <v>91</v>
      </c>
      <c r="G20" t="s">
        <v>102</v>
      </c>
      <c r="H20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('Patrick', 'Mainville', '', '', 'R');</v>
      </c>
    </row>
    <row r="21" spans="1:8" x14ac:dyDescent="0.2">
      <c r="A21">
        <v>19</v>
      </c>
      <c r="B21" t="s">
        <v>65</v>
      </c>
      <c r="C21" t="s">
        <v>66</v>
      </c>
      <c r="F21" t="s">
        <v>91</v>
      </c>
      <c r="G21" t="s">
        <v>102</v>
      </c>
      <c r="H21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('Pierre', 'Malkassoff', '', '', 'R');</v>
      </c>
    </row>
    <row r="22" spans="1:8" x14ac:dyDescent="0.2">
      <c r="A22">
        <v>20</v>
      </c>
      <c r="B22" t="s">
        <v>63</v>
      </c>
      <c r="C22" t="s">
        <v>80</v>
      </c>
      <c r="F22" t="s">
        <v>91</v>
      </c>
      <c r="G22" t="s">
        <v>102</v>
      </c>
      <c r="H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('Benoit', 'Marsan', '', '', 'R');</v>
      </c>
    </row>
    <row r="23" spans="1:8" x14ac:dyDescent="0.2">
      <c r="A23">
        <v>21</v>
      </c>
      <c r="B23" t="s">
        <v>59</v>
      </c>
      <c r="C23" t="s">
        <v>60</v>
      </c>
      <c r="F23" t="s">
        <v>91</v>
      </c>
      <c r="G23" t="s">
        <v>100</v>
      </c>
      <c r="H23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('David', 'Mercier', '', '', 'R');</v>
      </c>
    </row>
    <row r="24" spans="1:8" x14ac:dyDescent="0.2">
      <c r="A24">
        <v>22</v>
      </c>
      <c r="B24" t="s">
        <v>73</v>
      </c>
      <c r="C24" t="s">
        <v>74</v>
      </c>
      <c r="F24" t="s">
        <v>91</v>
      </c>
      <c r="G24" t="s">
        <v>102</v>
      </c>
      <c r="H24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('Rocco', 'Panza', '', '', 'R');</v>
      </c>
    </row>
    <row r="25" spans="1:8" x14ac:dyDescent="0.2">
      <c r="A25">
        <v>23</v>
      </c>
      <c r="B25" t="s">
        <v>67</v>
      </c>
      <c r="C25" t="s">
        <v>68</v>
      </c>
      <c r="F25" t="s">
        <v>91</v>
      </c>
      <c r="G25" t="s">
        <v>102</v>
      </c>
      <c r="H25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('Thierry', 'Petelle', '', '', 'R');</v>
      </c>
    </row>
    <row r="26" spans="1:8" x14ac:dyDescent="0.2">
      <c r="A26">
        <v>24</v>
      </c>
      <c r="B26" t="s">
        <v>36</v>
      </c>
      <c r="C26" t="s">
        <v>37</v>
      </c>
      <c r="F26" t="s">
        <v>97</v>
      </c>
      <c r="G26" t="s">
        <v>100</v>
      </c>
      <c r="H26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('Pier-André', 'Roy', '', '', 'S');</v>
      </c>
    </row>
    <row r="27" spans="1:8" x14ac:dyDescent="0.2">
      <c r="A27">
        <v>25</v>
      </c>
      <c r="B27" t="s">
        <v>55</v>
      </c>
      <c r="C27" t="s">
        <v>56</v>
      </c>
      <c r="F27" t="s">
        <v>91</v>
      </c>
      <c r="G27" t="s">
        <v>103</v>
      </c>
      <c r="H27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('Marc-François', 'St-Pierre', '', '', 'R');</v>
      </c>
    </row>
    <row r="28" spans="1:8" x14ac:dyDescent="0.2">
      <c r="A28">
        <v>26</v>
      </c>
      <c r="B28" t="s">
        <v>43</v>
      </c>
      <c r="C28" t="s">
        <v>44</v>
      </c>
      <c r="F28" t="s">
        <v>91</v>
      </c>
      <c r="G28" t="s">
        <v>102</v>
      </c>
      <c r="H28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('Nicolas', 'Vallières', '', '', 'R');</v>
      </c>
    </row>
    <row r="29" spans="1:8" x14ac:dyDescent="0.2">
      <c r="A29">
        <v>27</v>
      </c>
      <c r="B29" t="s">
        <v>98</v>
      </c>
      <c r="C29" t="s">
        <v>49</v>
      </c>
      <c r="F29" t="s">
        <v>91</v>
      </c>
      <c r="G29" t="s">
        <v>101</v>
      </c>
      <c r="H29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('Louis', 'Dumont', '', '', 'R');</v>
      </c>
    </row>
    <row r="30" spans="1:8" x14ac:dyDescent="0.2">
      <c r="A30">
        <v>28</v>
      </c>
      <c r="B30" t="s">
        <v>99</v>
      </c>
      <c r="F30" t="s">
        <v>97</v>
      </c>
      <c r="G30" t="s">
        <v>100</v>
      </c>
      <c r="H30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('Jonathan', '', '', '', 'S');</v>
      </c>
    </row>
    <row r="31" spans="1:8" x14ac:dyDescent="0.2">
      <c r="A31">
        <v>29</v>
      </c>
      <c r="B31" t="s">
        <v>136</v>
      </c>
      <c r="C31" t="s">
        <v>51</v>
      </c>
      <c r="F31" t="s">
        <v>91</v>
      </c>
      <c r="G31" t="s">
        <v>102</v>
      </c>
      <c r="H31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('Charles', 'Cockburn', '', '', 'R');</v>
      </c>
    </row>
    <row r="32" spans="1:8" x14ac:dyDescent="0.2">
      <c r="B32" t="s">
        <v>40</v>
      </c>
      <c r="C32" t="s">
        <v>138</v>
      </c>
      <c r="F32" t="s">
        <v>91</v>
      </c>
      <c r="G32" t="s">
        <v>100</v>
      </c>
      <c r="H32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('Luc', 'Denis', '', '', 'R');</v>
      </c>
    </row>
    <row r="33" spans="2:8" x14ac:dyDescent="0.2">
      <c r="B33" t="s">
        <v>139</v>
      </c>
      <c r="C33" t="s">
        <v>141</v>
      </c>
      <c r="F33" t="s">
        <v>97</v>
      </c>
      <c r="G33" t="s">
        <v>101</v>
      </c>
      <c r="H33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('Alain', 'Lanouette', '', '', 'S');</v>
      </c>
    </row>
    <row r="34" spans="2:8" x14ac:dyDescent="0.2">
      <c r="B34" t="s">
        <v>145</v>
      </c>
      <c r="C34" t="s">
        <v>146</v>
      </c>
      <c r="F34" t="s">
        <v>97</v>
      </c>
      <c r="G34" t="s">
        <v>147</v>
      </c>
      <c r="H34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('Laurier', 'Gagnon', '', '', 'S');</v>
      </c>
    </row>
    <row r="35" spans="2:8" x14ac:dyDescent="0.2">
      <c r="B35" t="s">
        <v>153</v>
      </c>
      <c r="C35" t="s">
        <v>146</v>
      </c>
      <c r="F35" t="s">
        <v>97</v>
      </c>
      <c r="G35" t="s">
        <v>109</v>
      </c>
      <c r="H35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('Mathilde', 'Gagnon', '', '', 'S');</v>
      </c>
    </row>
    <row r="36" spans="2:8" x14ac:dyDescent="0.2">
      <c r="B36" t="s">
        <v>150</v>
      </c>
      <c r="C36" t="s">
        <v>41</v>
      </c>
      <c r="F36" t="s">
        <v>97</v>
      </c>
      <c r="G36" t="s">
        <v>104</v>
      </c>
      <c r="H36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('Liam', 'Cassivi', '', '', 'S');</v>
      </c>
    </row>
    <row r="37" spans="2:8" x14ac:dyDescent="0.2">
      <c r="B37" t="s">
        <v>149</v>
      </c>
      <c r="F37" t="s">
        <v>97</v>
      </c>
      <c r="G37" t="s">
        <v>101</v>
      </c>
      <c r="H37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('Albert', '', '', '', 'S');</v>
      </c>
    </row>
    <row r="38" spans="2:8" x14ac:dyDescent="0.2">
      <c r="B38" s="20" t="s">
        <v>148</v>
      </c>
      <c r="F38" t="s">
        <v>97</v>
      </c>
      <c r="G38" t="s">
        <v>102</v>
      </c>
      <c r="H38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('Cousin de Tom', '', '', '', 'S');</v>
      </c>
    </row>
    <row r="39" spans="2:8" x14ac:dyDescent="0.2">
      <c r="B39" t="s">
        <v>158</v>
      </c>
      <c r="C39" t="s">
        <v>48</v>
      </c>
      <c r="F39" t="s">
        <v>97</v>
      </c>
      <c r="G39" t="s">
        <v>101</v>
      </c>
      <c r="H39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('Philippe', 'Brouillard', '', '', 'S');</v>
      </c>
    </row>
    <row r="40" spans="2:8" x14ac:dyDescent="0.2">
      <c r="H40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1" spans="2:8" x14ac:dyDescent="0.2">
      <c r="H41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2" spans="2:8" x14ac:dyDescent="0.2">
      <c r="H42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3" spans="2:8" x14ac:dyDescent="0.2">
      <c r="H43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4" spans="2:8" x14ac:dyDescent="0.2">
      <c r="H44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5" spans="2:8" x14ac:dyDescent="0.2">
      <c r="H45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6" spans="2:8" x14ac:dyDescent="0.2">
      <c r="H46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7" spans="2:8" x14ac:dyDescent="0.2">
      <c r="H47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8" spans="2:8" x14ac:dyDescent="0.2">
      <c r="H48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9" spans="1:8" x14ac:dyDescent="0.2">
      <c r="H49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50" spans="1:8" x14ac:dyDescent="0.2">
      <c r="H50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51" spans="1:8" x14ac:dyDescent="0.2">
      <c r="H51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52" spans="1:8" x14ac:dyDescent="0.2">
      <c r="A52" t="s">
        <v>92</v>
      </c>
      <c r="H52">
        <f>SUBTOTAL(103,Tableau1[Stmt])</f>
        <v>49</v>
      </c>
    </row>
    <row r="55" spans="1:8" x14ac:dyDescent="0.2">
      <c r="A55" s="20" t="s">
        <v>136</v>
      </c>
      <c r="B55" s="20" t="s">
        <v>51</v>
      </c>
    </row>
    <row r="56" spans="1:8" x14ac:dyDescent="0.2">
      <c r="A56" s="20" t="s">
        <v>98</v>
      </c>
      <c r="B56" s="20" t="s">
        <v>137</v>
      </c>
    </row>
    <row r="57" spans="1:8" x14ac:dyDescent="0.2">
      <c r="A57" s="20"/>
      <c r="B57" s="20"/>
    </row>
    <row r="58" spans="1:8" x14ac:dyDescent="0.2">
      <c r="A58" s="20" t="s">
        <v>40</v>
      </c>
      <c r="B58" s="20" t="s">
        <v>138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D2" sqref="D2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5" max="5" width="12.5" customWidth="1"/>
    <col min="8" max="8" width="101.83203125" bestFit="1" customWidth="1"/>
  </cols>
  <sheetData>
    <row r="1" spans="1:8" x14ac:dyDescent="0.2">
      <c r="A1" t="s">
        <v>90</v>
      </c>
      <c r="B1" t="s">
        <v>93</v>
      </c>
    </row>
    <row r="2" spans="1:8" x14ac:dyDescent="0.2">
      <c r="A2" t="s">
        <v>84</v>
      </c>
      <c r="B2" t="s">
        <v>94</v>
      </c>
      <c r="C2" t="s">
        <v>95</v>
      </c>
      <c r="D2" t="s">
        <v>85</v>
      </c>
      <c r="E2" t="s">
        <v>88</v>
      </c>
      <c r="F2" t="s">
        <v>87</v>
      </c>
      <c r="G2" t="s">
        <v>86</v>
      </c>
      <c r="H2" t="s">
        <v>89</v>
      </c>
    </row>
    <row r="3" spans="1:8" x14ac:dyDescent="0.2">
      <c r="A3">
        <v>1</v>
      </c>
      <c r="H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4" spans="1:8" x14ac:dyDescent="0.2">
      <c r="A4">
        <v>2</v>
      </c>
      <c r="H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5" spans="1:8" x14ac:dyDescent="0.2">
      <c r="A5">
        <v>3</v>
      </c>
      <c r="H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6" spans="1:8" x14ac:dyDescent="0.2">
      <c r="A6">
        <v>4</v>
      </c>
      <c r="B6" s="1"/>
      <c r="H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7" spans="1:8" x14ac:dyDescent="0.2">
      <c r="A7">
        <v>5</v>
      </c>
      <c r="H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8" spans="1:8" x14ac:dyDescent="0.2">
      <c r="A8">
        <v>6</v>
      </c>
      <c r="H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9" spans="1:8" x14ac:dyDescent="0.2">
      <c r="A9">
        <v>7</v>
      </c>
      <c r="H9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0" spans="1:8" x14ac:dyDescent="0.2">
      <c r="A10">
        <v>8</v>
      </c>
      <c r="H10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1" spans="1:8" x14ac:dyDescent="0.2">
      <c r="A11">
        <v>9</v>
      </c>
      <c r="H11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2" spans="1:8" x14ac:dyDescent="0.2">
      <c r="A12">
        <v>10</v>
      </c>
      <c r="H12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3" spans="1:8" x14ac:dyDescent="0.2">
      <c r="A13">
        <v>11</v>
      </c>
      <c r="H1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4" spans="1:8" x14ac:dyDescent="0.2">
      <c r="A14">
        <v>12</v>
      </c>
      <c r="H1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5" spans="1:8" x14ac:dyDescent="0.2">
      <c r="A15">
        <v>13</v>
      </c>
      <c r="H1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6" spans="1:8" x14ac:dyDescent="0.2">
      <c r="A16">
        <v>14</v>
      </c>
      <c r="H1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7" spans="1:8" x14ac:dyDescent="0.2">
      <c r="A17">
        <v>15</v>
      </c>
      <c r="B17" s="1"/>
      <c r="H1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8" spans="1:8" x14ac:dyDescent="0.2">
      <c r="A18">
        <v>16</v>
      </c>
      <c r="B18" s="1"/>
      <c r="H1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9" spans="1:8" x14ac:dyDescent="0.2">
      <c r="A19">
        <v>17</v>
      </c>
      <c r="H19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0" spans="1:8" x14ac:dyDescent="0.2">
      <c r="A20">
        <v>18</v>
      </c>
      <c r="H20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1" spans="1:8" x14ac:dyDescent="0.2">
      <c r="A21">
        <v>19</v>
      </c>
      <c r="H21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2" spans="1:8" x14ac:dyDescent="0.2">
      <c r="A22">
        <v>20</v>
      </c>
      <c r="H22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3" spans="1:8" x14ac:dyDescent="0.2">
      <c r="A23">
        <v>21</v>
      </c>
      <c r="H2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4" spans="1:8" x14ac:dyDescent="0.2">
      <c r="A24">
        <v>22</v>
      </c>
      <c r="H2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5" spans="1:8" x14ac:dyDescent="0.2">
      <c r="A25">
        <v>23</v>
      </c>
      <c r="H2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6" spans="1:8" x14ac:dyDescent="0.2">
      <c r="A26">
        <v>24</v>
      </c>
      <c r="B26" s="1"/>
      <c r="H2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7" spans="1:8" x14ac:dyDescent="0.2">
      <c r="A27">
        <v>25</v>
      </c>
      <c r="H2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8" spans="1:8" x14ac:dyDescent="0.2">
      <c r="A28">
        <v>26</v>
      </c>
      <c r="H2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9" spans="1:8" x14ac:dyDescent="0.2">
      <c r="A29" t="s">
        <v>92</v>
      </c>
      <c r="H29">
        <f>SUBTOTAL(103,Tableau13[Stmt])</f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0176-982C-8346-ACE1-3DBACFD81733}">
  <dimension ref="A1:I35"/>
  <sheetViews>
    <sheetView tabSelected="1"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43359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('2018-09-16','22:00',1,2,3);</v>
      </c>
    </row>
    <row r="5" spans="1:9" ht="16" x14ac:dyDescent="0.2">
      <c r="A5" s="18"/>
      <c r="B5" s="19" t="s">
        <v>0</v>
      </c>
      <c r="C5" s="19">
        <v>3</v>
      </c>
    </row>
    <row r="6" spans="1:9" x14ac:dyDescent="0.2">
      <c r="A6" s="20" t="s">
        <v>1</v>
      </c>
      <c r="B6" s="20" t="s">
        <v>2</v>
      </c>
      <c r="C6" s="20">
        <f>VLOOKUP(B6,Feuil2!$C$20:$D$60,2,FALSE)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(3,4,'G');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17</v>
      </c>
      <c r="C8" s="20">
        <f>VLOOKUP(B8,Feuil2!$C$20:$D$60,2,FALSE)</f>
        <v>17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(3,17,'D');</v>
      </c>
    </row>
    <row r="9" spans="1:9" x14ac:dyDescent="0.2">
      <c r="A9" s="18"/>
      <c r="B9" s="20" t="s">
        <v>5</v>
      </c>
      <c r="C9" s="20">
        <f>VLOOKUP(B9,Feuil2!$C$20:$D$60,2,FALSE)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(3,24,'D');</v>
      </c>
    </row>
    <row r="10" spans="1:9" x14ac:dyDescent="0.2">
      <c r="A10" s="18"/>
      <c r="B10" s="20" t="s">
        <v>4</v>
      </c>
      <c r="C10" s="20">
        <f>VLOOKUP(B10,Feuil2!$C$20:$D$60,2,FALSE)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(3,15,'D');</v>
      </c>
    </row>
    <row r="11" spans="1:9" x14ac:dyDescent="0.2">
      <c r="A11" s="18"/>
      <c r="B11" s="20" t="s">
        <v>7</v>
      </c>
      <c r="C11" s="20">
        <f>VLOOKUP(B11,Feuil2!$C$20:$D$60,2,FALSE)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(3,7,'D');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9</v>
      </c>
      <c r="C13" s="20">
        <f>VLOOKUP(B13,Feuil2!$C$20:$D$60,2,FALSE)</f>
        <v>5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(3,5,'A');</v>
      </c>
    </row>
    <row r="14" spans="1:9" x14ac:dyDescent="0.2">
      <c r="A14" s="18"/>
      <c r="B14" s="20" t="s">
        <v>10</v>
      </c>
      <c r="C14" s="20">
        <f>VLOOKUP(B14,Feuil2!$C$20:$D$60,2,FALSE)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(3,26,'A');</v>
      </c>
    </row>
    <row r="15" spans="1:9" x14ac:dyDescent="0.2">
      <c r="A15" s="18"/>
      <c r="B15" s="20" t="s">
        <v>12</v>
      </c>
      <c r="C15" s="20">
        <f>VLOOKUP(B15,Feuil2!$C$20:$D$60,2,FALSE)</f>
        <v>6</v>
      </c>
      <c r="D15" t="s">
        <v>102</v>
      </c>
      <c r="E15">
        <v>1</v>
      </c>
      <c r="I15" t="str">
        <f t="shared" si="1"/>
        <v>INSERT INTO `Formation`(`AlignementId`, `JoueurId`, `PosAbbr`) VALUES (3,6,'A');</v>
      </c>
    </row>
    <row r="16" spans="1:9" x14ac:dyDescent="0.2">
      <c r="A16" s="18"/>
      <c r="B16" s="20" t="s">
        <v>105</v>
      </c>
      <c r="C16" s="20">
        <f>VLOOKUP(B16,Feuil2!$C$20:$D$60,2,FALSE)</f>
        <v>29</v>
      </c>
      <c r="D16" t="s">
        <v>102</v>
      </c>
      <c r="E16">
        <v>1</v>
      </c>
      <c r="I16" t="str">
        <f t="shared" si="1"/>
        <v>INSERT INTO `Formation`(`AlignementId`, `JoueurId`, `PosAbbr`) VALUES (3,29,'A');</v>
      </c>
    </row>
    <row r="17" spans="1:9" x14ac:dyDescent="0.2">
      <c r="A17" s="18"/>
      <c r="B17" s="20" t="s">
        <v>106</v>
      </c>
      <c r="C17" s="20">
        <f>VLOOKUP(B17,Feuil2!$C$20:$D$60,2,FALSE)</f>
        <v>52</v>
      </c>
      <c r="D17" t="s">
        <v>102</v>
      </c>
      <c r="E17">
        <v>1</v>
      </c>
      <c r="I17" t="str">
        <f t="shared" si="1"/>
        <v>INSERT INTO `Formation`(`AlignementId`, `JoueurId`, `PosAbbr`) VALUES (3,52,'A');</v>
      </c>
    </row>
    <row r="18" spans="1:9" x14ac:dyDescent="0.2">
      <c r="A18" s="18"/>
      <c r="B18" s="20" t="s">
        <v>14</v>
      </c>
      <c r="C18" s="20">
        <f>VLOOKUP(B18,Feuil2!$C$20:$D$60,2,FALSE)</f>
        <v>9</v>
      </c>
      <c r="D18" t="s">
        <v>102</v>
      </c>
      <c r="E18">
        <v>1</v>
      </c>
      <c r="I18" t="str">
        <f t="shared" si="1"/>
        <v>INSERT INTO `Formation`(`AlignementId`, `JoueurId`, `PosAbbr`) VALUES (3,9,'A');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0">
        <v>2</v>
      </c>
    </row>
    <row r="21" spans="1:9" x14ac:dyDescent="0.2">
      <c r="A21" s="18"/>
      <c r="B21" s="20" t="s">
        <v>16</v>
      </c>
      <c r="C21" s="20">
        <f>VLOOKUP(B21,Feuil2!$C$20:$D$60,2,FALSE)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(2,25,'G');</v>
      </c>
    </row>
    <row r="22" spans="1:9" x14ac:dyDescent="0.2">
      <c r="A22" s="20" t="s">
        <v>1</v>
      </c>
      <c r="B22" s="18"/>
      <c r="C22" s="20"/>
    </row>
    <row r="23" spans="1:9" x14ac:dyDescent="0.2">
      <c r="A23" s="18"/>
      <c r="B23" s="20" t="s">
        <v>29</v>
      </c>
      <c r="C23" s="20">
        <f>VLOOKUP(B23,Feuil2!$C$20:$D$60,2,FALSE)</f>
        <v>13</v>
      </c>
      <c r="D23" t="s">
        <v>100</v>
      </c>
      <c r="E23">
        <v>1</v>
      </c>
      <c r="I23" t="str">
        <f t="shared" ref="I23:I26" si="2">"INSERT INTO `Formation`(`AlignementId`, `JoueurId`, `PosAbbr`) VALUES ("&amp;$C$20&amp;","&amp;C23&amp;",'"&amp;D23&amp;"');"</f>
        <v>INSERT INTO `Formation`(`AlignementId`, `JoueurId`, `PosAbbr`) VALUES (2,13,'D');</v>
      </c>
    </row>
    <row r="24" spans="1:9" x14ac:dyDescent="0.2">
      <c r="A24" s="20" t="s">
        <v>3</v>
      </c>
      <c r="B24" s="20" t="s">
        <v>107</v>
      </c>
      <c r="C24" s="20">
        <f>VLOOKUP(B24,Feuil2!$C$20:$D$60,2,FALSE)</f>
        <v>27</v>
      </c>
      <c r="D24" t="s">
        <v>100</v>
      </c>
      <c r="E24">
        <v>1</v>
      </c>
      <c r="I24" t="str">
        <f t="shared" si="2"/>
        <v>INSERT INTO `Formation`(`AlignementId`, `JoueurId`, `PosAbbr`) VALUES (2,27,'D');</v>
      </c>
    </row>
    <row r="25" spans="1:9" x14ac:dyDescent="0.2">
      <c r="A25" s="18"/>
      <c r="B25" s="20" t="s">
        <v>6</v>
      </c>
      <c r="C25" s="20">
        <f>VLOOKUP(B25,Feuil2!$C$20:$D$60,2,FALSE)</f>
        <v>16</v>
      </c>
      <c r="D25" t="s">
        <v>100</v>
      </c>
      <c r="E25">
        <v>1</v>
      </c>
      <c r="I25" t="str">
        <f t="shared" si="2"/>
        <v>INSERT INTO `Formation`(`AlignementId`, `JoueurId`, `PosAbbr`) VALUES (2,16,'D');</v>
      </c>
    </row>
    <row r="26" spans="1:9" x14ac:dyDescent="0.2">
      <c r="A26" s="18"/>
      <c r="B26" s="20" t="s">
        <v>108</v>
      </c>
      <c r="C26" s="20">
        <f>VLOOKUP(B26,Feuil2!$C$20:$D$60,2,FALSE)</f>
        <v>53</v>
      </c>
      <c r="D26" t="s">
        <v>100</v>
      </c>
      <c r="E26">
        <v>1</v>
      </c>
      <c r="I26" t="str">
        <f t="shared" si="2"/>
        <v>INSERT INTO `Formation`(`AlignementId`, `JoueurId`, `PosAbbr`) VALUES (2,53,'D');</v>
      </c>
    </row>
    <row r="27" spans="1:9" x14ac:dyDescent="0.2">
      <c r="A27" s="18"/>
      <c r="B27" s="18"/>
      <c r="C27" s="20"/>
    </row>
    <row r="28" spans="1:9" x14ac:dyDescent="0.2">
      <c r="A28" s="18"/>
      <c r="B28" s="20" t="s">
        <v>28</v>
      </c>
      <c r="C28" s="20">
        <f>VLOOKUP(B28,Feuil2!$C$20:$D$60,2,FALSE)</f>
        <v>3</v>
      </c>
      <c r="D28" t="s">
        <v>102</v>
      </c>
      <c r="E28">
        <v>1</v>
      </c>
      <c r="I28" t="str">
        <f t="shared" ref="I28:I33" si="3">"INSERT INTO `Formation`(`AlignementId`, `JoueurId`, `PosAbbr`) VALUES ("&amp;$C$20&amp;","&amp;C28&amp;",'"&amp;D28&amp;"');"</f>
        <v>INSERT INTO `Formation`(`AlignementId`, `JoueurId`, `PosAbbr`) VALUES (2,3,'A');</v>
      </c>
    </row>
    <row r="29" spans="1:9" x14ac:dyDescent="0.2">
      <c r="A29" s="20" t="s">
        <v>8</v>
      </c>
      <c r="B29" s="20" t="s">
        <v>22</v>
      </c>
      <c r="C29" s="20">
        <f>VLOOKUP(B29,Feuil2!$C$20:$D$60,2,FALSE)</f>
        <v>23</v>
      </c>
      <c r="D29" t="s">
        <v>102</v>
      </c>
      <c r="E29">
        <v>1</v>
      </c>
      <c r="I29" t="str">
        <f t="shared" si="3"/>
        <v>INSERT INTO `Formation`(`AlignementId`, `JoueurId`, `PosAbbr`) VALUES (2,23,'A');</v>
      </c>
    </row>
    <row r="30" spans="1:9" x14ac:dyDescent="0.2">
      <c r="A30" s="18"/>
      <c r="B30" s="20" t="s">
        <v>23</v>
      </c>
      <c r="C30" s="20">
        <f>VLOOKUP(B30,Feuil2!$C$20:$D$60,2,FALSE)</f>
        <v>11</v>
      </c>
      <c r="D30" t="s">
        <v>102</v>
      </c>
      <c r="E30">
        <v>1</v>
      </c>
      <c r="I30" t="str">
        <f t="shared" si="3"/>
        <v>INSERT INTO `Formation`(`AlignementId`, `JoueurId`, `PosAbbr`) VALUES (2,11,'A');</v>
      </c>
    </row>
    <row r="31" spans="1:9" x14ac:dyDescent="0.2">
      <c r="A31" s="18"/>
      <c r="B31" s="20" t="s">
        <v>24</v>
      </c>
      <c r="C31" s="20">
        <f>VLOOKUP(B31,Feuil2!$C$20:$D$60,2,FALSE)</f>
        <v>14</v>
      </c>
      <c r="D31" t="s">
        <v>102</v>
      </c>
      <c r="E31">
        <v>1</v>
      </c>
      <c r="I31" t="str">
        <f t="shared" si="3"/>
        <v>INSERT INTO `Formation`(`AlignementId`, `JoueurId`, `PosAbbr`) VALUES (2,14,'A');</v>
      </c>
    </row>
    <row r="32" spans="1:9" x14ac:dyDescent="0.2">
      <c r="A32" s="18"/>
      <c r="B32" s="20" t="s">
        <v>25</v>
      </c>
      <c r="C32" s="20">
        <f>VLOOKUP(B32,Feuil2!$C$20:$D$60,2,FALSE)</f>
        <v>22</v>
      </c>
      <c r="D32" t="s">
        <v>102</v>
      </c>
      <c r="E32">
        <v>1</v>
      </c>
      <c r="I32" t="str">
        <f t="shared" si="3"/>
        <v>INSERT INTO `Formation`(`AlignementId`, `JoueurId`, `PosAbbr`) VALUES (2,22,'A');</v>
      </c>
    </row>
    <row r="33" spans="1:9" x14ac:dyDescent="0.2">
      <c r="A33" s="18"/>
      <c r="B33" s="20" t="s">
        <v>26</v>
      </c>
      <c r="C33" s="20">
        <f>VLOOKUP(B33,Feuil2!$C$20:$D$60,2,FALSE)</f>
        <v>2</v>
      </c>
      <c r="D33" t="s">
        <v>102</v>
      </c>
      <c r="E33">
        <v>1</v>
      </c>
      <c r="I33" t="str">
        <f t="shared" si="3"/>
        <v>INSERT INTO `Formation`(`AlignementId`, `JoueurId`, `PosAbbr`) VALUES (2,2,'A');</v>
      </c>
    </row>
    <row r="34" spans="1:9" x14ac:dyDescent="0.2">
      <c r="A34" s="18"/>
    </row>
    <row r="35" spans="1:9" x14ac:dyDescent="0.2">
      <c r="A3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9C3A-1EB9-B54E-B970-C05C05746405}">
  <dimension ref="A1:I70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43366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('2018-09-23','22:00',1,4,5);</v>
      </c>
    </row>
    <row r="5" spans="1:9" ht="16" x14ac:dyDescent="0.2">
      <c r="A5" s="18"/>
      <c r="B5" s="19" t="s">
        <v>0</v>
      </c>
      <c r="C5" s="19">
        <v>5</v>
      </c>
    </row>
    <row r="6" spans="1:9" x14ac:dyDescent="0.2">
      <c r="A6" s="20" t="s">
        <v>1</v>
      </c>
      <c r="B6" s="20" t="s">
        <v>2</v>
      </c>
      <c r="C6" s="20">
        <f>VLOOKUP(B6,Feuil2!$C$20:$D$60,2,FALSE)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(5,4,'G');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31</v>
      </c>
      <c r="C8" s="20">
        <f>VLOOKUP(B8,Feuil2!$C$20:$D$60,2,FALSE)</f>
        <v>8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(5,8,'D');</v>
      </c>
    </row>
    <row r="9" spans="1:9" x14ac:dyDescent="0.2">
      <c r="A9" s="18"/>
      <c r="B9" s="20" t="s">
        <v>5</v>
      </c>
      <c r="C9" s="20">
        <f>VLOOKUP(B9,Feuil2!$C$20:$D$60,2,FALSE)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(5,24,'D');</v>
      </c>
    </row>
    <row r="10" spans="1:9" x14ac:dyDescent="0.2">
      <c r="A10" s="18"/>
      <c r="B10" s="20" t="s">
        <v>4</v>
      </c>
      <c r="C10" s="20">
        <f>VLOOKUP(B10,Feuil2!$C$20:$D$60,2,FALSE)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(5,15,'D');</v>
      </c>
    </row>
    <row r="11" spans="1:9" x14ac:dyDescent="0.2">
      <c r="A11" s="18"/>
      <c r="B11" s="20" t="s">
        <v>7</v>
      </c>
      <c r="C11" s="20">
        <f>VLOOKUP(B11,Feuil2!$C$20:$D$60,2,FALSE)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(5,7,'D');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9</v>
      </c>
      <c r="C13" s="20">
        <f>VLOOKUP(B13,Feuil2!$C$20:$D$60,2,FALSE)</f>
        <v>5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(5,5,'A');</v>
      </c>
    </row>
    <row r="14" spans="1:9" x14ac:dyDescent="0.2">
      <c r="A14" s="18"/>
      <c r="B14" s="20" t="s">
        <v>10</v>
      </c>
      <c r="C14" s="20">
        <f>VLOOKUP(B14,Feuil2!$C$20:$D$60,2,FALSE)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(5,26,'A');</v>
      </c>
    </row>
    <row r="15" spans="1:9" x14ac:dyDescent="0.2">
      <c r="A15" s="18"/>
      <c r="B15" s="20" t="s">
        <v>12</v>
      </c>
      <c r="C15" s="20">
        <f>VLOOKUP(B15,Feuil2!$C$20:$D$60,2,FALSE)</f>
        <v>6</v>
      </c>
      <c r="D15" t="s">
        <v>102</v>
      </c>
      <c r="E15">
        <v>1</v>
      </c>
      <c r="I15" t="str">
        <f t="shared" si="1"/>
        <v>INSERT INTO `Formation`(`AlignementId`, `JoueurId`, `PosAbbr`) VALUES (5,6,'A');</v>
      </c>
    </row>
    <row r="16" spans="1:9" x14ac:dyDescent="0.2">
      <c r="A16" s="18"/>
      <c r="B16" s="20" t="s">
        <v>105</v>
      </c>
      <c r="C16" s="20">
        <f>VLOOKUP(B16,Feuil2!$C$20:$D$60,2,FALSE)</f>
        <v>29</v>
      </c>
      <c r="D16" t="s">
        <v>102</v>
      </c>
      <c r="E16">
        <v>1</v>
      </c>
      <c r="I16" t="str">
        <f t="shared" si="1"/>
        <v>INSERT INTO `Formation`(`AlignementId`, `JoueurId`, `PosAbbr`) VALUES (5,29,'A');</v>
      </c>
    </row>
    <row r="17" spans="1:9" x14ac:dyDescent="0.2">
      <c r="A17" s="18"/>
      <c r="B17" s="20" t="s">
        <v>106</v>
      </c>
      <c r="C17" s="20">
        <f>VLOOKUP(B17,Feuil2!$C$20:$D$60,2,FALSE)</f>
        <v>52</v>
      </c>
      <c r="D17" t="s">
        <v>102</v>
      </c>
      <c r="E17">
        <v>1</v>
      </c>
      <c r="I17" t="str">
        <f t="shared" si="1"/>
        <v>INSERT INTO `Formation`(`AlignementId`, `JoueurId`, `PosAbbr`) VALUES (5,52,'A');</v>
      </c>
    </row>
    <row r="18" spans="1:9" x14ac:dyDescent="0.2">
      <c r="A18" s="18"/>
      <c r="B18" s="20" t="s">
        <v>14</v>
      </c>
      <c r="C18" s="20">
        <f>VLOOKUP(B18,Feuil2!$C$20:$D$60,2,FALSE)</f>
        <v>9</v>
      </c>
      <c r="D18" t="s">
        <v>102</v>
      </c>
      <c r="E18">
        <v>1</v>
      </c>
      <c r="I18" t="str">
        <f t="shared" si="1"/>
        <v>INSERT INTO `Formation`(`AlignementId`, `JoueurId`, `PosAbbr`) VALUES (5,9,'A');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0">
        <v>4</v>
      </c>
    </row>
    <row r="21" spans="1:9" x14ac:dyDescent="0.2">
      <c r="A21" s="18"/>
      <c r="B21" s="20" t="s">
        <v>16</v>
      </c>
      <c r="C21" s="20">
        <f>VLOOKUP(B21,Feuil2!$C$20:$D$60,2,FALSE)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(4,25,'G');</v>
      </c>
    </row>
    <row r="22" spans="1:9" x14ac:dyDescent="0.2">
      <c r="A22" s="20" t="s">
        <v>1</v>
      </c>
      <c r="B22" s="18"/>
      <c r="C22" s="20"/>
    </row>
    <row r="23" spans="1:9" x14ac:dyDescent="0.2">
      <c r="A23" s="18"/>
      <c r="B23" s="20" t="s">
        <v>29</v>
      </c>
      <c r="C23" s="20">
        <f>VLOOKUP(B23,Feuil2!$C$20:$D$60,2,FALSE)</f>
        <v>13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(4,13,'D');</v>
      </c>
    </row>
    <row r="24" spans="1:9" x14ac:dyDescent="0.2">
      <c r="A24" s="20" t="s">
        <v>3</v>
      </c>
      <c r="B24" s="20" t="s">
        <v>107</v>
      </c>
      <c r="C24" s="20">
        <f>VLOOKUP(B24,Feuil2!$C$20:$D$60,2,FALSE)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(4,27,'D');</v>
      </c>
    </row>
    <row r="25" spans="1:9" x14ac:dyDescent="0.2">
      <c r="A25" s="18"/>
      <c r="B25" s="20" t="s">
        <v>6</v>
      </c>
      <c r="C25" s="20">
        <f>VLOOKUP(B25,Feuil2!$C$20:$D$60,2,FALSE)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(4,16,'D');</v>
      </c>
    </row>
    <row r="26" spans="1:9" x14ac:dyDescent="0.2">
      <c r="A26" s="18"/>
      <c r="B26" s="20" t="s">
        <v>108</v>
      </c>
      <c r="C26" s="20">
        <f>VLOOKUP(B26,Feuil2!$C$20:$D$60,2,FALSE)</f>
        <v>53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(4,53,'D');</v>
      </c>
    </row>
    <row r="27" spans="1:9" x14ac:dyDescent="0.2">
      <c r="A27" s="18"/>
      <c r="B27" s="18"/>
      <c r="C27" s="20"/>
    </row>
    <row r="28" spans="1:9" x14ac:dyDescent="0.2">
      <c r="A28" s="18"/>
      <c r="B28" s="20" t="s">
        <v>28</v>
      </c>
      <c r="C28" s="20">
        <f>VLOOKUP(B28,Feuil2!$C$20:$D$60,2,FALSE)</f>
        <v>3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(4,3,'A');</v>
      </c>
    </row>
    <row r="29" spans="1:9" x14ac:dyDescent="0.2">
      <c r="A29" s="20" t="s">
        <v>8</v>
      </c>
      <c r="B29" s="20" t="s">
        <v>22</v>
      </c>
      <c r="C29" s="20">
        <f>VLOOKUP(B29,Feuil2!$C$20:$D$60,2,FALSE)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(4,23,'A');</v>
      </c>
    </row>
    <row r="30" spans="1:9" x14ac:dyDescent="0.2">
      <c r="A30" s="18"/>
      <c r="B30" s="20" t="s">
        <v>23</v>
      </c>
      <c r="C30" s="20">
        <f>VLOOKUP(B30,Feuil2!$C$20:$D$60,2,FALSE)</f>
        <v>11</v>
      </c>
      <c r="D30" t="s">
        <v>102</v>
      </c>
      <c r="E30">
        <v>1</v>
      </c>
      <c r="I30" t="str">
        <f t="shared" si="2"/>
        <v>INSERT INTO `Formation`(`AlignementId`, `JoueurId`, `PosAbbr`) VALUES (4,11,'A');</v>
      </c>
    </row>
    <row r="31" spans="1:9" x14ac:dyDescent="0.2">
      <c r="A31" s="18"/>
      <c r="B31" s="20" t="s">
        <v>24</v>
      </c>
      <c r="C31" s="20">
        <f>VLOOKUP(B31,Feuil2!$C$20:$D$60,2,FALSE)</f>
        <v>14</v>
      </c>
      <c r="D31" t="s">
        <v>102</v>
      </c>
      <c r="E31">
        <v>1</v>
      </c>
      <c r="I31" t="str">
        <f t="shared" si="2"/>
        <v>INSERT INTO `Formation`(`AlignementId`, `JoueurId`, `PosAbbr`) VALUES (4,14,'A');</v>
      </c>
    </row>
    <row r="32" spans="1:9" x14ac:dyDescent="0.2">
      <c r="A32" s="18"/>
      <c r="B32" s="20" t="s">
        <v>25</v>
      </c>
      <c r="C32" s="20">
        <f>VLOOKUP(B32,Feuil2!$C$20:$D$60,2,FALSE)</f>
        <v>22</v>
      </c>
      <c r="D32" t="s">
        <v>102</v>
      </c>
      <c r="E32">
        <v>1</v>
      </c>
      <c r="I32" t="str">
        <f t="shared" si="2"/>
        <v>INSERT INTO `Formation`(`AlignementId`, `JoueurId`, `PosAbbr`) VALUES (4,22,'A');</v>
      </c>
    </row>
    <row r="33" spans="1:9" x14ac:dyDescent="0.2">
      <c r="A33" s="18"/>
      <c r="B33" s="20" t="s">
        <v>26</v>
      </c>
      <c r="C33" s="20">
        <f>VLOOKUP(B33,Feuil2!$C$20:$D$60,2,FALSE)</f>
        <v>2</v>
      </c>
      <c r="D33" t="s">
        <v>102</v>
      </c>
      <c r="E33">
        <v>1</v>
      </c>
      <c r="I33" t="str">
        <f t="shared" si="2"/>
        <v>INSERT INTO `Formation`(`AlignementId`, `JoueurId`, `PosAbbr`) VALUES (4,2,'A');</v>
      </c>
    </row>
    <row r="34" spans="1:9" x14ac:dyDescent="0.2">
      <c r="A34" s="18"/>
      <c r="C34" s="20"/>
    </row>
    <row r="35" spans="1:9" x14ac:dyDescent="0.2">
      <c r="A35" s="21"/>
    </row>
    <row r="40" spans="1:9" ht="16" x14ac:dyDescent="0.2">
      <c r="A40" s="19" t="s">
        <v>0</v>
      </c>
      <c r="B40" s="20" t="s">
        <v>2</v>
      </c>
    </row>
    <row r="41" spans="1:9" ht="16" x14ac:dyDescent="0.2">
      <c r="A41" s="20" t="s">
        <v>1</v>
      </c>
      <c r="B41" s="18"/>
      <c r="C41" s="18"/>
      <c r="D41" s="19" t="s">
        <v>0</v>
      </c>
    </row>
    <row r="42" spans="1:9" x14ac:dyDescent="0.2">
      <c r="A42" s="18"/>
      <c r="B42" s="20" t="s">
        <v>31</v>
      </c>
      <c r="C42" s="20" t="s">
        <v>1</v>
      </c>
      <c r="D42" t="s">
        <v>144</v>
      </c>
    </row>
    <row r="43" spans="1:9" x14ac:dyDescent="0.2">
      <c r="A43" s="20" t="s">
        <v>3</v>
      </c>
      <c r="B43" s="20" t="s">
        <v>5</v>
      </c>
      <c r="C43" s="18"/>
      <c r="D43" s="18"/>
    </row>
    <row r="44" spans="1:9" x14ac:dyDescent="0.2">
      <c r="A44" s="18"/>
      <c r="B44" s="20" t="s">
        <v>4</v>
      </c>
      <c r="C44" s="20" t="s">
        <v>3</v>
      </c>
      <c r="D44" s="20"/>
    </row>
    <row r="45" spans="1:9" x14ac:dyDescent="0.2">
      <c r="A45" s="18"/>
      <c r="B45" s="20" t="s">
        <v>7</v>
      </c>
      <c r="C45" s="18"/>
      <c r="D45" s="20" t="s">
        <v>5</v>
      </c>
    </row>
    <row r="46" spans="1:9" x14ac:dyDescent="0.2">
      <c r="A46" s="18"/>
      <c r="B46" s="18"/>
      <c r="C46" s="18"/>
      <c r="D46" s="20" t="s">
        <v>4</v>
      </c>
    </row>
    <row r="47" spans="1:9" x14ac:dyDescent="0.2">
      <c r="A47" s="18"/>
      <c r="B47" s="20" t="s">
        <v>9</v>
      </c>
      <c r="C47" s="18"/>
      <c r="D47" s="20" t="s">
        <v>7</v>
      </c>
    </row>
    <row r="48" spans="1:9" x14ac:dyDescent="0.2">
      <c r="A48" s="20" t="s">
        <v>8</v>
      </c>
      <c r="B48" s="20" t="s">
        <v>10</v>
      </c>
      <c r="C48" s="18"/>
      <c r="D48" s="18"/>
    </row>
    <row r="49" spans="1:4" x14ac:dyDescent="0.2">
      <c r="A49" s="18"/>
      <c r="B49" s="20" t="s">
        <v>12</v>
      </c>
      <c r="C49" s="20" t="s">
        <v>8</v>
      </c>
      <c r="D49" s="20" t="s">
        <v>106</v>
      </c>
    </row>
    <row r="50" spans="1:4" x14ac:dyDescent="0.2">
      <c r="A50" s="18"/>
      <c r="B50" s="20" t="s">
        <v>105</v>
      </c>
      <c r="C50" s="18"/>
      <c r="D50" s="20" t="s">
        <v>10</v>
      </c>
    </row>
    <row r="51" spans="1:4" x14ac:dyDescent="0.2">
      <c r="A51" s="18"/>
      <c r="B51" s="20" t="s">
        <v>106</v>
      </c>
      <c r="C51" s="18"/>
      <c r="D51" s="20" t="s">
        <v>12</v>
      </c>
    </row>
    <row r="52" spans="1:4" x14ac:dyDescent="0.2">
      <c r="A52" s="18"/>
      <c r="B52" s="20" t="s">
        <v>14</v>
      </c>
      <c r="C52" s="18"/>
      <c r="D52" s="20" t="s">
        <v>105</v>
      </c>
    </row>
    <row r="53" spans="1:4" x14ac:dyDescent="0.2">
      <c r="A53" s="18"/>
      <c r="B53" s="20" t="s">
        <v>11</v>
      </c>
      <c r="C53" s="18"/>
      <c r="D53" s="20" t="s">
        <v>11</v>
      </c>
    </row>
    <row r="54" spans="1:4" ht="16" x14ac:dyDescent="0.2">
      <c r="A54" s="18"/>
      <c r="B54" s="19" t="s">
        <v>15</v>
      </c>
      <c r="C54" s="18"/>
      <c r="D54" s="20" t="s">
        <v>14</v>
      </c>
    </row>
    <row r="55" spans="1:4" x14ac:dyDescent="0.2">
      <c r="A55" s="18"/>
      <c r="B55" s="20" t="s">
        <v>16</v>
      </c>
      <c r="C55" s="18"/>
      <c r="D55" s="25"/>
    </row>
    <row r="56" spans="1:4" ht="16" x14ac:dyDescent="0.2">
      <c r="A56" s="20" t="s">
        <v>1</v>
      </c>
      <c r="B56" s="18"/>
      <c r="C56" s="18"/>
      <c r="D56" s="19" t="s">
        <v>15</v>
      </c>
    </row>
    <row r="57" spans="1:4" x14ac:dyDescent="0.2">
      <c r="A57" s="18"/>
      <c r="B57" s="20" t="s">
        <v>29</v>
      </c>
      <c r="C57" s="20" t="s">
        <v>1</v>
      </c>
      <c r="D57" s="20" t="s">
        <v>16</v>
      </c>
    </row>
    <row r="58" spans="1:4" x14ac:dyDescent="0.2">
      <c r="A58" s="20" t="s">
        <v>3</v>
      </c>
      <c r="B58" s="20" t="s">
        <v>107</v>
      </c>
      <c r="C58" s="18"/>
      <c r="D58" s="18"/>
    </row>
    <row r="59" spans="1:4" x14ac:dyDescent="0.2">
      <c r="A59" s="18"/>
      <c r="B59" s="20" t="s">
        <v>6</v>
      </c>
      <c r="C59" s="20" t="s">
        <v>3</v>
      </c>
      <c r="D59" s="20" t="s">
        <v>29</v>
      </c>
    </row>
    <row r="60" spans="1:4" x14ac:dyDescent="0.2">
      <c r="A60" s="18"/>
      <c r="B60" s="20" t="s">
        <v>108</v>
      </c>
      <c r="C60" s="18"/>
      <c r="D60" s="20" t="s">
        <v>107</v>
      </c>
    </row>
    <row r="61" spans="1:4" x14ac:dyDescent="0.2">
      <c r="A61" s="18"/>
      <c r="B61" s="18"/>
      <c r="C61" s="18"/>
      <c r="D61" s="20" t="s">
        <v>6</v>
      </c>
    </row>
    <row r="62" spans="1:4" x14ac:dyDescent="0.2">
      <c r="A62" s="18"/>
      <c r="B62" s="20" t="s">
        <v>28</v>
      </c>
      <c r="C62" s="18"/>
      <c r="D62" s="20" t="s">
        <v>108</v>
      </c>
    </row>
    <row r="63" spans="1:4" x14ac:dyDescent="0.2">
      <c r="A63" s="20" t="s">
        <v>8</v>
      </c>
      <c r="B63" s="20" t="s">
        <v>22</v>
      </c>
      <c r="C63" s="18"/>
      <c r="D63" s="18"/>
    </row>
    <row r="64" spans="1:4" x14ac:dyDescent="0.2">
      <c r="A64" s="18"/>
      <c r="B64" s="20" t="s">
        <v>23</v>
      </c>
      <c r="C64" s="20" t="s">
        <v>8</v>
      </c>
      <c r="D64" s="20" t="s">
        <v>28</v>
      </c>
    </row>
    <row r="65" spans="1:4" x14ac:dyDescent="0.2">
      <c r="A65" s="18"/>
      <c r="B65" s="20" t="s">
        <v>24</v>
      </c>
      <c r="C65" s="18"/>
      <c r="D65" s="20" t="s">
        <v>22</v>
      </c>
    </row>
    <row r="66" spans="1:4" x14ac:dyDescent="0.2">
      <c r="A66" s="18"/>
      <c r="B66" s="20" t="s">
        <v>25</v>
      </c>
      <c r="C66" s="18"/>
      <c r="D66" s="20" t="s">
        <v>23</v>
      </c>
    </row>
    <row r="67" spans="1:4" x14ac:dyDescent="0.2">
      <c r="A67" s="18"/>
      <c r="B67" s="20" t="s">
        <v>26</v>
      </c>
      <c r="C67" s="18"/>
      <c r="D67" s="20" t="s">
        <v>25</v>
      </c>
    </row>
    <row r="68" spans="1:4" x14ac:dyDescent="0.2">
      <c r="A68" s="18"/>
      <c r="C68" s="18"/>
      <c r="D68" s="20" t="s">
        <v>26</v>
      </c>
    </row>
    <row r="69" spans="1:4" x14ac:dyDescent="0.2">
      <c r="A69" s="25"/>
      <c r="C69" s="18"/>
      <c r="D69" s="20" t="s">
        <v>140</v>
      </c>
    </row>
    <row r="70" spans="1:4" x14ac:dyDescent="0.2">
      <c r="C7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CD1A-41D2-C740-903F-3931563FACB6}">
  <dimension ref="A1:I70"/>
  <sheetViews>
    <sheetView workbookViewId="0">
      <selection activeCell="C20" sqref="C20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43366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('2018-09-23','22:00',1,6,7);</v>
      </c>
    </row>
    <row r="5" spans="1:9" ht="16" x14ac:dyDescent="0.2">
      <c r="A5" s="18"/>
      <c r="B5" s="19" t="s">
        <v>0</v>
      </c>
      <c r="C5" s="19">
        <v>7</v>
      </c>
    </row>
    <row r="6" spans="1:9" x14ac:dyDescent="0.2">
      <c r="A6" s="20" t="s">
        <v>1</v>
      </c>
      <c r="B6" t="s">
        <v>144</v>
      </c>
      <c r="C6" s="20">
        <f>VLOOKUP(B6,Feuil2!$C$20:$D$60,2,FALSE)</f>
        <v>55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(7,55,'G');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/>
      <c r="C8" s="20"/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(7,,'D');</v>
      </c>
    </row>
    <row r="9" spans="1:9" x14ac:dyDescent="0.2">
      <c r="A9" s="18"/>
      <c r="B9" s="20" t="s">
        <v>5</v>
      </c>
      <c r="C9" s="20">
        <f>VLOOKUP(B9,Feuil2!$C$20:$D$60,2,FALSE)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(7,24,'D');</v>
      </c>
    </row>
    <row r="10" spans="1:9" x14ac:dyDescent="0.2">
      <c r="A10" s="18"/>
      <c r="B10" s="20" t="s">
        <v>4</v>
      </c>
      <c r="C10" s="20">
        <f>VLOOKUP(B10,Feuil2!$C$20:$D$60,2,FALSE)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(7,15,'D');</v>
      </c>
    </row>
    <row r="11" spans="1:9" x14ac:dyDescent="0.2">
      <c r="A11" s="18"/>
      <c r="B11" s="20" t="s">
        <v>7</v>
      </c>
      <c r="C11" s="20">
        <f>VLOOKUP(B11,Feuil2!$C$20:$D$60,2,FALSE)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(7,7,'D');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106</v>
      </c>
      <c r="C13" s="20">
        <f>VLOOKUP(B13,Feuil2!$C$20:$D$60,2,FALSE)</f>
        <v>52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(7,52,'A');</v>
      </c>
    </row>
    <row r="14" spans="1:9" x14ac:dyDescent="0.2">
      <c r="A14" s="18"/>
      <c r="B14" s="20" t="s">
        <v>10</v>
      </c>
      <c r="C14" s="20">
        <f>VLOOKUP(B14,Feuil2!$C$20:$D$60,2,FALSE)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(7,26,'A');</v>
      </c>
    </row>
    <row r="15" spans="1:9" x14ac:dyDescent="0.2">
      <c r="A15" s="18"/>
      <c r="B15" s="20" t="s">
        <v>12</v>
      </c>
      <c r="C15" s="20">
        <f>VLOOKUP(B15,Feuil2!$C$20:$D$60,2,FALSE)</f>
        <v>6</v>
      </c>
      <c r="D15" t="s">
        <v>102</v>
      </c>
      <c r="E15">
        <v>1</v>
      </c>
      <c r="I15" t="str">
        <f t="shared" si="1"/>
        <v>INSERT INTO `Formation`(`AlignementId`, `JoueurId`, `PosAbbr`) VALUES (7,6,'A');</v>
      </c>
    </row>
    <row r="16" spans="1:9" x14ac:dyDescent="0.2">
      <c r="A16" s="18"/>
      <c r="B16" s="20" t="s">
        <v>105</v>
      </c>
      <c r="C16" s="20">
        <f>VLOOKUP(B16,Feuil2!$C$20:$D$60,2,FALSE)</f>
        <v>29</v>
      </c>
      <c r="D16" t="s">
        <v>102</v>
      </c>
      <c r="E16">
        <v>1</v>
      </c>
      <c r="I16" t="str">
        <f t="shared" si="1"/>
        <v>INSERT INTO `Formation`(`AlignementId`, `JoueurId`, `PosAbbr`) VALUES (7,29,'A');</v>
      </c>
    </row>
    <row r="17" spans="1:9" x14ac:dyDescent="0.2">
      <c r="A17" s="18"/>
      <c r="B17" s="20" t="s">
        <v>11</v>
      </c>
      <c r="C17" s="20">
        <f>VLOOKUP(B17,Feuil2!$C$20:$D$60,2,FALSE)</f>
        <v>18</v>
      </c>
      <c r="D17" t="s">
        <v>102</v>
      </c>
      <c r="E17">
        <v>1</v>
      </c>
      <c r="I17" t="str">
        <f t="shared" si="1"/>
        <v>INSERT INTO `Formation`(`AlignementId`, `JoueurId`, `PosAbbr`) VALUES (7,18,'A');</v>
      </c>
    </row>
    <row r="18" spans="1:9" x14ac:dyDescent="0.2">
      <c r="A18" s="18"/>
      <c r="B18" s="20" t="s">
        <v>14</v>
      </c>
      <c r="C18" s="20">
        <f>VLOOKUP(B18,Feuil2!$C$20:$D$60,2,FALSE)</f>
        <v>9</v>
      </c>
      <c r="D18" t="s">
        <v>102</v>
      </c>
      <c r="E18">
        <v>1</v>
      </c>
      <c r="I18" t="str">
        <f t="shared" si="1"/>
        <v>INSERT INTO `Formation`(`AlignementId`, `JoueurId`, `PosAbbr`) VALUES (7,9,'A');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8">
        <v>6</v>
      </c>
    </row>
    <row r="21" spans="1:9" x14ac:dyDescent="0.2">
      <c r="A21" s="18"/>
      <c r="B21" s="20" t="s">
        <v>16</v>
      </c>
      <c r="C21" s="20">
        <f>VLOOKUP(B21,Feuil2!$C$20:$D$60,2,FALSE)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(6,25,'G');</v>
      </c>
    </row>
    <row r="22" spans="1:9" x14ac:dyDescent="0.2">
      <c r="A22" s="20" t="s">
        <v>1</v>
      </c>
      <c r="B22" s="18"/>
      <c r="C22" s="20"/>
    </row>
    <row r="23" spans="1:9" x14ac:dyDescent="0.2">
      <c r="A23" s="18"/>
      <c r="B23" s="20" t="s">
        <v>29</v>
      </c>
      <c r="C23" s="20">
        <f>VLOOKUP(B23,Feuil2!$C$20:$D$60,2,FALSE)</f>
        <v>13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(6,13,'D');</v>
      </c>
    </row>
    <row r="24" spans="1:9" x14ac:dyDescent="0.2">
      <c r="A24" s="20" t="s">
        <v>3</v>
      </c>
      <c r="B24" s="20" t="s">
        <v>107</v>
      </c>
      <c r="C24" s="20">
        <f>VLOOKUP(B24,Feuil2!$C$20:$D$60,2,FALSE)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(6,27,'D');</v>
      </c>
    </row>
    <row r="25" spans="1:9" x14ac:dyDescent="0.2">
      <c r="A25" s="18"/>
      <c r="B25" s="20" t="s">
        <v>6</v>
      </c>
      <c r="C25" s="20">
        <f>VLOOKUP(B25,Feuil2!$C$20:$D$60,2,FALSE)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(6,16,'D');</v>
      </c>
    </row>
    <row r="26" spans="1:9" x14ac:dyDescent="0.2">
      <c r="A26" s="18"/>
      <c r="B26" s="20" t="s">
        <v>108</v>
      </c>
      <c r="C26" s="20">
        <f>VLOOKUP(B26,Feuil2!$C$20:$D$60,2,FALSE)</f>
        <v>53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(6,53,'D');</v>
      </c>
    </row>
    <row r="27" spans="1:9" x14ac:dyDescent="0.2">
      <c r="A27" s="18"/>
      <c r="B27" s="18"/>
      <c r="C27" s="20"/>
    </row>
    <row r="28" spans="1:9" x14ac:dyDescent="0.2">
      <c r="A28" s="18"/>
      <c r="B28" s="20" t="s">
        <v>28</v>
      </c>
      <c r="C28" s="20">
        <f>VLOOKUP(B28,Feuil2!$C$20:$D$60,2,FALSE)</f>
        <v>3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(6,3,'A');</v>
      </c>
    </row>
    <row r="29" spans="1:9" x14ac:dyDescent="0.2">
      <c r="A29" s="20" t="s">
        <v>8</v>
      </c>
      <c r="B29" s="20" t="s">
        <v>22</v>
      </c>
      <c r="C29" s="20">
        <f>VLOOKUP(B29,Feuil2!$C$20:$D$60,2,FALSE)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(6,23,'A');</v>
      </c>
    </row>
    <row r="30" spans="1:9" x14ac:dyDescent="0.2">
      <c r="A30" s="18"/>
      <c r="B30" s="20" t="s">
        <v>23</v>
      </c>
      <c r="C30" s="20">
        <f>VLOOKUP(B30,Feuil2!$C$20:$D$60,2,FALSE)</f>
        <v>11</v>
      </c>
      <c r="D30" t="s">
        <v>102</v>
      </c>
      <c r="E30">
        <v>1</v>
      </c>
      <c r="I30" t="str">
        <f t="shared" si="2"/>
        <v>INSERT INTO `Formation`(`AlignementId`, `JoueurId`, `PosAbbr`) VALUES (6,11,'A');</v>
      </c>
    </row>
    <row r="31" spans="1:9" x14ac:dyDescent="0.2">
      <c r="A31" s="18"/>
      <c r="B31" s="20" t="s">
        <v>25</v>
      </c>
      <c r="C31" s="20">
        <f>VLOOKUP(B31,Feuil2!$C$20:$D$60,2,FALSE)</f>
        <v>22</v>
      </c>
      <c r="D31" t="s">
        <v>102</v>
      </c>
      <c r="E31">
        <v>1</v>
      </c>
      <c r="I31" t="str">
        <f t="shared" si="2"/>
        <v>INSERT INTO `Formation`(`AlignementId`, `JoueurId`, `PosAbbr`) VALUES (6,22,'A');</v>
      </c>
    </row>
    <row r="32" spans="1:9" x14ac:dyDescent="0.2">
      <c r="A32" s="18"/>
      <c r="B32" s="20" t="s">
        <v>26</v>
      </c>
      <c r="C32" s="20">
        <f>VLOOKUP(B32,Feuil2!$C$20:$D$60,2,FALSE)</f>
        <v>2</v>
      </c>
      <c r="D32" t="s">
        <v>102</v>
      </c>
      <c r="E32">
        <v>1</v>
      </c>
      <c r="I32" t="str">
        <f t="shared" si="2"/>
        <v>INSERT INTO `Formation`(`AlignementId`, `JoueurId`, `PosAbbr`) VALUES (6,2,'A');</v>
      </c>
    </row>
    <row r="33" spans="1:9" x14ac:dyDescent="0.2">
      <c r="A33" s="18"/>
      <c r="B33" s="20" t="s">
        <v>140</v>
      </c>
      <c r="C33" s="20">
        <f>VLOOKUP(B33,Feuil2!$C$20:$D$60,2,FALSE)</f>
        <v>54</v>
      </c>
      <c r="D33" t="s">
        <v>102</v>
      </c>
      <c r="E33">
        <v>1</v>
      </c>
      <c r="I33" t="str">
        <f t="shared" si="2"/>
        <v>INSERT INTO `Formation`(`AlignementId`, `JoueurId`, `PosAbbr`) VALUES (6,54,'A');</v>
      </c>
    </row>
    <row r="34" spans="1:9" x14ac:dyDescent="0.2">
      <c r="A34" s="18"/>
      <c r="C34" s="20"/>
    </row>
    <row r="35" spans="1:9" x14ac:dyDescent="0.2">
      <c r="A35" s="21"/>
    </row>
    <row r="40" spans="1:9" ht="16" x14ac:dyDescent="0.2">
      <c r="A40" s="19" t="s">
        <v>0</v>
      </c>
    </row>
    <row r="41" spans="1:9" ht="16" x14ac:dyDescent="0.2">
      <c r="A41" s="20" t="s">
        <v>1</v>
      </c>
      <c r="B41" s="20" t="s">
        <v>2</v>
      </c>
      <c r="C41" s="18"/>
      <c r="D41" s="19" t="s">
        <v>0</v>
      </c>
    </row>
    <row r="42" spans="1:9" x14ac:dyDescent="0.2">
      <c r="A42" s="18"/>
      <c r="B42" s="18"/>
      <c r="C42" s="20" t="s">
        <v>1</v>
      </c>
      <c r="D42" t="s">
        <v>144</v>
      </c>
    </row>
    <row r="43" spans="1:9" x14ac:dyDescent="0.2">
      <c r="A43" s="20" t="s">
        <v>3</v>
      </c>
      <c r="B43" s="20" t="s">
        <v>31</v>
      </c>
      <c r="C43" s="18"/>
      <c r="D43" s="18"/>
    </row>
    <row r="44" spans="1:9" x14ac:dyDescent="0.2">
      <c r="A44" s="18"/>
      <c r="B44" s="20" t="s">
        <v>5</v>
      </c>
      <c r="C44" s="20" t="s">
        <v>3</v>
      </c>
      <c r="D44" s="20"/>
    </row>
    <row r="45" spans="1:9" x14ac:dyDescent="0.2">
      <c r="A45" s="18"/>
      <c r="B45" s="20" t="s">
        <v>4</v>
      </c>
      <c r="C45" s="18"/>
      <c r="D45" s="20" t="s">
        <v>5</v>
      </c>
    </row>
    <row r="46" spans="1:9" x14ac:dyDescent="0.2">
      <c r="A46" s="18"/>
      <c r="B46" s="20" t="s">
        <v>7</v>
      </c>
      <c r="C46" s="18"/>
      <c r="D46" s="20" t="s">
        <v>4</v>
      </c>
    </row>
    <row r="47" spans="1:9" x14ac:dyDescent="0.2">
      <c r="A47" s="18"/>
      <c r="B47" s="18"/>
      <c r="C47" s="18"/>
      <c r="D47" s="20" t="s">
        <v>7</v>
      </c>
    </row>
    <row r="48" spans="1:9" x14ac:dyDescent="0.2">
      <c r="A48" s="20" t="s">
        <v>8</v>
      </c>
      <c r="B48" s="20" t="s">
        <v>9</v>
      </c>
      <c r="C48" s="18"/>
      <c r="D48" s="18"/>
    </row>
    <row r="49" spans="1:4" x14ac:dyDescent="0.2">
      <c r="A49" s="18"/>
      <c r="B49" s="20" t="s">
        <v>10</v>
      </c>
      <c r="C49" s="20" t="s">
        <v>8</v>
      </c>
      <c r="D49" s="20" t="s">
        <v>106</v>
      </c>
    </row>
    <row r="50" spans="1:4" x14ac:dyDescent="0.2">
      <c r="A50" s="18"/>
      <c r="B50" s="20" t="s">
        <v>12</v>
      </c>
      <c r="C50" s="18"/>
      <c r="D50" s="20" t="s">
        <v>10</v>
      </c>
    </row>
    <row r="51" spans="1:4" x14ac:dyDescent="0.2">
      <c r="A51" s="18"/>
      <c r="B51" s="20" t="s">
        <v>105</v>
      </c>
      <c r="C51" s="18"/>
      <c r="D51" s="20" t="s">
        <v>12</v>
      </c>
    </row>
    <row r="52" spans="1:4" x14ac:dyDescent="0.2">
      <c r="A52" s="18"/>
      <c r="B52" s="20" t="s">
        <v>106</v>
      </c>
      <c r="C52" s="18"/>
      <c r="D52" s="20" t="s">
        <v>105</v>
      </c>
    </row>
    <row r="53" spans="1:4" x14ac:dyDescent="0.2">
      <c r="A53" s="18"/>
      <c r="B53" s="20" t="s">
        <v>14</v>
      </c>
      <c r="C53" s="18"/>
      <c r="D53" s="20" t="s">
        <v>11</v>
      </c>
    </row>
    <row r="54" spans="1:4" x14ac:dyDescent="0.2">
      <c r="A54" s="18"/>
      <c r="B54" s="20" t="s">
        <v>11</v>
      </c>
      <c r="C54" s="18"/>
      <c r="D54" s="20" t="s">
        <v>14</v>
      </c>
    </row>
    <row r="55" spans="1:4" ht="16" x14ac:dyDescent="0.2">
      <c r="A55" s="18"/>
      <c r="B55" s="19" t="s">
        <v>15</v>
      </c>
      <c r="C55" s="18"/>
      <c r="D55" s="25"/>
    </row>
    <row r="56" spans="1:4" ht="16" x14ac:dyDescent="0.2">
      <c r="A56" s="20" t="s">
        <v>1</v>
      </c>
      <c r="B56" s="20" t="s">
        <v>16</v>
      </c>
      <c r="C56" s="18"/>
      <c r="D56" s="19" t="s">
        <v>15</v>
      </c>
    </row>
    <row r="57" spans="1:4" x14ac:dyDescent="0.2">
      <c r="A57" s="18"/>
      <c r="B57" s="18"/>
      <c r="C57" s="20" t="s">
        <v>1</v>
      </c>
      <c r="D57" s="20" t="s">
        <v>16</v>
      </c>
    </row>
    <row r="58" spans="1:4" x14ac:dyDescent="0.2">
      <c r="A58" s="20" t="s">
        <v>3</v>
      </c>
      <c r="B58" s="20" t="s">
        <v>29</v>
      </c>
      <c r="C58" s="18"/>
      <c r="D58" s="18"/>
    </row>
    <row r="59" spans="1:4" x14ac:dyDescent="0.2">
      <c r="A59" s="18"/>
      <c r="B59" s="20" t="s">
        <v>107</v>
      </c>
      <c r="C59" s="20" t="s">
        <v>3</v>
      </c>
      <c r="D59" s="20" t="s">
        <v>29</v>
      </c>
    </row>
    <row r="60" spans="1:4" x14ac:dyDescent="0.2">
      <c r="A60" s="18"/>
      <c r="B60" s="20" t="s">
        <v>6</v>
      </c>
      <c r="C60" s="18"/>
      <c r="D60" s="20" t="s">
        <v>107</v>
      </c>
    </row>
    <row r="61" spans="1:4" x14ac:dyDescent="0.2">
      <c r="A61" s="18"/>
      <c r="B61" s="20" t="s">
        <v>108</v>
      </c>
      <c r="C61" s="18"/>
      <c r="D61" s="20" t="s">
        <v>6</v>
      </c>
    </row>
    <row r="62" spans="1:4" x14ac:dyDescent="0.2">
      <c r="A62" s="18"/>
      <c r="B62" s="18"/>
      <c r="C62" s="18"/>
      <c r="D62" s="20" t="s">
        <v>108</v>
      </c>
    </row>
    <row r="63" spans="1:4" x14ac:dyDescent="0.2">
      <c r="A63" s="20" t="s">
        <v>8</v>
      </c>
      <c r="B63" s="20" t="s">
        <v>28</v>
      </c>
      <c r="C63" s="18"/>
      <c r="D63" s="18"/>
    </row>
    <row r="64" spans="1:4" x14ac:dyDescent="0.2">
      <c r="A64" s="18"/>
      <c r="B64" s="20" t="s">
        <v>22</v>
      </c>
      <c r="C64" s="20" t="s">
        <v>8</v>
      </c>
      <c r="D64" s="20" t="s">
        <v>28</v>
      </c>
    </row>
    <row r="65" spans="1:4" x14ac:dyDescent="0.2">
      <c r="A65" s="18"/>
      <c r="B65" s="20" t="s">
        <v>23</v>
      </c>
      <c r="C65" s="18"/>
      <c r="D65" s="20" t="s">
        <v>22</v>
      </c>
    </row>
    <row r="66" spans="1:4" x14ac:dyDescent="0.2">
      <c r="A66" s="18"/>
      <c r="B66" s="20" t="s">
        <v>24</v>
      </c>
      <c r="C66" s="18"/>
      <c r="D66" s="20" t="s">
        <v>23</v>
      </c>
    </row>
    <row r="67" spans="1:4" x14ac:dyDescent="0.2">
      <c r="A67" s="18"/>
      <c r="B67" s="20" t="s">
        <v>25</v>
      </c>
      <c r="C67" s="18"/>
      <c r="D67" s="20" t="s">
        <v>25</v>
      </c>
    </row>
    <row r="68" spans="1:4" x14ac:dyDescent="0.2">
      <c r="A68" s="18"/>
      <c r="B68" s="20" t="s">
        <v>26</v>
      </c>
      <c r="C68" s="18"/>
      <c r="D68" s="20" t="s">
        <v>26</v>
      </c>
    </row>
    <row r="69" spans="1:4" x14ac:dyDescent="0.2">
      <c r="A69" s="25"/>
      <c r="C69" s="18"/>
      <c r="D69" s="20" t="s">
        <v>140</v>
      </c>
    </row>
    <row r="70" spans="1:4" x14ac:dyDescent="0.2">
      <c r="C70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E2FF-4952-1F41-B814-8F0F8D31298F}">
  <dimension ref="A1:I71"/>
  <sheetViews>
    <sheetView workbookViewId="0">
      <selection activeCell="A19" sqref="A19:XFD19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43359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('2018-09-16','22:00',1,8,9);</v>
      </c>
    </row>
    <row r="5" spans="1:9" ht="16" x14ac:dyDescent="0.2">
      <c r="A5" s="18"/>
      <c r="B5" s="27" t="s">
        <v>0</v>
      </c>
      <c r="C5" s="19">
        <v>9</v>
      </c>
    </row>
    <row r="6" spans="1:9" x14ac:dyDescent="0.2">
      <c r="A6" s="20" t="s">
        <v>1</v>
      </c>
      <c r="B6" s="20" t="s">
        <v>16</v>
      </c>
      <c r="C6" s="20">
        <f>VLOOKUP(B6,Feuil2!$C$20:$D$100,2,FALSE)</f>
        <v>25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(9,25,'G');</v>
      </c>
    </row>
    <row r="7" spans="1:9" x14ac:dyDescent="0.2">
      <c r="A7" s="18"/>
      <c r="B7" s="25"/>
      <c r="C7" s="20"/>
    </row>
    <row r="8" spans="1:9" x14ac:dyDescent="0.2">
      <c r="A8" s="20" t="s">
        <v>3</v>
      </c>
      <c r="B8" s="20" t="s">
        <v>4</v>
      </c>
      <c r="C8" s="20">
        <f>VLOOKUP(B8,Feuil2!$C$20:$D$100,2,FALSE)</f>
        <v>15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(9,15,'D');</v>
      </c>
    </row>
    <row r="9" spans="1:9" x14ac:dyDescent="0.2">
      <c r="A9" s="18"/>
      <c r="B9" s="20" t="s">
        <v>108</v>
      </c>
      <c r="C9" s="20">
        <f>VLOOKUP(B9,Feuil2!$C$20:$D$100,2,FALSE)</f>
        <v>53</v>
      </c>
      <c r="D9" t="s">
        <v>100</v>
      </c>
      <c r="E9">
        <v>1</v>
      </c>
      <c r="I9" t="str">
        <f t="shared" si="0"/>
        <v>INSERT INTO `Formation`(`AlignementId`, `JoueurId`, `PosAbbr`) VALUES (9,53,'D');</v>
      </c>
    </row>
    <row r="10" spans="1:9" x14ac:dyDescent="0.2">
      <c r="A10" s="18"/>
      <c r="B10" s="20" t="s">
        <v>6</v>
      </c>
      <c r="C10" s="20">
        <f>VLOOKUP(B10,Feuil2!$C$20:$D$100,2,FALSE)</f>
        <v>16</v>
      </c>
      <c r="D10" t="s">
        <v>100</v>
      </c>
      <c r="E10">
        <v>1</v>
      </c>
      <c r="I10" t="str">
        <f t="shared" si="0"/>
        <v>INSERT INTO `Formation`(`AlignementId`, `JoueurId`, `PosAbbr`) VALUES (9,16,'D');</v>
      </c>
    </row>
    <row r="11" spans="1:9" x14ac:dyDescent="0.2">
      <c r="A11" s="18"/>
      <c r="B11" s="20" t="s">
        <v>7</v>
      </c>
      <c r="C11" s="20">
        <f>VLOOKUP(B11,Feuil2!$C$20:$D$100,2,FALSE)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(9,7,'D');</v>
      </c>
    </row>
    <row r="12" spans="1:9" x14ac:dyDescent="0.2">
      <c r="A12" s="18"/>
      <c r="B12" s="20"/>
      <c r="C12" s="20"/>
    </row>
    <row r="13" spans="1:9" x14ac:dyDescent="0.2">
      <c r="A13" s="20" t="s">
        <v>8</v>
      </c>
      <c r="B13" s="20" t="s">
        <v>26</v>
      </c>
      <c r="C13" s="20">
        <f>VLOOKUP(B13,Feuil2!$C$20:$D$100,2,FALSE)</f>
        <v>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(9,2,'A');</v>
      </c>
    </row>
    <row r="14" spans="1:9" x14ac:dyDescent="0.2">
      <c r="A14" s="18"/>
      <c r="B14" s="20" t="s">
        <v>105</v>
      </c>
      <c r="C14" s="20">
        <f>VLOOKUP(B14,Feuil2!$C$20:$D$100,2,FALSE)</f>
        <v>29</v>
      </c>
      <c r="D14" t="s">
        <v>102</v>
      </c>
      <c r="E14">
        <v>1</v>
      </c>
      <c r="I14" t="str">
        <f t="shared" si="1"/>
        <v>INSERT INTO `Formation`(`AlignementId`, `JoueurId`, `PosAbbr`) VALUES (9,29,'A');</v>
      </c>
    </row>
    <row r="15" spans="1:9" x14ac:dyDescent="0.2">
      <c r="A15" s="18"/>
      <c r="B15" s="20" t="s">
        <v>14</v>
      </c>
      <c r="C15" s="20">
        <f>VLOOKUP(B15,Feuil2!$C$20:$D$100,2,FALSE)</f>
        <v>9</v>
      </c>
      <c r="D15" t="s">
        <v>102</v>
      </c>
      <c r="E15">
        <v>1</v>
      </c>
      <c r="I15" t="str">
        <f t="shared" si="1"/>
        <v>INSERT INTO `Formation`(`AlignementId`, `JoueurId`, `PosAbbr`) VALUES (9,9,'A');</v>
      </c>
    </row>
    <row r="16" spans="1:9" x14ac:dyDescent="0.2">
      <c r="A16" s="18"/>
      <c r="B16" s="20" t="s">
        <v>155</v>
      </c>
      <c r="C16" s="20">
        <f>VLOOKUP(B16,Feuil2!$C$20:$D$100,2,FALSE)</f>
        <v>59</v>
      </c>
      <c r="D16" t="s">
        <v>102</v>
      </c>
      <c r="E16">
        <v>1</v>
      </c>
      <c r="I16" t="str">
        <f t="shared" si="1"/>
        <v>INSERT INTO `Formation`(`AlignementId`, `JoueurId`, `PosAbbr`) VALUES (9,59,'A');</v>
      </c>
    </row>
    <row r="17" spans="1:9" x14ac:dyDescent="0.2">
      <c r="A17" s="18"/>
      <c r="B17" s="20" t="s">
        <v>156</v>
      </c>
      <c r="C17" s="20">
        <f>VLOOKUP(B17,Feuil2!$C$20:$D$100,2,FALSE)</f>
        <v>58</v>
      </c>
      <c r="D17" t="s">
        <v>102</v>
      </c>
      <c r="E17">
        <v>1</v>
      </c>
      <c r="I17" t="str">
        <f t="shared" si="1"/>
        <v>INSERT INTO `Formation`(`AlignementId`, `JoueurId`, `PosAbbr`) VALUES (9,58,'A');</v>
      </c>
    </row>
    <row r="18" spans="1:9" x14ac:dyDescent="0.2">
      <c r="A18" s="18"/>
      <c r="B18" s="20" t="s">
        <v>157</v>
      </c>
      <c r="C18" s="20">
        <f>VLOOKUP(B18,Feuil2!$C$20:$D$100,2,FALSE)</f>
        <v>57</v>
      </c>
      <c r="D18" t="s">
        <v>102</v>
      </c>
      <c r="E18">
        <v>1</v>
      </c>
      <c r="I18" t="str">
        <f t="shared" si="1"/>
        <v>INSERT INTO `Formation`(`AlignementId`, `JoueurId`, `PosAbbr`) VALUES (9,57,'A');</v>
      </c>
    </row>
    <row r="19" spans="1:9" x14ac:dyDescent="0.2">
      <c r="A19" s="18"/>
      <c r="B19" s="20"/>
      <c r="C19" s="20"/>
    </row>
    <row r="20" spans="1:9" x14ac:dyDescent="0.2">
      <c r="A20" s="18"/>
      <c r="B20" s="28" t="s">
        <v>15</v>
      </c>
      <c r="C20" s="20">
        <v>8</v>
      </c>
    </row>
    <row r="21" spans="1:9" x14ac:dyDescent="0.2">
      <c r="A21" s="18"/>
      <c r="B21" s="20" t="s">
        <v>151</v>
      </c>
      <c r="C21" s="20">
        <f>VLOOKUP(B21,Feuil2!$C$20:$D$100,2,FALSE)</f>
        <v>56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(8,56,'G');</v>
      </c>
    </row>
    <row r="22" spans="1:9" x14ac:dyDescent="0.2">
      <c r="A22" s="20" t="s">
        <v>1</v>
      </c>
      <c r="B22" s="20"/>
      <c r="C22" s="20"/>
    </row>
    <row r="23" spans="1:9" x14ac:dyDescent="0.2">
      <c r="A23" s="18"/>
      <c r="B23" s="20" t="s">
        <v>29</v>
      </c>
      <c r="C23" s="20">
        <f>VLOOKUP(B23,Feuil2!$C$20:$D$100,2,FALSE)</f>
        <v>13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(8,13,'D');</v>
      </c>
    </row>
    <row r="24" spans="1:9" x14ac:dyDescent="0.2">
      <c r="A24" s="20" t="s">
        <v>3</v>
      </c>
      <c r="B24" s="20" t="s">
        <v>17</v>
      </c>
      <c r="C24" s="20">
        <f>VLOOKUP(B24,Feuil2!$C$20:$D$100,2,FALSE)</f>
        <v>17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(8,17,'D');</v>
      </c>
    </row>
    <row r="25" spans="1:9" x14ac:dyDescent="0.2">
      <c r="A25" s="18"/>
      <c r="B25" s="20" t="s">
        <v>107</v>
      </c>
      <c r="C25" s="20">
        <f>VLOOKUP(B25,Feuil2!$C$20:$D$100,2,FALSE)</f>
        <v>27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(8,27,'D');</v>
      </c>
    </row>
    <row r="26" spans="1:9" x14ac:dyDescent="0.2">
      <c r="A26" s="18"/>
      <c r="B26" s="20" t="s">
        <v>144</v>
      </c>
      <c r="C26" s="20">
        <f>VLOOKUP(B26,Feuil2!$C$20:$D$100,2,FALSE)</f>
        <v>55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(8,55,'D');</v>
      </c>
    </row>
    <row r="27" spans="1:9" x14ac:dyDescent="0.2">
      <c r="A27" s="18"/>
      <c r="B27" s="20"/>
      <c r="C27" s="20"/>
    </row>
    <row r="28" spans="1:9" x14ac:dyDescent="0.2">
      <c r="A28" s="18"/>
      <c r="B28" s="20" t="s">
        <v>12</v>
      </c>
      <c r="C28" s="20">
        <f>VLOOKUP(B28,Feuil2!$C$20:$D$100,2,FALSE)</f>
        <v>6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(8,6,'A');</v>
      </c>
    </row>
    <row r="29" spans="1:9" x14ac:dyDescent="0.2">
      <c r="A29" s="20" t="s">
        <v>8</v>
      </c>
      <c r="B29" s="20" t="s">
        <v>24</v>
      </c>
      <c r="C29" s="20">
        <f>VLOOKUP(B29,Feuil2!$C$20:$D$100,2,FALSE)</f>
        <v>14</v>
      </c>
      <c r="D29" t="s">
        <v>102</v>
      </c>
      <c r="E29">
        <v>1</v>
      </c>
      <c r="I29" t="str">
        <f t="shared" si="2"/>
        <v>INSERT INTO `Formation`(`AlignementId`, `JoueurId`, `PosAbbr`) VALUES (8,14,'A');</v>
      </c>
    </row>
    <row r="30" spans="1:9" x14ac:dyDescent="0.2">
      <c r="A30" s="18"/>
      <c r="B30" s="20" t="s">
        <v>25</v>
      </c>
      <c r="C30" s="20">
        <f>VLOOKUP(B30,Feuil2!$C$20:$D$100,2,FALSE)</f>
        <v>22</v>
      </c>
      <c r="D30" t="s">
        <v>102</v>
      </c>
      <c r="E30">
        <v>1</v>
      </c>
      <c r="I30" t="str">
        <f t="shared" si="2"/>
        <v>INSERT INTO `Formation`(`AlignementId`, `JoueurId`, `PosAbbr`) VALUES (8,22,'A');</v>
      </c>
    </row>
    <row r="31" spans="1:9" x14ac:dyDescent="0.2">
      <c r="A31" s="18"/>
      <c r="B31" s="20" t="s">
        <v>10</v>
      </c>
      <c r="C31" s="20">
        <f>VLOOKUP(B31,Feuil2!$C$20:$D$100,2,FALSE)</f>
        <v>26</v>
      </c>
      <c r="D31" t="s">
        <v>102</v>
      </c>
      <c r="E31">
        <v>1</v>
      </c>
      <c r="I31" t="str">
        <f t="shared" si="2"/>
        <v>INSERT INTO `Formation`(`AlignementId`, `JoueurId`, `PosAbbr`) VALUES (8,26,'A');</v>
      </c>
    </row>
    <row r="32" spans="1:9" x14ac:dyDescent="0.2">
      <c r="A32" s="18"/>
      <c r="B32" s="20" t="s">
        <v>152</v>
      </c>
      <c r="C32" s="20">
        <f>VLOOKUP(B32,Feuil2!$C$20:$D$100,2,FALSE)</f>
        <v>60</v>
      </c>
      <c r="D32" t="s">
        <v>102</v>
      </c>
      <c r="E32">
        <v>1</v>
      </c>
      <c r="I32" t="str">
        <f t="shared" si="2"/>
        <v>INSERT INTO `Formation`(`AlignementId`, `JoueurId`, `PosAbbr`) VALUES (8,60,'A');</v>
      </c>
    </row>
    <row r="33" spans="1:9" x14ac:dyDescent="0.2">
      <c r="A33" s="18"/>
      <c r="B33" s="20" t="s">
        <v>23</v>
      </c>
      <c r="C33" s="20">
        <f>VLOOKUP(B33,Feuil2!$C$20:$D$100,2,FALSE)</f>
        <v>11</v>
      </c>
      <c r="D33" t="s">
        <v>102</v>
      </c>
      <c r="E33">
        <v>1</v>
      </c>
      <c r="I33" t="str">
        <f t="shared" si="2"/>
        <v>INSERT INTO `Formation`(`AlignementId`, `JoueurId`, `PosAbbr`) VALUES (8,11,'A');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A41" s="18"/>
      <c r="B41" s="27" t="s">
        <v>0</v>
      </c>
      <c r="C41" s="18"/>
      <c r="D41" s="19"/>
    </row>
    <row r="42" spans="1:9" x14ac:dyDescent="0.2">
      <c r="A42" s="20" t="s">
        <v>1</v>
      </c>
      <c r="B42" s="20" t="s">
        <v>16</v>
      </c>
      <c r="C42" s="20"/>
    </row>
    <row r="43" spans="1:9" x14ac:dyDescent="0.2">
      <c r="A43" s="18"/>
      <c r="B43" s="25"/>
      <c r="C43" s="18"/>
      <c r="D43" s="18"/>
    </row>
    <row r="44" spans="1:9" x14ac:dyDescent="0.2">
      <c r="A44" s="20" t="s">
        <v>3</v>
      </c>
      <c r="B44" s="20" t="s">
        <v>4</v>
      </c>
      <c r="C44" s="20"/>
      <c r="D44" s="20"/>
    </row>
    <row r="45" spans="1:9" x14ac:dyDescent="0.2">
      <c r="A45" s="18"/>
      <c r="B45" s="20" t="s">
        <v>108</v>
      </c>
      <c r="C45" s="18"/>
      <c r="D45" s="20"/>
    </row>
    <row r="46" spans="1:9" x14ac:dyDescent="0.2">
      <c r="A46" s="18"/>
      <c r="B46" s="20" t="s">
        <v>6</v>
      </c>
      <c r="C46" s="18"/>
      <c r="D46" s="20"/>
    </row>
    <row r="47" spans="1:9" x14ac:dyDescent="0.2">
      <c r="A47" s="18"/>
      <c r="B47" s="20" t="s">
        <v>7</v>
      </c>
      <c r="C47" s="18"/>
      <c r="D47" s="20"/>
    </row>
    <row r="48" spans="1:9" x14ac:dyDescent="0.2">
      <c r="A48" s="18"/>
      <c r="B48" s="20"/>
      <c r="C48" s="18"/>
      <c r="D48" s="18"/>
    </row>
    <row r="49" spans="1:4" x14ac:dyDescent="0.2">
      <c r="A49" s="18"/>
      <c r="B49" s="18"/>
      <c r="C49" s="20"/>
      <c r="D49" s="20"/>
    </row>
    <row r="50" spans="1:4" x14ac:dyDescent="0.2">
      <c r="A50" s="20" t="s">
        <v>8</v>
      </c>
      <c r="B50" s="20" t="s">
        <v>26</v>
      </c>
      <c r="C50" s="18"/>
      <c r="D50" s="20"/>
    </row>
    <row r="51" spans="1:4" x14ac:dyDescent="0.2">
      <c r="A51" s="18"/>
      <c r="B51" s="20" t="s">
        <v>105</v>
      </c>
      <c r="C51" s="18"/>
      <c r="D51" s="20"/>
    </row>
    <row r="52" spans="1:4" x14ac:dyDescent="0.2">
      <c r="A52" s="18"/>
      <c r="B52" s="20" t="s">
        <v>14</v>
      </c>
      <c r="C52" s="18"/>
      <c r="D52" s="20"/>
    </row>
    <row r="53" spans="1:4" x14ac:dyDescent="0.2">
      <c r="A53" s="18"/>
      <c r="B53" s="20" t="s">
        <v>148</v>
      </c>
      <c r="C53" s="18"/>
      <c r="D53" s="20"/>
    </row>
    <row r="54" spans="1:4" x14ac:dyDescent="0.2">
      <c r="A54" s="18"/>
      <c r="B54" s="20" t="s">
        <v>149</v>
      </c>
      <c r="C54" s="18"/>
      <c r="D54" s="20"/>
    </row>
    <row r="55" spans="1:4" x14ac:dyDescent="0.2">
      <c r="A55" s="18"/>
      <c r="B55" s="20" t="s">
        <v>150</v>
      </c>
      <c r="C55" s="18"/>
      <c r="D55" s="25"/>
    </row>
    <row r="56" spans="1:4" ht="16" x14ac:dyDescent="0.2">
      <c r="A56" s="18"/>
      <c r="B56" s="20"/>
      <c r="C56" s="18"/>
      <c r="D56" s="19"/>
    </row>
    <row r="57" spans="1:4" x14ac:dyDescent="0.2">
      <c r="A57" s="18"/>
      <c r="B57" s="28" t="s">
        <v>15</v>
      </c>
      <c r="C57" s="20"/>
      <c r="D57" s="20"/>
    </row>
    <row r="58" spans="1:4" x14ac:dyDescent="0.2">
      <c r="A58" s="20" t="s">
        <v>1</v>
      </c>
      <c r="B58" s="20" t="s">
        <v>151</v>
      </c>
      <c r="C58" s="18"/>
      <c r="D58" s="18"/>
    </row>
    <row r="59" spans="1:4" x14ac:dyDescent="0.2">
      <c r="A59" s="18"/>
      <c r="B59" s="20"/>
      <c r="C59" s="20"/>
      <c r="D59" s="20"/>
    </row>
    <row r="60" spans="1:4" x14ac:dyDescent="0.2">
      <c r="A60" s="20" t="s">
        <v>3</v>
      </c>
      <c r="B60" s="20" t="s">
        <v>29</v>
      </c>
      <c r="C60" s="18"/>
      <c r="D60" s="20"/>
    </row>
    <row r="61" spans="1:4" x14ac:dyDescent="0.2">
      <c r="A61" s="18"/>
      <c r="B61" s="20" t="s">
        <v>17</v>
      </c>
      <c r="C61" s="18"/>
      <c r="D61" s="20"/>
    </row>
    <row r="62" spans="1:4" x14ac:dyDescent="0.2">
      <c r="A62" s="18"/>
      <c r="B62" s="20" t="s">
        <v>107</v>
      </c>
      <c r="C62" s="18"/>
      <c r="D62" s="20"/>
    </row>
    <row r="63" spans="1:4" x14ac:dyDescent="0.2">
      <c r="A63" s="18"/>
      <c r="B63" s="20" t="s">
        <v>144</v>
      </c>
      <c r="C63" s="18"/>
      <c r="D63" s="18"/>
    </row>
    <row r="64" spans="1:4" x14ac:dyDescent="0.2">
      <c r="A64" s="18"/>
      <c r="B64" s="20"/>
      <c r="C64" s="20"/>
      <c r="D64" s="20"/>
    </row>
    <row r="65" spans="1:4" x14ac:dyDescent="0.2">
      <c r="A65" s="20" t="s">
        <v>8</v>
      </c>
      <c r="B65" s="20" t="s">
        <v>12</v>
      </c>
      <c r="C65" s="18"/>
      <c r="D65" s="20"/>
    </row>
    <row r="66" spans="1:4" x14ac:dyDescent="0.2">
      <c r="A66" s="18"/>
      <c r="B66" s="20" t="s">
        <v>24</v>
      </c>
      <c r="C66" s="18"/>
      <c r="D66" s="20"/>
    </row>
    <row r="67" spans="1:4" x14ac:dyDescent="0.2">
      <c r="A67" s="18"/>
      <c r="B67" s="20" t="s">
        <v>25</v>
      </c>
      <c r="C67" s="18"/>
      <c r="D67" s="20"/>
    </row>
    <row r="68" spans="1:4" x14ac:dyDescent="0.2">
      <c r="A68" s="18"/>
      <c r="B68" s="20" t="s">
        <v>10</v>
      </c>
      <c r="C68" s="18"/>
      <c r="D68" s="20"/>
    </row>
    <row r="69" spans="1:4" x14ac:dyDescent="0.2">
      <c r="A69" s="18"/>
      <c r="B69" s="20" t="s">
        <v>152</v>
      </c>
      <c r="C69" s="18"/>
      <c r="D69" s="20"/>
    </row>
    <row r="70" spans="1:4" x14ac:dyDescent="0.2">
      <c r="A70" s="18"/>
      <c r="B70" s="20" t="s">
        <v>23</v>
      </c>
      <c r="C70" s="25"/>
    </row>
    <row r="71" spans="1:4" x14ac:dyDescent="0.2">
      <c r="A7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partie-1</vt:lpstr>
      <vt:lpstr>partie-2</vt:lpstr>
      <vt:lpstr>partie-3</vt:lpstr>
      <vt:lpstr>joueur</vt:lpstr>
      <vt:lpstr>partie</vt:lpstr>
      <vt:lpstr>20180916</vt:lpstr>
      <vt:lpstr>20180923</vt:lpstr>
      <vt:lpstr>20180930</vt:lpstr>
      <vt:lpstr>20181007</vt:lpstr>
      <vt:lpstr>20181014</vt:lpstr>
      <vt:lpstr>20181021</vt:lpstr>
      <vt:lpstr>20181028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Huppé</dc:creator>
  <cp:lastModifiedBy>Utilisateur Microsoft Office</cp:lastModifiedBy>
  <dcterms:created xsi:type="dcterms:W3CDTF">2017-09-18T20:57:48Z</dcterms:created>
  <dcterms:modified xsi:type="dcterms:W3CDTF">2018-10-30T02:24:15Z</dcterms:modified>
</cp:coreProperties>
</file>