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\Dropbox\Robotics\github\logicbits\40x60\"/>
    </mc:Choice>
  </mc:AlternateContent>
  <xr:revisionPtr revIDLastSave="0" documentId="13_ncr:1_{402977AC-1A89-461C-96DD-AAFB68A36E9D}" xr6:coauthVersionLast="46" xr6:coauthVersionMax="46" xr10:uidLastSave="{00000000-0000-0000-0000-000000000000}"/>
  <bookViews>
    <workbookView xWindow="-96" yWindow="-96" windowWidth="23232" windowHeight="12552" xr2:uid="{F8763408-5542-45D1-81EF-C240F4AD03E8}"/>
  </bookViews>
  <sheets>
    <sheet name="Electronic component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16" i="1"/>
  <c r="P16" i="1" s="1"/>
  <c r="O15" i="1"/>
  <c r="P15" i="1" s="1"/>
  <c r="O14" i="1"/>
  <c r="P14" i="1" s="1"/>
  <c r="O13" i="1"/>
  <c r="P13" i="1" s="1"/>
  <c r="O12" i="1"/>
  <c r="P12" i="1" s="1"/>
  <c r="O11" i="1"/>
  <c r="O10" i="1"/>
  <c r="P10" i="1" s="1"/>
  <c r="O9" i="1"/>
  <c r="P9" i="1" s="1"/>
  <c r="O8" i="1"/>
  <c r="O7" i="1"/>
  <c r="P7" i="1" s="1"/>
  <c r="O6" i="1"/>
  <c r="P6" i="1" s="1"/>
  <c r="O4" i="1"/>
  <c r="P4" i="1" s="1"/>
  <c r="O3" i="1"/>
  <c r="P3" i="1" s="1"/>
  <c r="P11" i="1"/>
  <c r="P8" i="1"/>
  <c r="N16" i="1"/>
  <c r="N15" i="1"/>
  <c r="N14" i="1"/>
  <c r="N13" i="1"/>
  <c r="N12" i="1"/>
  <c r="N11" i="1"/>
  <c r="N10" i="1"/>
  <c r="N9" i="1"/>
  <c r="N8" i="1"/>
  <c r="N7" i="1"/>
  <c r="N6" i="1"/>
  <c r="N4" i="1"/>
  <c r="N3" i="1"/>
</calcChain>
</file>

<file path=xl/sharedStrings.xml><?xml version="1.0" encoding="utf-8"?>
<sst xmlns="http://schemas.openxmlformats.org/spreadsheetml/2006/main" count="107" uniqueCount="85">
  <si>
    <t>Manufacturer</t>
  </si>
  <si>
    <t>Manufacturer Part Number</t>
  </si>
  <si>
    <t>Description</t>
  </si>
  <si>
    <t>Value</t>
  </si>
  <si>
    <t>Package</t>
  </si>
  <si>
    <t>220 Ohm</t>
  </si>
  <si>
    <t>0603</t>
  </si>
  <si>
    <t>Quantity</t>
  </si>
  <si>
    <t>Input</t>
  </si>
  <si>
    <t>AND</t>
  </si>
  <si>
    <t>OR</t>
  </si>
  <si>
    <t>NAND</t>
  </si>
  <si>
    <t>NOT</t>
  </si>
  <si>
    <t>XOR</t>
  </si>
  <si>
    <t>560 Ohm</t>
  </si>
  <si>
    <t>0.1 uF</t>
  </si>
  <si>
    <t>XOR gate</t>
  </si>
  <si>
    <t>SOT-23-5</t>
  </si>
  <si>
    <t>Texas Instruments</t>
  </si>
  <si>
    <t>SN74LVC1G86DBVR</t>
  </si>
  <si>
    <t>C402161</t>
  </si>
  <si>
    <t>AND gate</t>
  </si>
  <si>
    <t>SN74LVC1G08DBVR</t>
  </si>
  <si>
    <t>C7666</t>
  </si>
  <si>
    <t>NAND gate</t>
  </si>
  <si>
    <t>SN74LVC1G00DBVR</t>
  </si>
  <si>
    <t>C7826</t>
  </si>
  <si>
    <t>Inverter (NOT gate)</t>
  </si>
  <si>
    <t>SN74LVC1G14DBVR</t>
  </si>
  <si>
    <t>C7835</t>
  </si>
  <si>
    <t>OR gate</t>
  </si>
  <si>
    <t>SN74LVC1G32DBVR</t>
  </si>
  <si>
    <t>C10096</t>
  </si>
  <si>
    <t>YAGEO</t>
  </si>
  <si>
    <t>CC0603KRX7R9BB104</t>
  </si>
  <si>
    <t>C14663</t>
  </si>
  <si>
    <t>0805</t>
  </si>
  <si>
    <t>Lite-On</t>
  </si>
  <si>
    <t>LTST-C170TBKT</t>
  </si>
  <si>
    <t>C98222</t>
  </si>
  <si>
    <t>Toggle Switches SMD RoHS</t>
  </si>
  <si>
    <t>Korean Hroparts Elec</t>
  </si>
  <si>
    <t>K3-1235S-L1</t>
  </si>
  <si>
    <t>C223838</t>
  </si>
  <si>
    <t>6-pin USB-C connector</t>
  </si>
  <si>
    <t>-</t>
  </si>
  <si>
    <t>TYPE-C-31-M-17</t>
  </si>
  <si>
    <t>C283540</t>
  </si>
  <si>
    <t>Chip Resistor - Surface Mount ±1%</t>
  </si>
  <si>
    <t>Multilayer Ceramic Capacitors MLCC - SMD/SMT</t>
  </si>
  <si>
    <t>LED Blue 465~475nm 28~180mcd Surface Mount 0805 RoHS</t>
  </si>
  <si>
    <t>RC0603FR-07220RL</t>
  </si>
  <si>
    <t>C107696</t>
  </si>
  <si>
    <t>RC0603FR-07560RL</t>
  </si>
  <si>
    <t>C114629</t>
  </si>
  <si>
    <t>LCSC part  number/link</t>
  </si>
  <si>
    <t>1 uF</t>
  </si>
  <si>
    <t>CC0603KRX7R8BB105</t>
  </si>
  <si>
    <t>C106858</t>
  </si>
  <si>
    <t>URL</t>
  </si>
  <si>
    <t># pieces per package</t>
  </si>
  <si>
    <t>3-pin male to male servo connectors, 10cm</t>
  </si>
  <si>
    <t>18mm diameter ceramic magnets</t>
  </si>
  <si>
    <t>3-pin male to male servo connectors, 20cm</t>
  </si>
  <si>
    <t>https://www.amazon.com/gp/product/B07Y46XG8D</t>
  </si>
  <si>
    <t>Breakaway SMD male headers, 40pins, single row</t>
  </si>
  <si>
    <t>https://www.aliexpress.com/item/32795058236.html</t>
  </si>
  <si>
    <t># packages required for 10 kits</t>
  </si>
  <si>
    <t>https://www.aliexpress.com/item/32729118874.html</t>
  </si>
  <si>
    <t>Mystery</t>
  </si>
  <si>
    <t>4UCON</t>
  </si>
  <si>
    <t>3-pin SMD male header</t>
  </si>
  <si>
    <t>input-panel</t>
  </si>
  <si>
    <t>gate panel</t>
  </si>
  <si>
    <t>kit</t>
  </si>
  <si>
    <t>Input panel contains 2 input boards</t>
  </si>
  <si>
    <t>For 50 kits, we need 25 input panels and 100 gate panels</t>
  </si>
  <si>
    <t>Gate panel contains one of each of 6 gate boards (and, nand, or, xor, not, mystery)</t>
  </si>
  <si>
    <t>1 kit consists of 1 input board (3bits) and 2 of each of 6 gate types, or half of input panel and two gate panels</t>
  </si>
  <si>
    <t>SHOU HAN</t>
  </si>
  <si>
    <t>C668623</t>
  </si>
  <si>
    <t>TYPE-C 6P(073)</t>
  </si>
  <si>
    <t>5.1k</t>
  </si>
  <si>
    <t>YC164-JR-075K1L</t>
  </si>
  <si>
    <t>C425650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</si>
</sst>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2" fillId="0" borderId="0" xfId="1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4" borderId="0" xfId="0" applyFill="1"/>
    <xf numFmtId="0" fontId="3" fillId="4" borderId="0" xfId="0" applyFont="1" applyFill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Gates-and-Inverters_Texas-Instruments-SN74LVC1G32DBVR_C10096.html" TargetMode="External"/><Relationship Id="rId13" Type="http://schemas.openxmlformats.org/officeDocument/2006/relationships/hyperlink" Target="http://www.4uconnector.com/online/index.asp" TargetMode="External"/><Relationship Id="rId3" Type="http://schemas.openxmlformats.org/officeDocument/2006/relationships/hyperlink" Target="https://lcsc.com/product-detail/Multilayer-Ceramic-Capacitors-MLCC-SMD-SMT_YAGEO-CC0603KRX7R8BB105_C106858.html" TargetMode="External"/><Relationship Id="rId7" Type="http://schemas.openxmlformats.org/officeDocument/2006/relationships/hyperlink" Target="https://lcsc.com/product-detail/Gates-and-Inverters_Texas-Instruments-SN74LVC1G14DBVR_C7835.html" TargetMode="External"/><Relationship Id="rId12" Type="http://schemas.openxmlformats.org/officeDocument/2006/relationships/hyperlink" Target="https://lcsc.com/product-detail/Multilayer-Ceramic-Capacitors-MLCC-SMD-SMT_YAGEO-CC0603KRX7R9BB104_C14663.html" TargetMode="External"/><Relationship Id="rId2" Type="http://schemas.openxmlformats.org/officeDocument/2006/relationships/hyperlink" Target="https://lcsc.com/product-detail/Chip-Resistor-Surface-Mount_YAGEO-RC0603FR-07220RL_C107696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csc.com/product-detail/Light-Emitting-Diodes-LED_Lite-On-LTST-C170TBKT_C98222.html" TargetMode="External"/><Relationship Id="rId6" Type="http://schemas.openxmlformats.org/officeDocument/2006/relationships/hyperlink" Target="https://lcsc.com/product-detail/Gates-and-Inverters_Texas-Instruments-SN74LVC1G00DBVR_C7826.html" TargetMode="External"/><Relationship Id="rId11" Type="http://schemas.openxmlformats.org/officeDocument/2006/relationships/hyperlink" Target="https://lcsc.com/product-detail/Chip-Resistor-Surface-Mount_YAGEO-RC0603FR-07560RL_C114629.html" TargetMode="External"/><Relationship Id="rId5" Type="http://schemas.openxmlformats.org/officeDocument/2006/relationships/hyperlink" Target="https://lcsc.com/product-detail/Gates-and-Inverters_Texas-Instruments-SN74LVC1G08DBVR_C7666.html" TargetMode="External"/><Relationship Id="rId15" Type="http://schemas.openxmlformats.org/officeDocument/2006/relationships/hyperlink" Target="https://lcsc.com/product-detail/High-Precision-Low-TCR-SMD-Resistors_UNI-ROYAL-Uniroyal-Elec-TC0350F5101T5E_C425650.html" TargetMode="External"/><Relationship Id="rId10" Type="http://schemas.openxmlformats.org/officeDocument/2006/relationships/hyperlink" Target="https://lcsc.com/product-detail/USB-Connectors_Korean-Hroparts-Elec-TYPE-C-31-M-17_C283540.html" TargetMode="External"/><Relationship Id="rId4" Type="http://schemas.openxmlformats.org/officeDocument/2006/relationships/hyperlink" Target="https://lcsc.com/product-detail/74-Series_Texas-Instruments-SN74LVC1G86DBVR_C402161.html" TargetMode="External"/><Relationship Id="rId9" Type="http://schemas.openxmlformats.org/officeDocument/2006/relationships/hyperlink" Target="https://lcsc.com/product-detail/Toggle-Switches_Korean-Hroparts-Elec-K3-1235S-L1_C223838.html" TargetMode="External"/><Relationship Id="rId14" Type="http://schemas.openxmlformats.org/officeDocument/2006/relationships/hyperlink" Target="https://lcsc.com/product-detail/USB-Connectors_SHOU-HAN-TYPE-C-6P-073_C6686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4C5D-7314-404A-8AC2-3BD7FC5A1E33}">
  <dimension ref="A1:T17"/>
  <sheetViews>
    <sheetView tabSelected="1" workbookViewId="0">
      <selection activeCell="R19" sqref="R19"/>
    </sheetView>
  </sheetViews>
  <sheetFormatPr defaultRowHeight="14.4" x14ac:dyDescent="0.55000000000000004"/>
  <cols>
    <col min="1" max="1" width="34.15625" customWidth="1"/>
    <col min="4" max="4" width="17.62890625" customWidth="1"/>
    <col min="5" max="5" width="21.15625" customWidth="1"/>
    <col min="7" max="13" width="6.1015625" hidden="1" customWidth="1"/>
    <col min="14" max="14" width="9.89453125" customWidth="1"/>
  </cols>
  <sheetData>
    <row r="1" spans="1:20" s="2" customFormat="1" ht="20.05" customHeight="1" x14ac:dyDescent="0.55000000000000004">
      <c r="A1" s="19" t="s">
        <v>2</v>
      </c>
      <c r="B1" s="19" t="s">
        <v>3</v>
      </c>
      <c r="C1" s="19" t="s">
        <v>4</v>
      </c>
      <c r="D1" s="19" t="s">
        <v>0</v>
      </c>
      <c r="E1" s="19" t="s">
        <v>1</v>
      </c>
      <c r="F1" s="19" t="s">
        <v>55</v>
      </c>
      <c r="G1" s="22" t="s">
        <v>7</v>
      </c>
      <c r="H1" s="22"/>
      <c r="I1" s="22"/>
      <c r="J1" s="22"/>
      <c r="K1" s="22"/>
      <c r="L1" s="22"/>
      <c r="M1" s="22"/>
      <c r="N1" s="22"/>
      <c r="O1" s="22"/>
      <c r="P1" s="22"/>
      <c r="Q1" s="4"/>
      <c r="R1" s="5"/>
    </row>
    <row r="2" spans="1:20" s="12" customFormat="1" ht="21" customHeight="1" x14ac:dyDescent="0.55000000000000004">
      <c r="A2" s="20"/>
      <c r="B2" s="20"/>
      <c r="C2" s="20"/>
      <c r="D2" s="20"/>
      <c r="E2" s="20"/>
      <c r="F2" s="20"/>
      <c r="G2" s="10" t="s">
        <v>8</v>
      </c>
      <c r="H2" s="10" t="s">
        <v>12</v>
      </c>
      <c r="I2" s="11" t="s">
        <v>10</v>
      </c>
      <c r="J2" s="11" t="s">
        <v>13</v>
      </c>
      <c r="K2" s="11" t="s">
        <v>9</v>
      </c>
      <c r="L2" s="11" t="s">
        <v>11</v>
      </c>
      <c r="M2" s="11" t="s">
        <v>69</v>
      </c>
      <c r="N2" s="11" t="s">
        <v>72</v>
      </c>
      <c r="O2" s="11" t="s">
        <v>73</v>
      </c>
      <c r="P2" s="11" t="s">
        <v>74</v>
      </c>
    </row>
    <row r="3" spans="1:20" x14ac:dyDescent="0.55000000000000004">
      <c r="A3" s="15" t="s">
        <v>48</v>
      </c>
      <c r="B3" t="s">
        <v>5</v>
      </c>
      <c r="C3" s="1" t="s">
        <v>6</v>
      </c>
      <c r="D3" t="s">
        <v>33</v>
      </c>
      <c r="E3" t="s">
        <v>51</v>
      </c>
      <c r="F3" s="3" t="s">
        <v>52</v>
      </c>
      <c r="G3">
        <v>3</v>
      </c>
      <c r="N3" s="13">
        <f>G3*2</f>
        <v>6</v>
      </c>
      <c r="O3" s="13">
        <f>SUM(H3:M3)</f>
        <v>0</v>
      </c>
      <c r="P3" s="14">
        <f>G3+2*O3</f>
        <v>3</v>
      </c>
      <c r="Q3" s="21" t="s">
        <v>75</v>
      </c>
      <c r="R3" s="21"/>
      <c r="S3" s="21"/>
      <c r="T3" s="21"/>
    </row>
    <row r="4" spans="1:20" x14ac:dyDescent="0.55000000000000004">
      <c r="A4" s="15" t="s">
        <v>48</v>
      </c>
      <c r="B4" t="s">
        <v>14</v>
      </c>
      <c r="C4" s="1" t="s">
        <v>6</v>
      </c>
      <c r="D4" t="s">
        <v>33</v>
      </c>
      <c r="E4" t="s">
        <v>53</v>
      </c>
      <c r="F4" s="3" t="s">
        <v>54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4</v>
      </c>
      <c r="N4" s="13">
        <f t="shared" ref="N4:N16" si="0">G4*2</f>
        <v>6</v>
      </c>
      <c r="O4" s="13">
        <f t="shared" ref="O4:O16" si="1">SUM(H4:M4)</f>
        <v>18</v>
      </c>
      <c r="P4" s="14">
        <f t="shared" ref="P4:P16" si="2">G4+2*O4</f>
        <v>39</v>
      </c>
      <c r="Q4" t="s">
        <v>77</v>
      </c>
    </row>
    <row r="5" spans="1:20" x14ac:dyDescent="0.55000000000000004">
      <c r="A5" s="15" t="s">
        <v>48</v>
      </c>
      <c r="B5" t="s">
        <v>82</v>
      </c>
      <c r="C5" s="1" t="s">
        <v>6</v>
      </c>
      <c r="D5" t="s">
        <v>33</v>
      </c>
      <c r="E5" t="s">
        <v>83</v>
      </c>
      <c r="F5" s="3" t="s">
        <v>84</v>
      </c>
      <c r="G5">
        <v>2</v>
      </c>
      <c r="N5" s="13">
        <f t="shared" si="0"/>
        <v>4</v>
      </c>
      <c r="O5" s="13"/>
      <c r="P5" s="14"/>
    </row>
    <row r="6" spans="1:20" x14ac:dyDescent="0.55000000000000004">
      <c r="A6" s="15" t="s">
        <v>49</v>
      </c>
      <c r="B6" t="s">
        <v>15</v>
      </c>
      <c r="C6" s="1" t="s">
        <v>6</v>
      </c>
      <c r="D6" t="s">
        <v>33</v>
      </c>
      <c r="E6" t="s">
        <v>34</v>
      </c>
      <c r="F6" s="3" t="s">
        <v>35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3">
        <f t="shared" si="0"/>
        <v>0</v>
      </c>
      <c r="O6" s="13">
        <f t="shared" si="1"/>
        <v>6</v>
      </c>
      <c r="P6" s="14">
        <f t="shared" si="2"/>
        <v>12</v>
      </c>
    </row>
    <row r="7" spans="1:20" x14ac:dyDescent="0.55000000000000004">
      <c r="A7" s="15" t="s">
        <v>49</v>
      </c>
      <c r="B7" t="s">
        <v>56</v>
      </c>
      <c r="C7" s="1" t="s">
        <v>6</v>
      </c>
      <c r="D7" t="s">
        <v>33</v>
      </c>
      <c r="E7" t="s">
        <v>57</v>
      </c>
      <c r="F7" s="3" t="s">
        <v>58</v>
      </c>
      <c r="G7">
        <v>3</v>
      </c>
      <c r="N7" s="13">
        <f t="shared" si="0"/>
        <v>6</v>
      </c>
      <c r="O7" s="13">
        <f t="shared" si="1"/>
        <v>0</v>
      </c>
      <c r="P7" s="14">
        <f t="shared" si="2"/>
        <v>3</v>
      </c>
      <c r="Q7" s="18" t="s">
        <v>78</v>
      </c>
      <c r="R7" s="18"/>
      <c r="S7" s="18"/>
      <c r="T7" s="18"/>
    </row>
    <row r="8" spans="1:20" x14ac:dyDescent="0.55000000000000004">
      <c r="A8" s="15" t="s">
        <v>50</v>
      </c>
      <c r="C8" s="1" t="s">
        <v>36</v>
      </c>
      <c r="D8" t="s">
        <v>37</v>
      </c>
      <c r="E8" t="s">
        <v>38</v>
      </c>
      <c r="F8" s="3" t="s">
        <v>39</v>
      </c>
      <c r="G8">
        <v>3</v>
      </c>
      <c r="H8">
        <v>2</v>
      </c>
      <c r="I8">
        <v>3</v>
      </c>
      <c r="J8">
        <v>3</v>
      </c>
      <c r="K8">
        <v>3</v>
      </c>
      <c r="L8">
        <v>3</v>
      </c>
      <c r="M8">
        <v>4</v>
      </c>
      <c r="N8" s="13">
        <f t="shared" si="0"/>
        <v>6</v>
      </c>
      <c r="O8" s="13">
        <f t="shared" si="1"/>
        <v>18</v>
      </c>
      <c r="P8" s="14">
        <f t="shared" si="2"/>
        <v>39</v>
      </c>
      <c r="Q8" s="18"/>
      <c r="R8" s="18"/>
      <c r="S8" s="18"/>
      <c r="T8" s="18"/>
    </row>
    <row r="9" spans="1:20" x14ac:dyDescent="0.55000000000000004">
      <c r="A9" s="15" t="s">
        <v>27</v>
      </c>
      <c r="C9" s="1" t="s">
        <v>17</v>
      </c>
      <c r="D9" t="s">
        <v>18</v>
      </c>
      <c r="E9" t="s">
        <v>28</v>
      </c>
      <c r="F9" s="3" t="s">
        <v>29</v>
      </c>
      <c r="H9">
        <v>1</v>
      </c>
      <c r="N9" s="13">
        <f t="shared" si="0"/>
        <v>0</v>
      </c>
      <c r="O9" s="13">
        <f t="shared" si="1"/>
        <v>1</v>
      </c>
      <c r="P9" s="14">
        <f t="shared" si="2"/>
        <v>2</v>
      </c>
      <c r="Q9" s="18"/>
      <c r="R9" s="18"/>
      <c r="S9" s="18"/>
      <c r="T9" s="18"/>
    </row>
    <row r="10" spans="1:20" x14ac:dyDescent="0.55000000000000004">
      <c r="A10" s="16" t="s">
        <v>30</v>
      </c>
      <c r="B10" s="7"/>
      <c r="C10" s="8" t="s">
        <v>17</v>
      </c>
      <c r="D10" t="s">
        <v>18</v>
      </c>
      <c r="E10" t="s">
        <v>31</v>
      </c>
      <c r="F10" s="3" t="s">
        <v>32</v>
      </c>
      <c r="I10">
        <v>1</v>
      </c>
      <c r="N10" s="13">
        <f t="shared" si="0"/>
        <v>0</v>
      </c>
      <c r="O10" s="13">
        <f t="shared" si="1"/>
        <v>1</v>
      </c>
      <c r="P10" s="14">
        <f t="shared" si="2"/>
        <v>2</v>
      </c>
      <c r="Q10" s="18"/>
      <c r="R10" s="18"/>
      <c r="S10" s="18"/>
      <c r="T10" s="18"/>
    </row>
    <row r="11" spans="1:20" x14ac:dyDescent="0.55000000000000004">
      <c r="A11" s="15" t="s">
        <v>16</v>
      </c>
      <c r="C11" s="1" t="s">
        <v>17</v>
      </c>
      <c r="D11" t="s">
        <v>18</v>
      </c>
      <c r="E11" t="s">
        <v>19</v>
      </c>
      <c r="F11" s="3" t="s">
        <v>20</v>
      </c>
      <c r="J11">
        <v>1</v>
      </c>
      <c r="M11">
        <v>1</v>
      </c>
      <c r="N11" s="13">
        <f t="shared" si="0"/>
        <v>0</v>
      </c>
      <c r="O11" s="13">
        <f t="shared" si="1"/>
        <v>2</v>
      </c>
      <c r="P11" s="14">
        <f t="shared" si="2"/>
        <v>4</v>
      </c>
    </row>
    <row r="12" spans="1:20" x14ac:dyDescent="0.55000000000000004">
      <c r="A12" s="15" t="s">
        <v>21</v>
      </c>
      <c r="C12" s="1" t="s">
        <v>17</v>
      </c>
      <c r="D12" t="s">
        <v>18</v>
      </c>
      <c r="E12" t="s">
        <v>22</v>
      </c>
      <c r="F12" s="3" t="s">
        <v>23</v>
      </c>
      <c r="K12">
        <v>1</v>
      </c>
      <c r="M12">
        <v>1</v>
      </c>
      <c r="N12" s="13">
        <f t="shared" si="0"/>
        <v>0</v>
      </c>
      <c r="O12" s="13">
        <f t="shared" si="1"/>
        <v>2</v>
      </c>
      <c r="P12" s="14">
        <f t="shared" si="2"/>
        <v>4</v>
      </c>
      <c r="Q12" s="18" t="s">
        <v>76</v>
      </c>
      <c r="R12" s="18"/>
      <c r="S12" s="18"/>
      <c r="T12" s="18"/>
    </row>
    <row r="13" spans="1:20" x14ac:dyDescent="0.55000000000000004">
      <c r="A13" s="17" t="s">
        <v>24</v>
      </c>
      <c r="B13" s="9"/>
      <c r="C13" s="8" t="s">
        <v>17</v>
      </c>
      <c r="D13" t="s">
        <v>18</v>
      </c>
      <c r="E13" t="s">
        <v>25</v>
      </c>
      <c r="F13" s="3" t="s">
        <v>26</v>
      </c>
      <c r="L13">
        <v>1</v>
      </c>
      <c r="N13" s="13">
        <f t="shared" si="0"/>
        <v>0</v>
      </c>
      <c r="O13" s="13">
        <f t="shared" si="1"/>
        <v>1</v>
      </c>
      <c r="P13" s="14">
        <f t="shared" si="2"/>
        <v>2</v>
      </c>
      <c r="Q13" s="18"/>
      <c r="R13" s="18"/>
      <c r="S13" s="18"/>
      <c r="T13" s="18"/>
    </row>
    <row r="14" spans="1:20" x14ac:dyDescent="0.55000000000000004">
      <c r="A14" s="17" t="s">
        <v>71</v>
      </c>
      <c r="B14" s="9"/>
      <c r="C14" s="8"/>
      <c r="D14" s="3" t="s">
        <v>70</v>
      </c>
      <c r="E14">
        <v>11182</v>
      </c>
      <c r="F14" s="3"/>
      <c r="G14">
        <v>6</v>
      </c>
      <c r="H14">
        <v>3</v>
      </c>
      <c r="I14">
        <v>4</v>
      </c>
      <c r="J14">
        <v>4</v>
      </c>
      <c r="K14">
        <v>4</v>
      </c>
      <c r="L14">
        <v>4</v>
      </c>
      <c r="M14">
        <v>3</v>
      </c>
      <c r="N14" s="13">
        <f t="shared" si="0"/>
        <v>12</v>
      </c>
      <c r="O14" s="13">
        <f t="shared" si="1"/>
        <v>22</v>
      </c>
      <c r="P14" s="14">
        <f t="shared" si="2"/>
        <v>50</v>
      </c>
    </row>
    <row r="15" spans="1:20" x14ac:dyDescent="0.55000000000000004">
      <c r="A15" s="15" t="s">
        <v>40</v>
      </c>
      <c r="D15" t="s">
        <v>41</v>
      </c>
      <c r="E15" t="s">
        <v>42</v>
      </c>
      <c r="F15" s="3" t="s">
        <v>43</v>
      </c>
      <c r="G15">
        <v>3</v>
      </c>
      <c r="N15" s="13">
        <f t="shared" si="0"/>
        <v>6</v>
      </c>
      <c r="O15" s="13">
        <f t="shared" si="1"/>
        <v>0</v>
      </c>
      <c r="P15" s="14">
        <f t="shared" si="2"/>
        <v>3</v>
      </c>
    </row>
    <row r="16" spans="1:20" x14ac:dyDescent="0.55000000000000004">
      <c r="A16" s="15" t="s">
        <v>44</v>
      </c>
      <c r="C16" t="s">
        <v>45</v>
      </c>
      <c r="D16" t="s">
        <v>79</v>
      </c>
      <c r="E16" t="s">
        <v>81</v>
      </c>
      <c r="F16" s="3" t="s">
        <v>80</v>
      </c>
      <c r="G16">
        <v>1</v>
      </c>
      <c r="N16" s="13">
        <f t="shared" si="0"/>
        <v>2</v>
      </c>
      <c r="O16" s="13">
        <f t="shared" si="1"/>
        <v>0</v>
      </c>
      <c r="P16" s="14">
        <f t="shared" si="2"/>
        <v>1</v>
      </c>
    </row>
    <row r="17" spans="4:6" x14ac:dyDescent="0.55000000000000004">
      <c r="D17" t="s">
        <v>41</v>
      </c>
      <c r="E17" t="s">
        <v>46</v>
      </c>
      <c r="F17" s="3" t="s">
        <v>47</v>
      </c>
    </row>
  </sheetData>
  <mergeCells count="10">
    <mergeCell ref="Q12:T13"/>
    <mergeCell ref="A1:A2"/>
    <mergeCell ref="B1:B2"/>
    <mergeCell ref="C1:C2"/>
    <mergeCell ref="D1:D2"/>
    <mergeCell ref="E1:E2"/>
    <mergeCell ref="F1:F2"/>
    <mergeCell ref="Q7:T10"/>
    <mergeCell ref="Q3:T3"/>
    <mergeCell ref="G1:P1"/>
  </mergeCells>
  <hyperlinks>
    <hyperlink ref="F8" r:id="rId1" xr:uid="{039AB0D7-86A6-4A32-AF57-618F1E37F5D3}"/>
    <hyperlink ref="F3" r:id="rId2" xr:uid="{F20DAD74-8BE0-406B-882C-4E0D5E8DFD34}"/>
    <hyperlink ref="F7" r:id="rId3" xr:uid="{316428AE-1EA7-42DF-8EB0-CC07262C7ACC}"/>
    <hyperlink ref="F11" r:id="rId4" xr:uid="{7F907E7C-275A-4944-8E0F-FFFDA99736A2}"/>
    <hyperlink ref="F12" r:id="rId5" xr:uid="{99D1EA71-887A-4C64-9685-916EFA32D8DB}"/>
    <hyperlink ref="F13" r:id="rId6" xr:uid="{5E113AB2-CDB1-478F-8D05-BC686DA28460}"/>
    <hyperlink ref="F9" r:id="rId7" xr:uid="{6EEE6CA7-8671-4C38-8316-9A60E6B53DF2}"/>
    <hyperlink ref="F10" r:id="rId8" xr:uid="{46C7FD88-64EE-4334-8843-14F9B30670BD}"/>
    <hyperlink ref="F15" r:id="rId9" xr:uid="{CBB883D2-BF2F-4E98-BDBF-DCE319934222}"/>
    <hyperlink ref="F17" r:id="rId10" xr:uid="{4E0AB10C-A691-441D-86B6-B6CEC945366B}"/>
    <hyperlink ref="F4" r:id="rId11" xr:uid="{F9E0F9D4-D983-4BCE-9C96-B76629E46BD5}"/>
    <hyperlink ref="F6" r:id="rId12" xr:uid="{DD3A24C1-9A29-4508-BE27-4E3D35E4016F}"/>
    <hyperlink ref="D14" r:id="rId13" xr:uid="{E922611A-D330-40CA-9111-0574DDE69E6A}"/>
    <hyperlink ref="F16" r:id="rId14" xr:uid="{4D5CB20D-4584-4904-A7B3-1F664A0B75B2}"/>
    <hyperlink ref="F5" r:id="rId15" xr:uid="{B9A7BC2C-1223-4355-B6CD-33671716CBBA}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FD6B-778D-4B5E-B5DB-1C27C92CB58B}">
  <dimension ref="A1:E5"/>
  <sheetViews>
    <sheetView workbookViewId="0">
      <selection activeCell="B9" sqref="B9"/>
    </sheetView>
  </sheetViews>
  <sheetFormatPr defaultRowHeight="14.4" x14ac:dyDescent="0.55000000000000004"/>
  <cols>
    <col min="1" max="1" width="35.89453125" customWidth="1"/>
    <col min="2" max="2" width="45.734375" customWidth="1"/>
    <col min="3" max="3" width="18.15625" customWidth="1"/>
    <col min="4" max="4" width="16.47265625" customWidth="1"/>
  </cols>
  <sheetData>
    <row r="1" spans="1:5" ht="29.05" customHeight="1" x14ac:dyDescent="0.55000000000000004">
      <c r="A1" s="6" t="s">
        <v>2</v>
      </c>
      <c r="B1" s="6" t="s">
        <v>59</v>
      </c>
      <c r="C1" s="6" t="s">
        <v>60</v>
      </c>
      <c r="D1" s="6" t="s">
        <v>67</v>
      </c>
      <c r="E1" s="6"/>
    </row>
    <row r="2" spans="1:5" ht="15.55" customHeight="1" x14ac:dyDescent="0.55000000000000004">
      <c r="A2" t="s">
        <v>65</v>
      </c>
      <c r="B2" t="s">
        <v>66</v>
      </c>
      <c r="C2">
        <v>20</v>
      </c>
      <c r="D2">
        <v>2</v>
      </c>
    </row>
    <row r="3" spans="1:5" x14ac:dyDescent="0.55000000000000004">
      <c r="A3" t="s">
        <v>61</v>
      </c>
      <c r="B3" t="s">
        <v>68</v>
      </c>
      <c r="C3">
        <v>10</v>
      </c>
      <c r="D3">
        <v>4</v>
      </c>
    </row>
    <row r="4" spans="1:5" x14ac:dyDescent="0.55000000000000004">
      <c r="A4" t="s">
        <v>63</v>
      </c>
      <c r="B4" t="s">
        <v>68</v>
      </c>
      <c r="C4">
        <v>20</v>
      </c>
      <c r="D4">
        <v>4</v>
      </c>
    </row>
    <row r="5" spans="1:5" x14ac:dyDescent="0.55000000000000004">
      <c r="A5" t="s">
        <v>62</v>
      </c>
      <c r="B5" t="s">
        <v>64</v>
      </c>
      <c r="C5">
        <v>200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components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2021-01-12T16:15:43Z</dcterms:created>
  <dcterms:modified xsi:type="dcterms:W3CDTF">2021-04-16T22:18:27Z</dcterms:modified>
</cp:coreProperties>
</file>