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WorkData\Учёба\Веренич\Лаб 2\"/>
    </mc:Choice>
  </mc:AlternateContent>
  <xr:revisionPtr revIDLastSave="0" documentId="13_ncr:1_{67E8F39F-1D00-4FA3-ADE4-90BF9D48E6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5" i="1"/>
  <c r="D35" i="1"/>
  <c r="D33" i="1"/>
  <c r="M15" i="1"/>
  <c r="C15" i="1"/>
  <c r="C18" i="1"/>
  <c r="C14" i="1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7" i="2"/>
  <c r="Q14" i="1"/>
  <c r="O14" i="1"/>
  <c r="M14" i="1" s="1"/>
  <c r="E14" i="1"/>
  <c r="G14" i="1"/>
  <c r="R15" i="1" l="1"/>
  <c r="R16" i="1" s="1"/>
  <c r="H15" i="1"/>
  <c r="H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</author>
  </authors>
  <commentList>
    <comment ref="AG38" authorId="0" shapeId="0" xr:uid="{8192549A-8C80-4E57-A5B0-8EB82B277D90}">
      <text>
        <r>
          <rPr>
            <b/>
            <sz val="9"/>
            <color indexed="81"/>
            <rFont val="Tahoma"/>
            <family val="2"/>
            <charset val="204"/>
          </rPr>
          <t>Eduard: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<sst xmlns="http://schemas.openxmlformats.org/spreadsheetml/2006/main" count="49" uniqueCount="26">
  <si>
    <t>Имеем:</t>
  </si>
  <si>
    <t>Активностьь нашего источника</t>
  </si>
  <si>
    <t>Доза, несущаяся 1 нейтроном</t>
  </si>
  <si>
    <t>Надо найти: всю дозу</t>
  </si>
  <si>
    <t>Требуется:</t>
  </si>
  <si>
    <t>1 Узнать количество испущенны нейтронов</t>
  </si>
  <si>
    <t>Умножить это на Дозу/нейтрон</t>
  </si>
  <si>
    <t>Dabs</t>
  </si>
  <si>
    <t>=</t>
  </si>
  <si>
    <t>Dmcnp</t>
  </si>
  <si>
    <t>A</t>
  </si>
  <si>
    <t>etha</t>
  </si>
  <si>
    <t>Кв выход</t>
  </si>
  <si>
    <t>Mev/(second*gram)</t>
  </si>
  <si>
    <t>Gr/second</t>
  </si>
  <si>
    <t>Это 6</t>
  </si>
  <si>
    <t>Это 16</t>
  </si>
  <si>
    <t>cell 88</t>
  </si>
  <si>
    <t>cell3</t>
  </si>
  <si>
    <t>Энергия, МэВ</t>
  </si>
  <si>
    <t>Флюенс, 1/см^2</t>
  </si>
  <si>
    <t>Абс. погр</t>
  </si>
  <si>
    <t>Отн. погр, %</t>
  </si>
  <si>
    <t>Абс погр</t>
  </si>
  <si>
    <t>знач</t>
  </si>
  <si>
    <t>отн погр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</si>
</sst>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quotePrefix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quotePrefix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1" fontId="0" fillId="0" borderId="0" xfId="0" applyNumberFormat="1"/>
    <xf numFmtId="0" fontId="0" fillId="4" borderId="0" xfId="0" applyFill="1"/>
    <xf numFmtId="11" fontId="0" fillId="4" borderId="0" xfId="0" applyNumberFormat="1" applyFill="1"/>
    <xf numFmtId="0" fontId="1" fillId="0" borderId="0" xfId="0" applyFont="1" applyAlignment="1">
      <alignment vertical="center"/>
    </xf>
    <xf numFmtId="11" fontId="2" fillId="5" borderId="1" xfId="0" applyNumberFormat="1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Плотность потока нейтронов с разной энергией для различных плоскостей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624451782236904E-2"/>
          <c:y val="0.12231809957533146"/>
          <c:w val="0.86799275251883834"/>
          <c:h val="0.78984478957607807"/>
        </c:manualLayout>
      </c:layout>
      <c:scatterChart>
        <c:scatterStyle val="smoothMarker"/>
        <c:varyColors val="0"/>
        <c:ser>
          <c:idx val="0"/>
          <c:order val="0"/>
          <c:tx>
            <c:v>На выходе из стального капсюля источника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Лист2!$F$7:$F$32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3.1087069999999998E-7</c:v>
                  </c:pt>
                  <c:pt idx="2">
                    <c:v>1.61060638E-7</c:v>
                  </c:pt>
                  <c:pt idx="3">
                    <c:v>1.3794762199999999E-7</c:v>
                  </c:pt>
                  <c:pt idx="4">
                    <c:v>1.57154984E-7</c:v>
                  </c:pt>
                  <c:pt idx="5">
                    <c:v>1.9030869000000003E-7</c:v>
                  </c:pt>
                  <c:pt idx="6">
                    <c:v>2.6494434999999999E-7</c:v>
                  </c:pt>
                  <c:pt idx="7">
                    <c:v>2.5377312000000002E-7</c:v>
                  </c:pt>
                  <c:pt idx="8">
                    <c:v>2.0306103999999998E-7</c:v>
                  </c:pt>
                  <c:pt idx="9">
                    <c:v>1.7528100000000002E-7</c:v>
                  </c:pt>
                  <c:pt idx="10">
                    <c:v>1.6227399999999999E-7</c:v>
                  </c:pt>
                  <c:pt idx="11">
                    <c:v>1.4941752E-7</c:v>
                  </c:pt>
                  <c:pt idx="12">
                    <c:v>1.2092376000000001E-7</c:v>
                  </c:pt>
                  <c:pt idx="13">
                    <c:v>1.0255295999999999E-7</c:v>
                  </c:pt>
                  <c:pt idx="14">
                    <c:v>9.1547609999999982E-8</c:v>
                  </c:pt>
                  <c:pt idx="15">
                    <c:v>7.8050683999999994E-8</c:v>
                  </c:pt>
                  <c:pt idx="16">
                    <c:v>6.6251441999999991E-8</c:v>
                  </c:pt>
                  <c:pt idx="17">
                    <c:v>5.5328882999999991E-8</c:v>
                  </c:pt>
                  <c:pt idx="18">
                    <c:v>4.7679903E-8</c:v>
                  </c:pt>
                  <c:pt idx="19">
                    <c:v>4.1360148000000002E-8</c:v>
                  </c:pt>
                  <c:pt idx="20">
                    <c:v>3.4064425E-8</c:v>
                  </c:pt>
                  <c:pt idx="21">
                    <c:v>2.9854499100000002E-8</c:v>
                  </c:pt>
                  <c:pt idx="22">
                    <c:v>2.5934544000000001E-8</c:v>
                  </c:pt>
                  <c:pt idx="23">
                    <c:v>2.0880931500000003E-8</c:v>
                  </c:pt>
                  <c:pt idx="24">
                    <c:v>1.8141369799999999E-8</c:v>
                  </c:pt>
                  <c:pt idx="25">
                    <c:v>1.5050340000000002E-8</c:v>
                  </c:pt>
                </c:numCache>
              </c:numRef>
            </c:plus>
            <c:minus>
              <c:numRef>
                <c:f>Лист2!$F$7:$F$32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3.1087069999999998E-7</c:v>
                  </c:pt>
                  <c:pt idx="2">
                    <c:v>1.61060638E-7</c:v>
                  </c:pt>
                  <c:pt idx="3">
                    <c:v>1.3794762199999999E-7</c:v>
                  </c:pt>
                  <c:pt idx="4">
                    <c:v>1.57154984E-7</c:v>
                  </c:pt>
                  <c:pt idx="5">
                    <c:v>1.9030869000000003E-7</c:v>
                  </c:pt>
                  <c:pt idx="6">
                    <c:v>2.6494434999999999E-7</c:v>
                  </c:pt>
                  <c:pt idx="7">
                    <c:v>2.5377312000000002E-7</c:v>
                  </c:pt>
                  <c:pt idx="8">
                    <c:v>2.0306103999999998E-7</c:v>
                  </c:pt>
                  <c:pt idx="9">
                    <c:v>1.7528100000000002E-7</c:v>
                  </c:pt>
                  <c:pt idx="10">
                    <c:v>1.6227399999999999E-7</c:v>
                  </c:pt>
                  <c:pt idx="11">
                    <c:v>1.4941752E-7</c:v>
                  </c:pt>
                  <c:pt idx="12">
                    <c:v>1.2092376000000001E-7</c:v>
                  </c:pt>
                  <c:pt idx="13">
                    <c:v>1.0255295999999999E-7</c:v>
                  </c:pt>
                  <c:pt idx="14">
                    <c:v>9.1547609999999982E-8</c:v>
                  </c:pt>
                  <c:pt idx="15">
                    <c:v>7.8050683999999994E-8</c:v>
                  </c:pt>
                  <c:pt idx="16">
                    <c:v>6.6251441999999991E-8</c:v>
                  </c:pt>
                  <c:pt idx="17">
                    <c:v>5.5328882999999991E-8</c:v>
                  </c:pt>
                  <c:pt idx="18">
                    <c:v>4.7679903E-8</c:v>
                  </c:pt>
                  <c:pt idx="19">
                    <c:v>4.1360148000000002E-8</c:v>
                  </c:pt>
                  <c:pt idx="20">
                    <c:v>3.4064425E-8</c:v>
                  </c:pt>
                  <c:pt idx="21">
                    <c:v>2.9854499100000002E-8</c:v>
                  </c:pt>
                  <c:pt idx="22">
                    <c:v>2.5934544000000001E-8</c:v>
                  </c:pt>
                  <c:pt idx="23">
                    <c:v>2.0880931500000003E-8</c:v>
                  </c:pt>
                  <c:pt idx="24">
                    <c:v>1.8141369799999999E-8</c:v>
                  </c:pt>
                  <c:pt idx="25">
                    <c:v>1.5050340000000002E-8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Лист2!$C$7:$C$32</c:f>
              <c:numCache>
                <c:formatCode>0.00E+00</c:formatCode>
                <c:ptCount val="26"/>
                <c:pt idx="0">
                  <c:v>0</c:v>
                </c:pt>
                <c:pt idx="1">
                  <c:v>9.9999999999999995E-7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  <c:pt idx="6">
                  <c:v>0.59499999999999997</c:v>
                </c:pt>
                <c:pt idx="7">
                  <c:v>1.0900000000000001</c:v>
                </c:pt>
                <c:pt idx="8">
                  <c:v>1.585</c:v>
                </c:pt>
                <c:pt idx="9">
                  <c:v>2.08</c:v>
                </c:pt>
                <c:pt idx="10">
                  <c:v>2.5750000000000002</c:v>
                </c:pt>
                <c:pt idx="11">
                  <c:v>3.07</c:v>
                </c:pt>
                <c:pt idx="12">
                  <c:v>3.5649999999999999</c:v>
                </c:pt>
                <c:pt idx="13">
                  <c:v>4.0599999999999996</c:v>
                </c:pt>
                <c:pt idx="14">
                  <c:v>4.5549999999999997</c:v>
                </c:pt>
                <c:pt idx="15">
                  <c:v>5.05</c:v>
                </c:pt>
                <c:pt idx="16">
                  <c:v>5.5449999999999999</c:v>
                </c:pt>
                <c:pt idx="17">
                  <c:v>6.04</c:v>
                </c:pt>
                <c:pt idx="18">
                  <c:v>6.5350000000000001</c:v>
                </c:pt>
                <c:pt idx="19">
                  <c:v>7.03</c:v>
                </c:pt>
                <c:pt idx="20">
                  <c:v>7.5250000000000004</c:v>
                </c:pt>
                <c:pt idx="21">
                  <c:v>8.02</c:v>
                </c:pt>
                <c:pt idx="22">
                  <c:v>8.5150000000000006</c:v>
                </c:pt>
                <c:pt idx="23">
                  <c:v>9.01</c:v>
                </c:pt>
                <c:pt idx="24">
                  <c:v>9.5050000000000008</c:v>
                </c:pt>
                <c:pt idx="25">
                  <c:v>10</c:v>
                </c:pt>
              </c:numCache>
            </c:numRef>
          </c:xVal>
          <c:yVal>
            <c:numRef>
              <c:f>Лист2!$D$7:$D$32</c:f>
              <c:numCache>
                <c:formatCode>0.00E+00</c:formatCode>
                <c:ptCount val="26"/>
                <c:pt idx="0">
                  <c:v>0</c:v>
                </c:pt>
                <c:pt idx="1">
                  <c:v>3.1721499999999998E-5</c:v>
                </c:pt>
                <c:pt idx="2">
                  <c:v>6.3409700000000004E-6</c:v>
                </c:pt>
                <c:pt idx="3">
                  <c:v>4.3516599999999999E-6</c:v>
                </c:pt>
                <c:pt idx="4">
                  <c:v>6.0677600000000003E-6</c:v>
                </c:pt>
                <c:pt idx="5">
                  <c:v>1.19691E-5</c:v>
                </c:pt>
                <c:pt idx="6">
                  <c:v>4.3433499999999997E-5</c:v>
                </c:pt>
                <c:pt idx="7">
                  <c:v>4.4521599999999997E-5</c:v>
                </c:pt>
                <c:pt idx="8">
                  <c:v>3.6260899999999997E-5</c:v>
                </c:pt>
                <c:pt idx="9">
                  <c:v>2.9213500000000001E-5</c:v>
                </c:pt>
                <c:pt idx="10">
                  <c:v>2.4219999999999999E-5</c:v>
                </c:pt>
                <c:pt idx="11">
                  <c:v>1.9660199999999999E-5</c:v>
                </c:pt>
                <c:pt idx="12">
                  <c:v>1.4746800000000001E-5</c:v>
                </c:pt>
                <c:pt idx="13">
                  <c:v>1.10272E-5</c:v>
                </c:pt>
                <c:pt idx="14">
                  <c:v>8.3225099999999994E-6</c:v>
                </c:pt>
                <c:pt idx="15">
                  <c:v>6.2944100000000001E-6</c:v>
                </c:pt>
                <c:pt idx="16">
                  <c:v>4.5377699999999996E-6</c:v>
                </c:pt>
                <c:pt idx="17">
                  <c:v>3.3944099999999999E-6</c:v>
                </c:pt>
                <c:pt idx="18">
                  <c:v>2.4963300000000001E-6</c:v>
                </c:pt>
                <c:pt idx="19">
                  <c:v>1.8061200000000001E-6</c:v>
                </c:pt>
                <c:pt idx="20">
                  <c:v>1.2854499999999999E-6</c:v>
                </c:pt>
                <c:pt idx="21">
                  <c:v>9.8529700000000004E-7</c:v>
                </c:pt>
                <c:pt idx="22">
                  <c:v>7.2040400000000002E-7</c:v>
                </c:pt>
                <c:pt idx="23">
                  <c:v>4.8673500000000005E-7</c:v>
                </c:pt>
                <c:pt idx="24">
                  <c:v>3.6947799999999999E-7</c:v>
                </c:pt>
                <c:pt idx="25">
                  <c:v>2.5380000000000001E-7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D-455A-BC9E-E34568400008}"/>
            </c:ext>
          </c:extLst>
        </c:ser>
        <c:ser>
          <c:idx val="1"/>
          <c:order val="1"/>
          <c:tx>
            <c:v>В воде на расстоянии 8 см от источника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Лист2!$H$7:$H$32</c:f>
              <c:numCache>
                <c:formatCode>0.00E+00</c:formatCode>
                <c:ptCount val="26"/>
                <c:pt idx="0">
                  <c:v>0</c:v>
                </c:pt>
                <c:pt idx="1">
                  <c:v>9.9999999999999995E-7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  <c:pt idx="6">
                  <c:v>0.59499999999999997</c:v>
                </c:pt>
                <c:pt idx="7">
                  <c:v>1.0900000000000001</c:v>
                </c:pt>
                <c:pt idx="8">
                  <c:v>1.585</c:v>
                </c:pt>
                <c:pt idx="9">
                  <c:v>2.08</c:v>
                </c:pt>
                <c:pt idx="10">
                  <c:v>2.5750000000000002</c:v>
                </c:pt>
                <c:pt idx="11">
                  <c:v>3.07</c:v>
                </c:pt>
                <c:pt idx="12">
                  <c:v>3.5649999999999999</c:v>
                </c:pt>
                <c:pt idx="13">
                  <c:v>4.0599999999999996</c:v>
                </c:pt>
                <c:pt idx="14">
                  <c:v>4.5549999999999997</c:v>
                </c:pt>
                <c:pt idx="15">
                  <c:v>5.05</c:v>
                </c:pt>
                <c:pt idx="16">
                  <c:v>5.5449999999999999</c:v>
                </c:pt>
                <c:pt idx="17">
                  <c:v>6.04</c:v>
                </c:pt>
                <c:pt idx="18">
                  <c:v>6.5350000000000001</c:v>
                </c:pt>
                <c:pt idx="19">
                  <c:v>7.03</c:v>
                </c:pt>
                <c:pt idx="20">
                  <c:v>7.5250000000000004</c:v>
                </c:pt>
                <c:pt idx="21">
                  <c:v>8.02</c:v>
                </c:pt>
                <c:pt idx="22">
                  <c:v>8.5150000000000006</c:v>
                </c:pt>
                <c:pt idx="23">
                  <c:v>9.01</c:v>
                </c:pt>
                <c:pt idx="24">
                  <c:v>9.5050000000000008</c:v>
                </c:pt>
                <c:pt idx="25">
                  <c:v>10</c:v>
                </c:pt>
              </c:numCache>
            </c:numRef>
          </c:xVal>
          <c:yVal>
            <c:numRef>
              <c:f>Лист2!$I$7:$I$32</c:f>
              <c:numCache>
                <c:formatCode>0.00E+00</c:formatCode>
                <c:ptCount val="26"/>
                <c:pt idx="0">
                  <c:v>0</c:v>
                </c:pt>
                <c:pt idx="1">
                  <c:v>1.3816999999999999E-4</c:v>
                </c:pt>
                <c:pt idx="2">
                  <c:v>1.13804E-5</c:v>
                </c:pt>
                <c:pt idx="3">
                  <c:v>5.4039900000000004E-6</c:v>
                </c:pt>
                <c:pt idx="4">
                  <c:v>5.3618500000000002E-6</c:v>
                </c:pt>
                <c:pt idx="5">
                  <c:v>6.0436900000000004E-6</c:v>
                </c:pt>
                <c:pt idx="6">
                  <c:v>8.3211500000000008E-6</c:v>
                </c:pt>
                <c:pt idx="7">
                  <c:v>4.5458900000000001E-6</c:v>
                </c:pt>
                <c:pt idx="8">
                  <c:v>3.36982E-6</c:v>
                </c:pt>
                <c:pt idx="9">
                  <c:v>2.5591100000000001E-6</c:v>
                </c:pt>
                <c:pt idx="10">
                  <c:v>2.31097E-6</c:v>
                </c:pt>
                <c:pt idx="11">
                  <c:v>1.8392699999999999E-6</c:v>
                </c:pt>
                <c:pt idx="12">
                  <c:v>1.3065699999999999E-6</c:v>
                </c:pt>
                <c:pt idx="13">
                  <c:v>9.2298600000000003E-7</c:v>
                </c:pt>
                <c:pt idx="14">
                  <c:v>7.54813E-7</c:v>
                </c:pt>
                <c:pt idx="15">
                  <c:v>6.1084500000000001E-7</c:v>
                </c:pt>
                <c:pt idx="16">
                  <c:v>4.59003E-7</c:v>
                </c:pt>
                <c:pt idx="17">
                  <c:v>3.2259599999999999E-7</c:v>
                </c:pt>
                <c:pt idx="18">
                  <c:v>2.58997E-7</c:v>
                </c:pt>
                <c:pt idx="19">
                  <c:v>1.9082899999999999E-7</c:v>
                </c:pt>
                <c:pt idx="20">
                  <c:v>1.2625599999999999E-7</c:v>
                </c:pt>
                <c:pt idx="21">
                  <c:v>1.02259E-7</c:v>
                </c:pt>
                <c:pt idx="22">
                  <c:v>6.9519000000000002E-8</c:v>
                </c:pt>
                <c:pt idx="23">
                  <c:v>4.7133100000000001E-8</c:v>
                </c:pt>
                <c:pt idx="24">
                  <c:v>3.5545499999999999E-8</c:v>
                </c:pt>
                <c:pt idx="25">
                  <c:v>2.5611E-8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DD-455A-BC9E-E34568400008}"/>
            </c:ext>
          </c:extLst>
        </c:ser>
        <c:ser>
          <c:idx val="2"/>
          <c:order val="2"/>
          <c:tx>
            <c:v>На выходе из Cf-252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Лист2!$F$7:$F$32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3.1087069999999998E-7</c:v>
                  </c:pt>
                  <c:pt idx="2">
                    <c:v>1.61060638E-7</c:v>
                  </c:pt>
                  <c:pt idx="3">
                    <c:v>1.3794762199999999E-7</c:v>
                  </c:pt>
                  <c:pt idx="4">
                    <c:v>1.57154984E-7</c:v>
                  </c:pt>
                  <c:pt idx="5">
                    <c:v>1.9030869000000003E-7</c:v>
                  </c:pt>
                  <c:pt idx="6">
                    <c:v>2.6494434999999999E-7</c:v>
                  </c:pt>
                  <c:pt idx="7">
                    <c:v>2.5377312000000002E-7</c:v>
                  </c:pt>
                  <c:pt idx="8">
                    <c:v>2.0306103999999998E-7</c:v>
                  </c:pt>
                  <c:pt idx="9">
                    <c:v>1.7528100000000002E-7</c:v>
                  </c:pt>
                  <c:pt idx="10">
                    <c:v>1.6227399999999999E-7</c:v>
                  </c:pt>
                  <c:pt idx="11">
                    <c:v>1.4941752E-7</c:v>
                  </c:pt>
                  <c:pt idx="12">
                    <c:v>1.2092376000000001E-7</c:v>
                  </c:pt>
                  <c:pt idx="13">
                    <c:v>1.0255295999999999E-7</c:v>
                  </c:pt>
                  <c:pt idx="14">
                    <c:v>9.1547609999999982E-8</c:v>
                  </c:pt>
                  <c:pt idx="15">
                    <c:v>7.8050683999999994E-8</c:v>
                  </c:pt>
                  <c:pt idx="16">
                    <c:v>6.6251441999999991E-8</c:v>
                  </c:pt>
                  <c:pt idx="17">
                    <c:v>5.5328882999999991E-8</c:v>
                  </c:pt>
                  <c:pt idx="18">
                    <c:v>4.7679903E-8</c:v>
                  </c:pt>
                  <c:pt idx="19">
                    <c:v>4.1360148000000002E-8</c:v>
                  </c:pt>
                  <c:pt idx="20">
                    <c:v>3.4064425E-8</c:v>
                  </c:pt>
                  <c:pt idx="21">
                    <c:v>2.9854499100000002E-8</c:v>
                  </c:pt>
                  <c:pt idx="22">
                    <c:v>2.5934544000000001E-8</c:v>
                  </c:pt>
                  <c:pt idx="23">
                    <c:v>2.0880931500000003E-8</c:v>
                  </c:pt>
                  <c:pt idx="24">
                    <c:v>1.8141369799999999E-8</c:v>
                  </c:pt>
                  <c:pt idx="25">
                    <c:v>1.5050340000000002E-8</c:v>
                  </c:pt>
                </c:numCache>
              </c:numRef>
            </c:plus>
            <c:minus>
              <c:numRef>
                <c:f>Лист2!$F$7:$F$32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3.1087069999999998E-7</c:v>
                  </c:pt>
                  <c:pt idx="2">
                    <c:v>1.61060638E-7</c:v>
                  </c:pt>
                  <c:pt idx="3">
                    <c:v>1.3794762199999999E-7</c:v>
                  </c:pt>
                  <c:pt idx="4">
                    <c:v>1.57154984E-7</c:v>
                  </c:pt>
                  <c:pt idx="5">
                    <c:v>1.9030869000000003E-7</c:v>
                  </c:pt>
                  <c:pt idx="6">
                    <c:v>2.6494434999999999E-7</c:v>
                  </c:pt>
                  <c:pt idx="7">
                    <c:v>2.5377312000000002E-7</c:v>
                  </c:pt>
                  <c:pt idx="8">
                    <c:v>2.0306103999999998E-7</c:v>
                  </c:pt>
                  <c:pt idx="9">
                    <c:v>1.7528100000000002E-7</c:v>
                  </c:pt>
                  <c:pt idx="10">
                    <c:v>1.6227399999999999E-7</c:v>
                  </c:pt>
                  <c:pt idx="11">
                    <c:v>1.4941752E-7</c:v>
                  </c:pt>
                  <c:pt idx="12">
                    <c:v>1.2092376000000001E-7</c:v>
                  </c:pt>
                  <c:pt idx="13">
                    <c:v>1.0255295999999999E-7</c:v>
                  </c:pt>
                  <c:pt idx="14">
                    <c:v>9.1547609999999982E-8</c:v>
                  </c:pt>
                  <c:pt idx="15">
                    <c:v>7.8050683999999994E-8</c:v>
                  </c:pt>
                  <c:pt idx="16">
                    <c:v>6.6251441999999991E-8</c:v>
                  </c:pt>
                  <c:pt idx="17">
                    <c:v>5.5328882999999991E-8</c:v>
                  </c:pt>
                  <c:pt idx="18">
                    <c:v>4.7679903E-8</c:v>
                  </c:pt>
                  <c:pt idx="19">
                    <c:v>4.1360148000000002E-8</c:v>
                  </c:pt>
                  <c:pt idx="20">
                    <c:v>3.4064425E-8</c:v>
                  </c:pt>
                  <c:pt idx="21">
                    <c:v>2.9854499100000002E-8</c:v>
                  </c:pt>
                  <c:pt idx="22">
                    <c:v>2.5934544000000001E-8</c:v>
                  </c:pt>
                  <c:pt idx="23">
                    <c:v>2.0880931500000003E-8</c:v>
                  </c:pt>
                  <c:pt idx="24">
                    <c:v>1.8141369799999999E-8</c:v>
                  </c:pt>
                  <c:pt idx="25">
                    <c:v>1.5050340000000002E-8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Лист2!$O$7:$O$32</c:f>
              <c:numCache>
                <c:formatCode>0.00E+00</c:formatCode>
                <c:ptCount val="26"/>
                <c:pt idx="0">
                  <c:v>0</c:v>
                </c:pt>
                <c:pt idx="1">
                  <c:v>9.9999999999999995E-7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  <c:pt idx="6">
                  <c:v>0.59499999999999997</c:v>
                </c:pt>
                <c:pt idx="7">
                  <c:v>1.0900000000000001</c:v>
                </c:pt>
                <c:pt idx="8">
                  <c:v>1.585</c:v>
                </c:pt>
                <c:pt idx="9">
                  <c:v>2.08</c:v>
                </c:pt>
                <c:pt idx="10">
                  <c:v>2.5750000000000002</c:v>
                </c:pt>
                <c:pt idx="11">
                  <c:v>3.07</c:v>
                </c:pt>
                <c:pt idx="12">
                  <c:v>3.5649999999999999</c:v>
                </c:pt>
                <c:pt idx="13">
                  <c:v>4.0599999999999996</c:v>
                </c:pt>
                <c:pt idx="14">
                  <c:v>4.5549999999999997</c:v>
                </c:pt>
                <c:pt idx="15">
                  <c:v>5.05</c:v>
                </c:pt>
                <c:pt idx="16">
                  <c:v>5.5449999999999999</c:v>
                </c:pt>
                <c:pt idx="17">
                  <c:v>6.04</c:v>
                </c:pt>
                <c:pt idx="18">
                  <c:v>6.5350000000000001</c:v>
                </c:pt>
                <c:pt idx="19">
                  <c:v>7.03</c:v>
                </c:pt>
                <c:pt idx="20">
                  <c:v>7.5250000000000004</c:v>
                </c:pt>
                <c:pt idx="21">
                  <c:v>8.02</c:v>
                </c:pt>
                <c:pt idx="22">
                  <c:v>8.5150000000000006</c:v>
                </c:pt>
                <c:pt idx="23">
                  <c:v>9.01</c:v>
                </c:pt>
                <c:pt idx="24">
                  <c:v>9.5050000000000008</c:v>
                </c:pt>
                <c:pt idx="25">
                  <c:v>10</c:v>
                </c:pt>
              </c:numCache>
            </c:numRef>
          </c:xVal>
          <c:yVal>
            <c:numRef>
              <c:f>Лист2!$P$7:$P$32</c:f>
              <c:numCache>
                <c:formatCode>0.00E+00</c:formatCode>
                <c:ptCount val="26"/>
                <c:pt idx="0">
                  <c:v>0</c:v>
                </c:pt>
                <c:pt idx="1">
                  <c:v>2.7276499999999999E-5</c:v>
                </c:pt>
                <c:pt idx="2">
                  <c:v>5.7829899999999997E-6</c:v>
                </c:pt>
                <c:pt idx="3">
                  <c:v>4.0916400000000002E-6</c:v>
                </c:pt>
                <c:pt idx="4">
                  <c:v>8.9417200000000008E-6</c:v>
                </c:pt>
                <c:pt idx="5">
                  <c:v>1.41543E-4</c:v>
                </c:pt>
                <c:pt idx="6">
                  <c:v>1.5375600000000001E-3</c:v>
                </c:pt>
                <c:pt idx="7">
                  <c:v>1.81715E-3</c:v>
                </c:pt>
                <c:pt idx="8">
                  <c:v>1.7060000000000001E-3</c:v>
                </c:pt>
                <c:pt idx="9">
                  <c:v>1.4670600000000001E-3</c:v>
                </c:pt>
                <c:pt idx="10">
                  <c:v>1.2179000000000001E-3</c:v>
                </c:pt>
                <c:pt idx="11">
                  <c:v>9.7937799999999993E-4</c:v>
                </c:pt>
                <c:pt idx="12">
                  <c:v>7.7203500000000002E-4</c:v>
                </c:pt>
                <c:pt idx="13">
                  <c:v>5.8559499999999995E-4</c:v>
                </c:pt>
                <c:pt idx="14">
                  <c:v>4.4642899999999998E-4</c:v>
                </c:pt>
                <c:pt idx="15">
                  <c:v>3.3645499999999999E-4</c:v>
                </c:pt>
                <c:pt idx="16">
                  <c:v>2.5138800000000001E-4</c:v>
                </c:pt>
                <c:pt idx="17">
                  <c:v>1.8658300000000001E-4</c:v>
                </c:pt>
                <c:pt idx="18">
                  <c:v>1.3872400000000001E-4</c:v>
                </c:pt>
                <c:pt idx="19">
                  <c:v>1.00004E-4</c:v>
                </c:pt>
                <c:pt idx="20">
                  <c:v>7.3547599999999994E-5</c:v>
                </c:pt>
                <c:pt idx="21">
                  <c:v>5.1351999999999999E-5</c:v>
                </c:pt>
                <c:pt idx="22">
                  <c:v>3.6974200000000003E-5</c:v>
                </c:pt>
                <c:pt idx="23">
                  <c:v>2.6545899999999999E-5</c:v>
                </c:pt>
                <c:pt idx="24">
                  <c:v>1.95015E-5</c:v>
                </c:pt>
                <c:pt idx="25">
                  <c:v>1.40063E-5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DD-455A-BC9E-E3456840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817727"/>
        <c:axId val="1335818975"/>
      </c:scatterChart>
      <c:valAx>
        <c:axId val="13358177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Энергия, МэВ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818975"/>
        <c:crosses val="autoZero"/>
        <c:crossBetween val="midCat"/>
      </c:valAx>
      <c:valAx>
        <c:axId val="1335818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Флюенс, 1/см</a:t>
                </a:r>
                <a:r>
                  <a:rPr lang="en-US" sz="1800" b="0" i="0" baseline="0">
                    <a:effectLst/>
                  </a:rPr>
                  <a:t>^2</a:t>
                </a:r>
                <a:endParaRPr lang="ru-RU" sz="1800" b="0" i="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81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745524518437884"/>
          <c:y val="0.22927017676385647"/>
          <c:w val="0.32076279445197003"/>
          <c:h val="0.1555922174863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602797</xdr:colOff>
      <xdr:row>32</xdr:row>
      <xdr:rowOff>182336</xdr:rowOff>
    </xdr:from>
    <xdr:to>
      <xdr:col>22</xdr:col>
      <xdr:colOff>17318</xdr:colOff>
      <xdr:row>66</xdr:row>
      <xdr:rowOff>51955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E5F708-3E26-4527-94BB-2E8E5A5ED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6"/>
  <sheetViews>
    <sheetView tabSelected="1" workbookViewId="0">
      <selection activeCell="H19" sqref="H19"/>
    </sheetView>
  </sheetViews>
  <sheetFormatPr defaultRowHeight="15" x14ac:dyDescent="0.25"/>
  <cols>
    <col min="1" max="1" width="9.140625" style="1"/>
    <col min="2" max="2" width="41.5703125" style="1" bestFit="1" customWidth="1"/>
    <col min="3" max="3" width="12" style="1" bestFit="1" customWidth="1"/>
    <col min="4" max="6" width="11.28515625" style="1" bestFit="1" customWidth="1"/>
    <col min="7" max="7" width="11.7109375" style="1" bestFit="1" customWidth="1"/>
    <col min="8" max="8" width="11.5703125" style="1" bestFit="1" customWidth="1"/>
    <col min="9" max="9" width="9.140625" style="8"/>
    <col min="10" max="11" width="9.140625" style="1"/>
    <col min="12" max="12" width="41.5703125" style="1" bestFit="1" customWidth="1"/>
    <col min="13" max="13" width="11.28515625" style="1" bestFit="1" customWidth="1"/>
    <col min="14" max="17" width="9.140625" style="1"/>
    <col min="18" max="18" width="11.28515625" style="1" bestFit="1" customWidth="1"/>
    <col min="19" max="16384" width="9.140625" style="1"/>
  </cols>
  <sheetData>
    <row r="1" spans="2:20" x14ac:dyDescent="0.25">
      <c r="B1" s="8"/>
      <c r="C1" s="8"/>
      <c r="D1" s="8"/>
      <c r="E1" s="8"/>
      <c r="F1" s="8"/>
      <c r="G1" s="8"/>
      <c r="H1" s="8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2:20" x14ac:dyDescent="0.25">
      <c r="B2" s="8" t="s">
        <v>0</v>
      </c>
      <c r="C2" s="8"/>
      <c r="D2" s="8"/>
      <c r="E2" s="8"/>
      <c r="F2" s="8"/>
      <c r="G2" s="8"/>
      <c r="H2" s="8"/>
      <c r="J2" s="2"/>
      <c r="K2" s="2"/>
      <c r="L2" s="2" t="s">
        <v>0</v>
      </c>
      <c r="M2" s="2"/>
      <c r="N2" s="2"/>
      <c r="O2" s="2"/>
      <c r="P2" s="2"/>
      <c r="Q2" s="2"/>
      <c r="R2" s="2"/>
      <c r="S2" s="2"/>
      <c r="T2" s="2"/>
    </row>
    <row r="3" spans="2:20" x14ac:dyDescent="0.25">
      <c r="B3" s="8" t="s">
        <v>12</v>
      </c>
      <c r="C3" s="10">
        <v>8.3333333333333329E-2</v>
      </c>
      <c r="D3" s="8"/>
      <c r="E3" s="8"/>
      <c r="F3" s="8"/>
      <c r="G3" s="8"/>
      <c r="H3" s="8"/>
      <c r="J3" s="2"/>
      <c r="K3" s="2"/>
      <c r="L3" s="2" t="s">
        <v>12</v>
      </c>
      <c r="M3" s="3">
        <v>8.3333333333333329E-2</v>
      </c>
      <c r="N3" s="2"/>
      <c r="O3" s="2"/>
      <c r="P3" s="2"/>
      <c r="Q3" s="2"/>
      <c r="R3" s="2"/>
      <c r="S3" s="2"/>
      <c r="T3" s="2"/>
    </row>
    <row r="4" spans="2:20" x14ac:dyDescent="0.25">
      <c r="B4" s="8" t="s">
        <v>1</v>
      </c>
      <c r="C4" s="8"/>
      <c r="D4" s="8"/>
      <c r="E4" s="8"/>
      <c r="F4" s="8"/>
      <c r="G4" s="8"/>
      <c r="H4" s="8"/>
      <c r="J4" s="2"/>
      <c r="K4" s="2"/>
      <c r="L4" s="2" t="s">
        <v>1</v>
      </c>
      <c r="M4" s="2"/>
      <c r="N4" s="2"/>
      <c r="O4" s="2"/>
      <c r="P4" s="2"/>
      <c r="Q4" s="2"/>
      <c r="R4" s="2"/>
      <c r="S4" s="2"/>
      <c r="T4" s="2"/>
    </row>
    <row r="5" spans="2:20" x14ac:dyDescent="0.25">
      <c r="B5" s="8" t="s">
        <v>2</v>
      </c>
      <c r="C5" s="8"/>
      <c r="D5" s="8"/>
      <c r="E5" s="8"/>
      <c r="F5" s="8"/>
      <c r="G5" s="9">
        <v>2.19593E-6</v>
      </c>
      <c r="H5" s="8"/>
      <c r="I5" s="8">
        <v>0.45300000000000001</v>
      </c>
      <c r="J5" s="2"/>
      <c r="K5" s="2"/>
      <c r="L5" s="2" t="s">
        <v>2</v>
      </c>
      <c r="M5" s="2"/>
      <c r="N5" s="2"/>
      <c r="O5" s="2"/>
      <c r="P5" s="2"/>
      <c r="Q5" s="4">
        <v>1.0569100000000001E-8</v>
      </c>
      <c r="R5" s="2"/>
      <c r="S5" s="2">
        <v>2E-3</v>
      </c>
      <c r="T5" s="2"/>
    </row>
    <row r="6" spans="2:20" x14ac:dyDescent="0.25">
      <c r="B6" s="8" t="s">
        <v>3</v>
      </c>
      <c r="C6" s="8"/>
      <c r="D6" s="8"/>
      <c r="E6" s="8"/>
      <c r="F6" s="8"/>
      <c r="G6" s="8"/>
      <c r="H6" s="8"/>
      <c r="J6" s="2"/>
      <c r="K6" s="2"/>
      <c r="L6" s="2" t="s">
        <v>3</v>
      </c>
      <c r="M6" s="2"/>
      <c r="N6" s="2"/>
      <c r="O6" s="2"/>
      <c r="P6" s="2"/>
      <c r="Q6" s="2"/>
      <c r="R6" s="2"/>
      <c r="S6" s="2"/>
      <c r="T6" s="2"/>
    </row>
    <row r="7" spans="2:20" x14ac:dyDescent="0.25">
      <c r="B7" s="8"/>
      <c r="C7" s="8"/>
      <c r="D7" s="8"/>
      <c r="E7" s="8"/>
      <c r="F7" s="8"/>
      <c r="G7" s="8"/>
      <c r="H7" s="8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8" t="s">
        <v>4</v>
      </c>
      <c r="C8" s="8"/>
      <c r="D8" s="8"/>
      <c r="E8" s="8"/>
      <c r="F8" s="8"/>
      <c r="G8" s="8"/>
      <c r="H8" s="8"/>
      <c r="J8" s="2"/>
      <c r="K8" s="2"/>
      <c r="L8" s="2" t="s">
        <v>4</v>
      </c>
      <c r="M8" s="2"/>
      <c r="N8" s="2"/>
      <c r="O8" s="2"/>
      <c r="P8" s="2"/>
      <c r="Q8" s="2"/>
      <c r="R8" s="2"/>
      <c r="S8" s="2"/>
      <c r="T8" s="2"/>
    </row>
    <row r="9" spans="2:20" x14ac:dyDescent="0.25">
      <c r="B9" s="8" t="s">
        <v>5</v>
      </c>
      <c r="C9" s="8"/>
      <c r="D9" s="8"/>
      <c r="E9" s="8"/>
      <c r="F9" s="8"/>
      <c r="G9" s="8"/>
      <c r="H9" s="8"/>
      <c r="J9" s="2"/>
      <c r="K9" s="2"/>
      <c r="L9" s="2" t="s">
        <v>5</v>
      </c>
      <c r="M9" s="2"/>
      <c r="N9" s="2"/>
      <c r="O9" s="2"/>
      <c r="P9" s="2"/>
      <c r="Q9" s="2"/>
      <c r="R9" s="2"/>
      <c r="S9" s="2"/>
      <c r="T9" s="2"/>
    </row>
    <row r="10" spans="2:20" x14ac:dyDescent="0.25">
      <c r="B10" s="8" t="s">
        <v>6</v>
      </c>
      <c r="C10" s="8"/>
      <c r="D10" s="8"/>
      <c r="E10" s="8"/>
      <c r="F10" s="8"/>
      <c r="G10" s="8"/>
      <c r="H10" s="8"/>
      <c r="J10" s="2"/>
      <c r="K10" s="2"/>
      <c r="L10" s="2" t="s">
        <v>6</v>
      </c>
      <c r="M10" s="2"/>
      <c r="N10" s="2"/>
      <c r="O10" s="2"/>
      <c r="P10" s="2"/>
      <c r="Q10" s="2"/>
      <c r="R10" s="2"/>
      <c r="S10" s="2"/>
      <c r="T10" s="2"/>
    </row>
    <row r="11" spans="2:20" x14ac:dyDescent="0.25">
      <c r="B11" s="8"/>
      <c r="C11" s="8"/>
      <c r="D11" s="8"/>
      <c r="E11" s="8"/>
      <c r="F11" s="8"/>
      <c r="G11" s="8"/>
      <c r="H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2:20" x14ac:dyDescent="0.25">
      <c r="B12" s="8"/>
      <c r="C12" s="8"/>
      <c r="D12" s="8"/>
      <c r="E12" s="8"/>
      <c r="F12" s="8"/>
      <c r="G12" s="8"/>
      <c r="H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0" x14ac:dyDescent="0.25">
      <c r="B13" s="8"/>
      <c r="C13" s="8" t="s">
        <v>7</v>
      </c>
      <c r="D13" s="11" t="s">
        <v>8</v>
      </c>
      <c r="E13" s="8" t="s">
        <v>9</v>
      </c>
      <c r="F13" s="8" t="s">
        <v>10</v>
      </c>
      <c r="G13" s="8" t="s">
        <v>11</v>
      </c>
      <c r="H13" s="8"/>
      <c r="J13" s="2"/>
      <c r="K13" s="2"/>
      <c r="L13" s="2"/>
      <c r="M13" s="2" t="s">
        <v>7</v>
      </c>
      <c r="N13" s="5" t="s">
        <v>8</v>
      </c>
      <c r="O13" s="2" t="s">
        <v>9</v>
      </c>
      <c r="P13" s="2" t="s">
        <v>10</v>
      </c>
      <c r="Q13" s="2" t="s">
        <v>11</v>
      </c>
      <c r="R13" s="2"/>
      <c r="S13" s="2"/>
      <c r="T13" s="2"/>
    </row>
    <row r="14" spans="2:20" x14ac:dyDescent="0.25">
      <c r="B14" s="8" t="s">
        <v>13</v>
      </c>
      <c r="C14" s="9">
        <f>E14*F14*G14</f>
        <v>43918.599999999991</v>
      </c>
      <c r="D14" s="11" t="s">
        <v>8</v>
      </c>
      <c r="E14" s="9">
        <f>G5</f>
        <v>2.19593E-6</v>
      </c>
      <c r="F14" s="9">
        <v>240000000000</v>
      </c>
      <c r="G14" s="10">
        <f>C3</f>
        <v>8.3333333333333329E-2</v>
      </c>
      <c r="H14" s="8"/>
      <c r="J14" s="2"/>
      <c r="K14" s="2"/>
      <c r="L14" s="2" t="s">
        <v>13</v>
      </c>
      <c r="M14" s="4">
        <f>O14*P14*Q14</f>
        <v>211.38200000000001</v>
      </c>
      <c r="N14" s="5" t="s">
        <v>8</v>
      </c>
      <c r="O14" s="4">
        <f>Q5</f>
        <v>1.0569100000000001E-8</v>
      </c>
      <c r="P14" s="4">
        <v>240000000000</v>
      </c>
      <c r="Q14" s="3">
        <f>M3</f>
        <v>8.3333333333333329E-2</v>
      </c>
      <c r="R14" s="2"/>
      <c r="S14" s="2"/>
      <c r="T14" s="2"/>
    </row>
    <row r="15" spans="2:20" x14ac:dyDescent="0.25">
      <c r="B15" s="8" t="s">
        <v>14</v>
      </c>
      <c r="C15" s="12">
        <f>C14*1.602 / 10^10</f>
        <v>7.0357597199999992E-6</v>
      </c>
      <c r="D15" s="8"/>
      <c r="E15" s="8"/>
      <c r="F15" s="8"/>
      <c r="G15" s="8"/>
      <c r="H15" s="12">
        <f>C15*I5</f>
        <v>3.1871991531599998E-6</v>
      </c>
      <c r="J15" s="2"/>
      <c r="K15" s="2"/>
      <c r="L15" s="2" t="s">
        <v>14</v>
      </c>
      <c r="M15" s="6">
        <f>M14*1.602 / 10^10</f>
        <v>3.3863396400000004E-8</v>
      </c>
      <c r="N15" s="2"/>
      <c r="O15" s="2"/>
      <c r="P15" s="2"/>
      <c r="Q15" s="2"/>
      <c r="R15" s="6">
        <f>M15*S5</f>
        <v>6.7726792800000005E-11</v>
      </c>
      <c r="S15" s="2"/>
      <c r="T15" s="2"/>
    </row>
    <row r="16" spans="2:20" x14ac:dyDescent="0.25">
      <c r="B16" s="8"/>
      <c r="C16" s="8"/>
      <c r="D16" s="8"/>
      <c r="E16" s="8"/>
      <c r="F16" s="8"/>
      <c r="G16" s="8"/>
      <c r="H16" s="13">
        <f>H15*100000000</f>
        <v>318.71991531599997</v>
      </c>
      <c r="J16" s="2"/>
      <c r="K16" s="2"/>
      <c r="L16" s="2"/>
      <c r="M16" s="2"/>
      <c r="N16" s="2"/>
      <c r="O16" s="2"/>
      <c r="P16" s="2"/>
      <c r="Q16" s="2"/>
      <c r="R16" s="7">
        <f>R15*100000000</f>
        <v>6.7726792800000008E-3</v>
      </c>
      <c r="S16" s="2"/>
      <c r="T16" s="2"/>
    </row>
    <row r="17" spans="2:20" x14ac:dyDescent="0.25">
      <c r="B17" s="8"/>
      <c r="C17" s="8"/>
      <c r="D17" s="8"/>
      <c r="E17" s="8"/>
      <c r="F17" s="8"/>
      <c r="G17" s="8"/>
      <c r="H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 s="8"/>
      <c r="C18" s="8">
        <f>43900/(1.602*EXP(10*LN(10)))</f>
        <v>2.7403245942571676E-6</v>
      </c>
      <c r="D18" s="8"/>
      <c r="E18" s="8"/>
      <c r="F18" s="8"/>
      <c r="G18" s="8"/>
      <c r="H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5">
      <c r="B19" s="8"/>
      <c r="C19" s="8"/>
      <c r="D19" s="8"/>
      <c r="E19" s="8"/>
      <c r="F19" s="8"/>
      <c r="G19" s="8"/>
      <c r="H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25">
      <c r="B20" s="8"/>
      <c r="C20" s="8"/>
      <c r="D20" s="8"/>
      <c r="E20" s="8"/>
      <c r="F20" s="8"/>
      <c r="G20" s="8"/>
      <c r="H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0" x14ac:dyDescent="0.25">
      <c r="B21" s="8"/>
      <c r="C21" s="8"/>
      <c r="D21" s="8"/>
      <c r="E21" s="8"/>
      <c r="F21" s="8"/>
      <c r="G21" s="8"/>
      <c r="H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 x14ac:dyDescent="0.25">
      <c r="B22" s="8"/>
      <c r="C22" s="8"/>
      <c r="D22" s="8"/>
      <c r="E22" s="8"/>
      <c r="F22" s="8"/>
      <c r="G22" s="8"/>
      <c r="H22" s="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8" spans="2:20" x14ac:dyDescent="0.25">
      <c r="D28" s="22">
        <v>1.0569100000000001E-8</v>
      </c>
    </row>
    <row r="32" spans="2:20" x14ac:dyDescent="0.25">
      <c r="D32" s="1" t="s">
        <v>24</v>
      </c>
      <c r="E32" s="1" t="s">
        <v>23</v>
      </c>
      <c r="F32" s="1" t="s">
        <v>25</v>
      </c>
    </row>
    <row r="33" spans="2:6" x14ac:dyDescent="0.25">
      <c r="B33" s="2" t="s">
        <v>17</v>
      </c>
      <c r="C33" s="2" t="s">
        <v>15</v>
      </c>
      <c r="D33" s="6">
        <f>M15</f>
        <v>3.3863396400000004E-8</v>
      </c>
      <c r="E33" s="6">
        <f>D33*F33</f>
        <v>6.7726792800000005E-11</v>
      </c>
      <c r="F33" s="6">
        <v>2E-3</v>
      </c>
    </row>
    <row r="34" spans="2:6" x14ac:dyDescent="0.25">
      <c r="B34" s="2"/>
      <c r="C34" s="2"/>
      <c r="D34" s="6"/>
      <c r="E34" s="6"/>
      <c r="F34" s="6"/>
    </row>
    <row r="35" spans="2:6" x14ac:dyDescent="0.25">
      <c r="B35" s="8" t="s">
        <v>18</v>
      </c>
      <c r="C35" s="8" t="s">
        <v>16</v>
      </c>
      <c r="D35" s="12">
        <f>C15</f>
        <v>7.0357597199999992E-6</v>
      </c>
      <c r="E35" s="12">
        <f t="shared" ref="E34:E35" si="0">D35*F35</f>
        <v>3.1871991531599998E-6</v>
      </c>
      <c r="F35" s="12">
        <v>0.45300000000000001</v>
      </c>
    </row>
    <row r="36" spans="2:6" x14ac:dyDescent="0.25">
      <c r="B36" s="8"/>
      <c r="C36" s="8"/>
      <c r="D36" s="8"/>
      <c r="E36" s="8"/>
      <c r="F3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2D45-E1AF-4429-9928-C2534F5C2996}">
  <dimension ref="C4:AI62"/>
  <sheetViews>
    <sheetView topLeftCell="G16" zoomScale="70" zoomScaleNormal="70" workbookViewId="0">
      <selection activeCell="X56" sqref="X56"/>
    </sheetView>
  </sheetViews>
  <sheetFormatPr defaultRowHeight="15" x14ac:dyDescent="0.25"/>
  <cols>
    <col min="26" max="26" width="10.140625" bestFit="1" customWidth="1"/>
    <col min="27" max="27" width="15.85546875" bestFit="1" customWidth="1"/>
    <col min="28" max="28" width="9.42578125" bestFit="1" customWidth="1"/>
    <col min="30" max="30" width="15.85546875" bestFit="1" customWidth="1"/>
    <col min="31" max="31" width="9.42578125" bestFit="1" customWidth="1"/>
    <col min="32" max="32" width="12.140625" bestFit="1" customWidth="1"/>
    <col min="33" max="33" width="15.85546875" bestFit="1" customWidth="1"/>
    <col min="34" max="34" width="9.42578125" bestFit="1" customWidth="1"/>
    <col min="35" max="35" width="12.140625" bestFit="1" customWidth="1"/>
  </cols>
  <sheetData>
    <row r="4" spans="3:18" x14ac:dyDescent="0.25">
      <c r="C4" s="15"/>
      <c r="D4" s="15">
        <v>17</v>
      </c>
      <c r="E4" s="15"/>
      <c r="F4" s="15"/>
      <c r="J4">
        <v>24</v>
      </c>
      <c r="P4">
        <v>22</v>
      </c>
    </row>
    <row r="5" spans="3:18" x14ac:dyDescent="0.25">
      <c r="C5" s="15"/>
      <c r="D5" s="15"/>
      <c r="E5" s="15"/>
      <c r="F5" s="15"/>
    </row>
    <row r="6" spans="3:18" x14ac:dyDescent="0.25">
      <c r="C6" s="15"/>
      <c r="D6" s="15"/>
      <c r="E6" s="15"/>
      <c r="F6" s="15"/>
    </row>
    <row r="7" spans="3:18" x14ac:dyDescent="0.25">
      <c r="C7" s="16">
        <v>0</v>
      </c>
      <c r="D7" s="16">
        <v>0</v>
      </c>
      <c r="E7" s="15">
        <v>0</v>
      </c>
      <c r="F7" s="16">
        <f>E7*D7</f>
        <v>0</v>
      </c>
      <c r="H7" s="14">
        <v>0</v>
      </c>
      <c r="I7" s="14">
        <v>0</v>
      </c>
      <c r="J7">
        <v>0</v>
      </c>
      <c r="K7">
        <f>J7*I7</f>
        <v>0</v>
      </c>
      <c r="O7" s="14">
        <v>0</v>
      </c>
      <c r="P7" s="14">
        <v>0</v>
      </c>
      <c r="Q7">
        <v>0</v>
      </c>
      <c r="R7" s="14">
        <f>Q7*P7</f>
        <v>0</v>
      </c>
    </row>
    <row r="8" spans="3:18" x14ac:dyDescent="0.25">
      <c r="C8" s="16">
        <v>9.9999999999999995E-7</v>
      </c>
      <c r="D8" s="16">
        <v>3.1721499999999998E-5</v>
      </c>
      <c r="E8" s="15">
        <v>9.7999999999999997E-3</v>
      </c>
      <c r="F8" s="16">
        <f t="shared" ref="F8:F32" si="0">E8*D8</f>
        <v>3.1087069999999998E-7</v>
      </c>
      <c r="H8" s="14">
        <v>9.9999999999999995E-7</v>
      </c>
      <c r="I8" s="14">
        <v>1.3816999999999999E-4</v>
      </c>
      <c r="J8">
        <v>1.9E-3</v>
      </c>
      <c r="K8">
        <f t="shared" ref="K8:K32" si="1">J8*I8</f>
        <v>2.6252299999999997E-7</v>
      </c>
      <c r="O8" s="14">
        <v>9.9999999999999995E-7</v>
      </c>
      <c r="P8" s="14">
        <v>2.7276499999999999E-5</v>
      </c>
      <c r="Q8">
        <v>2.06E-2</v>
      </c>
      <c r="R8" s="14">
        <f t="shared" ref="R8:R32" si="2">Q8*P8</f>
        <v>5.6189590000000003E-7</v>
      </c>
    </row>
    <row r="9" spans="3:18" x14ac:dyDescent="0.25">
      <c r="C9" s="16">
        <v>1E-4</v>
      </c>
      <c r="D9" s="16">
        <v>6.3409700000000004E-6</v>
      </c>
      <c r="E9" s="15">
        <v>2.5399999999999999E-2</v>
      </c>
      <c r="F9" s="16">
        <f t="shared" si="0"/>
        <v>1.61060638E-7</v>
      </c>
      <c r="H9" s="14">
        <v>1E-4</v>
      </c>
      <c r="I9" s="14">
        <v>1.13804E-5</v>
      </c>
      <c r="J9">
        <v>6.0000000000000001E-3</v>
      </c>
      <c r="K9">
        <f t="shared" si="1"/>
        <v>6.8282399999999997E-8</v>
      </c>
      <c r="O9" s="14">
        <v>1E-4</v>
      </c>
      <c r="P9" s="14">
        <v>5.7829899999999997E-6</v>
      </c>
      <c r="Q9">
        <v>5.2999999999999999E-2</v>
      </c>
      <c r="R9" s="14">
        <f t="shared" si="2"/>
        <v>3.0649846999999995E-7</v>
      </c>
    </row>
    <row r="10" spans="3:18" x14ac:dyDescent="0.25">
      <c r="C10" s="16">
        <v>1E-3</v>
      </c>
      <c r="D10" s="16">
        <v>4.3516599999999999E-6</v>
      </c>
      <c r="E10" s="15">
        <v>3.1699999999999999E-2</v>
      </c>
      <c r="F10" s="16">
        <f t="shared" si="0"/>
        <v>1.3794762199999999E-7</v>
      </c>
      <c r="H10" s="14">
        <v>1E-3</v>
      </c>
      <c r="I10" s="14">
        <v>5.4039900000000004E-6</v>
      </c>
      <c r="J10">
        <v>8.0999999999999996E-3</v>
      </c>
      <c r="K10">
        <f t="shared" si="1"/>
        <v>4.3772319000000002E-8</v>
      </c>
      <c r="O10" s="14">
        <v>1E-3</v>
      </c>
      <c r="P10" s="14">
        <v>4.0916400000000002E-6</v>
      </c>
      <c r="Q10">
        <v>6.3299999999999995E-2</v>
      </c>
      <c r="R10" s="14">
        <f t="shared" si="2"/>
        <v>2.5900081200000001E-7</v>
      </c>
    </row>
    <row r="11" spans="3:18" x14ac:dyDescent="0.25">
      <c r="C11" s="16">
        <v>0.01</v>
      </c>
      <c r="D11" s="16">
        <v>6.0677600000000003E-6</v>
      </c>
      <c r="E11" s="15">
        <v>2.5899999999999999E-2</v>
      </c>
      <c r="F11" s="16">
        <f t="shared" si="0"/>
        <v>1.57154984E-7</v>
      </c>
      <c r="H11" s="14">
        <v>0.01</v>
      </c>
      <c r="I11" s="14">
        <v>5.3618500000000002E-6</v>
      </c>
      <c r="J11">
        <v>8.3000000000000001E-3</v>
      </c>
      <c r="K11">
        <f t="shared" si="1"/>
        <v>4.4503355000000002E-8</v>
      </c>
      <c r="O11" s="14">
        <v>0.01</v>
      </c>
      <c r="P11" s="14">
        <v>8.9417200000000008E-6</v>
      </c>
      <c r="Q11">
        <v>4.5100000000000001E-2</v>
      </c>
      <c r="R11" s="14">
        <f t="shared" si="2"/>
        <v>4.0327157200000007E-7</v>
      </c>
    </row>
    <row r="12" spans="3:18" x14ac:dyDescent="0.25">
      <c r="C12" s="16">
        <v>0.1</v>
      </c>
      <c r="D12" s="16">
        <v>1.19691E-5</v>
      </c>
      <c r="E12" s="15">
        <v>1.5900000000000001E-2</v>
      </c>
      <c r="F12" s="16">
        <f t="shared" si="0"/>
        <v>1.9030869000000003E-7</v>
      </c>
      <c r="H12" s="14">
        <v>0.1</v>
      </c>
      <c r="I12" s="14">
        <v>6.0436900000000004E-6</v>
      </c>
      <c r="J12">
        <v>7.7999999999999996E-3</v>
      </c>
      <c r="K12">
        <f t="shared" si="1"/>
        <v>4.7140782000000002E-8</v>
      </c>
      <c r="O12" s="14">
        <v>0.1</v>
      </c>
      <c r="P12" s="14">
        <v>1.41543E-4</v>
      </c>
      <c r="Q12">
        <v>0.01</v>
      </c>
      <c r="R12" s="14">
        <f t="shared" si="2"/>
        <v>1.41543E-6</v>
      </c>
    </row>
    <row r="13" spans="3:18" x14ac:dyDescent="0.25">
      <c r="C13" s="16">
        <v>0.59499999999999997</v>
      </c>
      <c r="D13" s="16">
        <v>4.3433499999999997E-5</v>
      </c>
      <c r="E13" s="15">
        <v>6.1000000000000004E-3</v>
      </c>
      <c r="F13" s="16">
        <f t="shared" si="0"/>
        <v>2.6494434999999999E-7</v>
      </c>
      <c r="H13" s="14">
        <v>0.59499999999999997</v>
      </c>
      <c r="I13" s="14">
        <v>8.3211500000000008E-6</v>
      </c>
      <c r="J13">
        <v>6.0000000000000001E-3</v>
      </c>
      <c r="K13">
        <f t="shared" si="1"/>
        <v>4.9926900000000009E-8</v>
      </c>
      <c r="O13" s="14">
        <v>0.59499999999999997</v>
      </c>
      <c r="P13" s="14">
        <v>1.5375600000000001E-3</v>
      </c>
      <c r="Q13">
        <v>3.0000000000000001E-3</v>
      </c>
      <c r="R13" s="14">
        <f t="shared" si="2"/>
        <v>4.6126800000000002E-6</v>
      </c>
    </row>
    <row r="14" spans="3:18" x14ac:dyDescent="0.25">
      <c r="C14" s="16">
        <v>1.0900000000000001</v>
      </c>
      <c r="D14" s="16">
        <v>4.4521599999999997E-5</v>
      </c>
      <c r="E14" s="15">
        <v>5.7000000000000002E-3</v>
      </c>
      <c r="F14" s="16">
        <f t="shared" si="0"/>
        <v>2.5377312000000002E-7</v>
      </c>
      <c r="H14" s="14">
        <v>1.0900000000000001</v>
      </c>
      <c r="I14" s="14">
        <v>4.5458900000000001E-6</v>
      </c>
      <c r="J14">
        <v>6.6E-3</v>
      </c>
      <c r="K14">
        <f t="shared" si="1"/>
        <v>3.0002874E-8</v>
      </c>
      <c r="O14" s="14">
        <v>1.0900000000000001</v>
      </c>
      <c r="P14" s="14">
        <v>1.81715E-3</v>
      </c>
      <c r="Q14">
        <v>2.8E-3</v>
      </c>
      <c r="R14" s="14">
        <f t="shared" si="2"/>
        <v>5.0880199999999999E-6</v>
      </c>
    </row>
    <row r="15" spans="3:18" x14ac:dyDescent="0.25">
      <c r="C15" s="16">
        <v>1.585</v>
      </c>
      <c r="D15" s="16">
        <v>3.6260899999999997E-5</v>
      </c>
      <c r="E15" s="15">
        <v>5.5999999999999999E-3</v>
      </c>
      <c r="F15" s="16">
        <f t="shared" si="0"/>
        <v>2.0306103999999998E-7</v>
      </c>
      <c r="H15" s="14">
        <v>1.585</v>
      </c>
      <c r="I15" s="14">
        <v>3.36982E-6</v>
      </c>
      <c r="J15">
        <v>6.8999999999999999E-3</v>
      </c>
      <c r="K15">
        <f t="shared" si="1"/>
        <v>2.3251758000000001E-8</v>
      </c>
      <c r="O15" s="14">
        <v>1.585</v>
      </c>
      <c r="P15" s="14">
        <v>1.7060000000000001E-3</v>
      </c>
      <c r="Q15">
        <v>2.8E-3</v>
      </c>
      <c r="R15" s="14">
        <f t="shared" si="2"/>
        <v>4.7767999999999997E-6</v>
      </c>
    </row>
    <row r="16" spans="3:18" x14ac:dyDescent="0.25">
      <c r="C16" s="16">
        <v>2.08</v>
      </c>
      <c r="D16" s="16">
        <v>2.9213500000000001E-5</v>
      </c>
      <c r="E16" s="15">
        <v>6.0000000000000001E-3</v>
      </c>
      <c r="F16" s="16">
        <f t="shared" si="0"/>
        <v>1.7528100000000002E-7</v>
      </c>
      <c r="H16" s="14">
        <v>2.08</v>
      </c>
      <c r="I16" s="14">
        <v>2.5591100000000001E-6</v>
      </c>
      <c r="J16">
        <v>7.1999999999999998E-3</v>
      </c>
      <c r="K16">
        <f t="shared" si="1"/>
        <v>1.8425592000000001E-8</v>
      </c>
      <c r="O16" s="14">
        <v>2.08</v>
      </c>
      <c r="P16" s="14">
        <v>1.4670600000000001E-3</v>
      </c>
      <c r="Q16">
        <v>3.0000000000000001E-3</v>
      </c>
      <c r="R16" s="14">
        <f t="shared" si="2"/>
        <v>4.4011800000000006E-6</v>
      </c>
    </row>
    <row r="17" spans="3:18" x14ac:dyDescent="0.25">
      <c r="C17" s="16">
        <v>2.5750000000000002</v>
      </c>
      <c r="D17" s="16">
        <v>2.4219999999999999E-5</v>
      </c>
      <c r="E17" s="15">
        <v>6.7000000000000002E-3</v>
      </c>
      <c r="F17" s="16">
        <f t="shared" si="0"/>
        <v>1.6227399999999999E-7</v>
      </c>
      <c r="H17" s="14">
        <v>2.5750000000000002</v>
      </c>
      <c r="I17" s="14">
        <v>2.31097E-6</v>
      </c>
      <c r="J17">
        <v>7.6E-3</v>
      </c>
      <c r="K17">
        <f t="shared" si="1"/>
        <v>1.7563371999999999E-8</v>
      </c>
      <c r="O17" s="14">
        <v>2.5750000000000002</v>
      </c>
      <c r="P17" s="14">
        <v>1.2179000000000001E-3</v>
      </c>
      <c r="Q17">
        <v>3.3E-3</v>
      </c>
      <c r="R17" s="14">
        <f t="shared" si="2"/>
        <v>4.0190699999999998E-6</v>
      </c>
    </row>
    <row r="18" spans="3:18" x14ac:dyDescent="0.25">
      <c r="C18" s="16">
        <v>3.07</v>
      </c>
      <c r="D18" s="16">
        <v>1.9660199999999999E-5</v>
      </c>
      <c r="E18" s="15">
        <v>7.6E-3</v>
      </c>
      <c r="F18" s="16">
        <f t="shared" si="0"/>
        <v>1.4941752E-7</v>
      </c>
      <c r="H18" s="14">
        <v>3.07</v>
      </c>
      <c r="I18" s="14">
        <v>1.8392699999999999E-6</v>
      </c>
      <c r="J18">
        <v>8.3999999999999995E-3</v>
      </c>
      <c r="K18">
        <f t="shared" si="1"/>
        <v>1.5449867999999997E-8</v>
      </c>
      <c r="O18" s="14">
        <v>3.07</v>
      </c>
      <c r="P18" s="14">
        <v>9.7937799999999993E-4</v>
      </c>
      <c r="Q18">
        <v>3.7000000000000002E-3</v>
      </c>
      <c r="R18" s="14">
        <f t="shared" si="2"/>
        <v>3.6236985999999997E-6</v>
      </c>
    </row>
    <row r="19" spans="3:18" x14ac:dyDescent="0.25">
      <c r="C19" s="16">
        <v>3.5649999999999999</v>
      </c>
      <c r="D19" s="16">
        <v>1.4746800000000001E-5</v>
      </c>
      <c r="E19" s="15">
        <v>8.2000000000000007E-3</v>
      </c>
      <c r="F19" s="16">
        <f t="shared" si="0"/>
        <v>1.2092376000000001E-7</v>
      </c>
      <c r="H19" s="14">
        <v>3.5649999999999999</v>
      </c>
      <c r="I19" s="14">
        <v>1.3065699999999999E-6</v>
      </c>
      <c r="J19">
        <v>9.7000000000000003E-3</v>
      </c>
      <c r="K19">
        <f t="shared" si="1"/>
        <v>1.2673729E-8</v>
      </c>
      <c r="O19" s="14">
        <v>3.5649999999999999</v>
      </c>
      <c r="P19" s="14">
        <v>7.7203500000000002E-4</v>
      </c>
      <c r="Q19">
        <v>4.1999999999999997E-3</v>
      </c>
      <c r="R19" s="14">
        <f t="shared" si="2"/>
        <v>3.2425469999999997E-6</v>
      </c>
    </row>
    <row r="20" spans="3:18" x14ac:dyDescent="0.25">
      <c r="C20" s="16">
        <v>4.0599999999999996</v>
      </c>
      <c r="D20" s="16">
        <v>1.10272E-5</v>
      </c>
      <c r="E20" s="15">
        <v>9.2999999999999992E-3</v>
      </c>
      <c r="F20" s="16">
        <f t="shared" si="0"/>
        <v>1.0255295999999999E-7</v>
      </c>
      <c r="H20" s="14">
        <v>4.0599999999999996</v>
      </c>
      <c r="I20" s="14">
        <v>9.2298600000000003E-7</v>
      </c>
      <c r="J20">
        <v>1.04E-2</v>
      </c>
      <c r="K20">
        <f t="shared" si="1"/>
        <v>9.5990543999999996E-9</v>
      </c>
      <c r="O20" s="14">
        <v>4.0599999999999996</v>
      </c>
      <c r="P20" s="14">
        <v>5.8559499999999995E-4</v>
      </c>
      <c r="Q20">
        <v>4.7999999999999996E-3</v>
      </c>
      <c r="R20" s="14">
        <f t="shared" si="2"/>
        <v>2.8108559999999997E-6</v>
      </c>
    </row>
    <row r="21" spans="3:18" x14ac:dyDescent="0.25">
      <c r="C21" s="16">
        <v>4.5549999999999997</v>
      </c>
      <c r="D21" s="16">
        <v>8.3225099999999994E-6</v>
      </c>
      <c r="E21" s="15">
        <v>1.0999999999999999E-2</v>
      </c>
      <c r="F21" s="16">
        <f t="shared" si="0"/>
        <v>9.1547609999999982E-8</v>
      </c>
      <c r="H21" s="14">
        <v>4.5549999999999997</v>
      </c>
      <c r="I21" s="14">
        <v>7.54813E-7</v>
      </c>
      <c r="J21">
        <v>1.18E-2</v>
      </c>
      <c r="K21">
        <f t="shared" si="1"/>
        <v>8.9067934000000003E-9</v>
      </c>
      <c r="O21" s="14">
        <v>4.5549999999999997</v>
      </c>
      <c r="P21" s="14">
        <v>4.4642899999999998E-4</v>
      </c>
      <c r="Q21">
        <v>5.4999999999999997E-3</v>
      </c>
      <c r="R21" s="14">
        <f t="shared" si="2"/>
        <v>2.4553594999999999E-6</v>
      </c>
    </row>
    <row r="22" spans="3:18" x14ac:dyDescent="0.25">
      <c r="C22" s="16">
        <v>5.05</v>
      </c>
      <c r="D22" s="16">
        <v>6.2944100000000001E-6</v>
      </c>
      <c r="E22" s="15">
        <v>1.24E-2</v>
      </c>
      <c r="F22" s="16">
        <f t="shared" si="0"/>
        <v>7.8050683999999994E-8</v>
      </c>
      <c r="H22" s="14">
        <v>5.05</v>
      </c>
      <c r="I22" s="14">
        <v>6.1084500000000001E-7</v>
      </c>
      <c r="J22">
        <v>1.2200000000000001E-2</v>
      </c>
      <c r="K22">
        <f t="shared" si="1"/>
        <v>7.4523090000000004E-9</v>
      </c>
      <c r="O22" s="14">
        <v>5.05</v>
      </c>
      <c r="P22" s="14">
        <v>3.3645499999999999E-4</v>
      </c>
      <c r="Q22">
        <v>6.3E-3</v>
      </c>
      <c r="R22" s="14">
        <f t="shared" si="2"/>
        <v>2.1196664999999998E-6</v>
      </c>
    </row>
    <row r="23" spans="3:18" x14ac:dyDescent="0.25">
      <c r="C23" s="16">
        <v>5.5449999999999999</v>
      </c>
      <c r="D23" s="16">
        <v>4.5377699999999996E-6</v>
      </c>
      <c r="E23" s="15">
        <v>1.46E-2</v>
      </c>
      <c r="F23" s="16">
        <f t="shared" si="0"/>
        <v>6.6251441999999991E-8</v>
      </c>
      <c r="H23" s="14">
        <v>5.5449999999999999</v>
      </c>
      <c r="I23" s="14">
        <v>4.59003E-7</v>
      </c>
      <c r="J23">
        <v>1.6899999999999998E-2</v>
      </c>
      <c r="K23">
        <f t="shared" si="1"/>
        <v>7.7571506999999996E-9</v>
      </c>
      <c r="O23" s="14">
        <v>5.5449999999999999</v>
      </c>
      <c r="P23" s="14">
        <v>2.5138800000000001E-4</v>
      </c>
      <c r="Q23">
        <v>7.4000000000000003E-3</v>
      </c>
      <c r="R23" s="14">
        <f t="shared" si="2"/>
        <v>1.8602712000000001E-6</v>
      </c>
    </row>
    <row r="24" spans="3:18" x14ac:dyDescent="0.25">
      <c r="C24" s="16">
        <v>6.04</v>
      </c>
      <c r="D24" s="16">
        <v>3.3944099999999999E-6</v>
      </c>
      <c r="E24" s="15">
        <v>1.6299999999999999E-2</v>
      </c>
      <c r="F24" s="16">
        <f t="shared" si="0"/>
        <v>5.5328882999999991E-8</v>
      </c>
      <c r="H24" s="14">
        <v>6.04</v>
      </c>
      <c r="I24" s="14">
        <v>3.2259599999999999E-7</v>
      </c>
      <c r="J24">
        <v>1.6299999999999999E-2</v>
      </c>
      <c r="K24">
        <f t="shared" si="1"/>
        <v>5.2583147999999993E-9</v>
      </c>
      <c r="O24" s="14">
        <v>6.04</v>
      </c>
      <c r="P24" s="14">
        <v>1.8658300000000001E-4</v>
      </c>
      <c r="Q24">
        <v>8.6E-3</v>
      </c>
      <c r="R24" s="14">
        <f t="shared" si="2"/>
        <v>1.6046138000000001E-6</v>
      </c>
    </row>
    <row r="25" spans="3:18" x14ac:dyDescent="0.25">
      <c r="C25" s="16">
        <v>6.5350000000000001</v>
      </c>
      <c r="D25" s="16">
        <v>2.4963300000000001E-6</v>
      </c>
      <c r="E25" s="15">
        <v>1.9099999999999999E-2</v>
      </c>
      <c r="F25" s="16">
        <f t="shared" si="0"/>
        <v>4.7679903E-8</v>
      </c>
      <c r="H25" s="14">
        <v>6.5350000000000001</v>
      </c>
      <c r="I25" s="14">
        <v>2.58997E-7</v>
      </c>
      <c r="J25">
        <v>1.7899999999999999E-2</v>
      </c>
      <c r="K25">
        <f t="shared" si="1"/>
        <v>4.6360463E-9</v>
      </c>
      <c r="O25" s="14">
        <v>6.5350000000000001</v>
      </c>
      <c r="P25" s="14">
        <v>1.3872400000000001E-4</v>
      </c>
      <c r="Q25">
        <v>1.01E-2</v>
      </c>
      <c r="R25" s="14">
        <f t="shared" si="2"/>
        <v>1.4011124000000001E-6</v>
      </c>
    </row>
    <row r="26" spans="3:18" x14ac:dyDescent="0.25">
      <c r="C26" s="16">
        <v>7.03</v>
      </c>
      <c r="D26" s="16">
        <v>1.8061200000000001E-6</v>
      </c>
      <c r="E26" s="15">
        <v>2.29E-2</v>
      </c>
      <c r="F26" s="16">
        <f t="shared" si="0"/>
        <v>4.1360148000000002E-8</v>
      </c>
      <c r="H26" s="14">
        <v>7.03</v>
      </c>
      <c r="I26" s="14">
        <v>1.9082899999999999E-7</v>
      </c>
      <c r="J26">
        <v>2.3699999999999999E-2</v>
      </c>
      <c r="K26">
        <f t="shared" si="1"/>
        <v>4.5226472999999994E-9</v>
      </c>
      <c r="O26" s="14">
        <v>7.03</v>
      </c>
      <c r="P26" s="14">
        <v>1.00004E-4</v>
      </c>
      <c r="Q26">
        <v>1.1299999999999999E-2</v>
      </c>
      <c r="R26" s="14">
        <f t="shared" si="2"/>
        <v>1.1300451999999998E-6</v>
      </c>
    </row>
    <row r="27" spans="3:18" x14ac:dyDescent="0.25">
      <c r="C27" s="16">
        <v>7.5250000000000004</v>
      </c>
      <c r="D27" s="16">
        <v>1.2854499999999999E-6</v>
      </c>
      <c r="E27" s="15">
        <v>2.6499999999999999E-2</v>
      </c>
      <c r="F27" s="16">
        <f t="shared" si="0"/>
        <v>3.4064425E-8</v>
      </c>
      <c r="H27" s="14">
        <v>7.5250000000000004</v>
      </c>
      <c r="I27" s="14">
        <v>1.2625599999999999E-7</v>
      </c>
      <c r="J27">
        <v>2.4400000000000002E-2</v>
      </c>
      <c r="K27">
        <f t="shared" si="1"/>
        <v>3.0806463999999998E-9</v>
      </c>
      <c r="O27" s="14">
        <v>7.5250000000000004</v>
      </c>
      <c r="P27" s="14">
        <v>7.3547599999999994E-5</v>
      </c>
      <c r="Q27">
        <v>1.3899999999999999E-2</v>
      </c>
      <c r="R27" s="14">
        <f t="shared" si="2"/>
        <v>1.0223116399999998E-6</v>
      </c>
    </row>
    <row r="28" spans="3:18" x14ac:dyDescent="0.25">
      <c r="C28" s="16">
        <v>8.02</v>
      </c>
      <c r="D28" s="16">
        <v>9.8529700000000004E-7</v>
      </c>
      <c r="E28" s="15">
        <v>3.0300000000000001E-2</v>
      </c>
      <c r="F28" s="16">
        <f t="shared" si="0"/>
        <v>2.9854499100000002E-8</v>
      </c>
      <c r="H28" s="14">
        <v>8.02</v>
      </c>
      <c r="I28" s="14">
        <v>1.02259E-7</v>
      </c>
      <c r="J28">
        <v>2.7799999999999998E-2</v>
      </c>
      <c r="K28">
        <f t="shared" si="1"/>
        <v>2.8428001999999998E-9</v>
      </c>
      <c r="O28" s="14">
        <v>8.02</v>
      </c>
      <c r="P28" s="14">
        <v>5.1351999999999999E-5</v>
      </c>
      <c r="Q28">
        <v>1.5800000000000002E-2</v>
      </c>
      <c r="R28" s="14">
        <f t="shared" si="2"/>
        <v>8.1136160000000001E-7</v>
      </c>
    </row>
    <row r="29" spans="3:18" x14ac:dyDescent="0.25">
      <c r="C29" s="16">
        <v>8.5150000000000006</v>
      </c>
      <c r="D29" s="16">
        <v>7.2040400000000002E-7</v>
      </c>
      <c r="E29" s="15">
        <v>3.5999999999999997E-2</v>
      </c>
      <c r="F29" s="16">
        <f t="shared" si="0"/>
        <v>2.5934544000000001E-8</v>
      </c>
      <c r="H29" s="14">
        <v>8.5150000000000006</v>
      </c>
      <c r="I29" s="14">
        <v>6.9519000000000002E-8</v>
      </c>
      <c r="J29">
        <v>3.2500000000000001E-2</v>
      </c>
      <c r="K29">
        <f t="shared" si="1"/>
        <v>2.2593675000000003E-9</v>
      </c>
      <c r="O29" s="14">
        <v>8.5150000000000006</v>
      </c>
      <c r="P29" s="14">
        <v>3.6974200000000003E-5</v>
      </c>
      <c r="Q29">
        <v>1.8700000000000001E-2</v>
      </c>
      <c r="R29" s="14">
        <f t="shared" si="2"/>
        <v>6.9141754000000006E-7</v>
      </c>
    </row>
    <row r="30" spans="3:18" x14ac:dyDescent="0.25">
      <c r="C30" s="16">
        <v>9.01</v>
      </c>
      <c r="D30" s="16">
        <v>4.8673500000000005E-7</v>
      </c>
      <c r="E30" s="15">
        <v>4.2900000000000001E-2</v>
      </c>
      <c r="F30" s="16">
        <f t="shared" si="0"/>
        <v>2.0880931500000003E-8</v>
      </c>
      <c r="H30" s="14">
        <v>9.01</v>
      </c>
      <c r="I30" s="14">
        <v>4.7133100000000001E-8</v>
      </c>
      <c r="J30">
        <v>3.9199999999999999E-2</v>
      </c>
      <c r="K30">
        <f t="shared" si="1"/>
        <v>1.84761752E-9</v>
      </c>
      <c r="O30" s="14">
        <v>9.01</v>
      </c>
      <c r="P30" s="14">
        <v>2.6545899999999999E-5</v>
      </c>
      <c r="Q30">
        <v>2.3300000000000001E-2</v>
      </c>
      <c r="R30" s="14">
        <f t="shared" si="2"/>
        <v>6.1851946999999999E-7</v>
      </c>
    </row>
    <row r="31" spans="3:18" x14ac:dyDescent="0.25">
      <c r="C31" s="16">
        <v>9.5050000000000008</v>
      </c>
      <c r="D31" s="16">
        <v>3.6947799999999999E-7</v>
      </c>
      <c r="E31" s="15">
        <v>4.9099999999999998E-2</v>
      </c>
      <c r="F31" s="16">
        <f t="shared" si="0"/>
        <v>1.8141369799999999E-8</v>
      </c>
      <c r="H31" s="14">
        <v>9.5050000000000008</v>
      </c>
      <c r="I31" s="14">
        <v>3.5545499999999999E-8</v>
      </c>
      <c r="J31">
        <v>4.5100000000000001E-2</v>
      </c>
      <c r="K31">
        <f t="shared" si="1"/>
        <v>1.60310205E-9</v>
      </c>
      <c r="O31" s="14">
        <v>9.5050000000000008</v>
      </c>
      <c r="P31" s="14">
        <v>1.95015E-5</v>
      </c>
      <c r="Q31">
        <v>2.7099999999999999E-2</v>
      </c>
      <c r="R31" s="14">
        <f t="shared" si="2"/>
        <v>5.2849064999999997E-7</v>
      </c>
    </row>
    <row r="32" spans="3:18" x14ac:dyDescent="0.25">
      <c r="C32" s="16">
        <v>10</v>
      </c>
      <c r="D32" s="16">
        <v>2.5380000000000001E-7</v>
      </c>
      <c r="E32" s="15">
        <v>5.9299999999999999E-2</v>
      </c>
      <c r="F32" s="16">
        <f t="shared" si="0"/>
        <v>1.5050340000000002E-8</v>
      </c>
      <c r="H32" s="14">
        <v>10</v>
      </c>
      <c r="I32" s="14">
        <v>2.5611E-8</v>
      </c>
      <c r="J32">
        <v>5.28E-2</v>
      </c>
      <c r="K32">
        <f t="shared" si="1"/>
        <v>1.3522608000000001E-9</v>
      </c>
      <c r="O32" s="14">
        <v>10</v>
      </c>
      <c r="P32" s="14">
        <v>1.40063E-5</v>
      </c>
      <c r="Q32">
        <v>3.1E-2</v>
      </c>
      <c r="R32" s="14">
        <f t="shared" si="2"/>
        <v>4.3419530000000001E-7</v>
      </c>
    </row>
    <row r="33" spans="3:35" x14ac:dyDescent="0.25">
      <c r="C33" s="15"/>
      <c r="D33" s="15"/>
      <c r="E33" s="15"/>
      <c r="F33" s="15"/>
    </row>
    <row r="34" spans="3:35" x14ac:dyDescent="0.25">
      <c r="C34" s="15"/>
      <c r="D34" s="15"/>
      <c r="E34" s="15"/>
      <c r="F34" s="15"/>
    </row>
    <row r="37" spans="3:35" x14ac:dyDescent="0.25">
      <c r="Z37" s="17" t="s">
        <v>19</v>
      </c>
      <c r="AA37" s="17" t="s">
        <v>20</v>
      </c>
      <c r="AB37" s="17" t="s">
        <v>21</v>
      </c>
      <c r="AC37" s="17" t="s">
        <v>22</v>
      </c>
      <c r="AD37" s="17" t="s">
        <v>20</v>
      </c>
      <c r="AE37" s="17" t="s">
        <v>21</v>
      </c>
      <c r="AF37" s="17" t="s">
        <v>22</v>
      </c>
      <c r="AG37" s="17" t="s">
        <v>20</v>
      </c>
      <c r="AH37" s="17" t="s">
        <v>21</v>
      </c>
      <c r="AI37" s="17" t="s">
        <v>22</v>
      </c>
    </row>
    <row r="38" spans="3:35" x14ac:dyDescent="0.25">
      <c r="Z38" s="18">
        <v>9.9999999999999995E-7</v>
      </c>
      <c r="AA38" s="18">
        <v>2.7276499999999999E-5</v>
      </c>
      <c r="AB38" s="18">
        <v>5.6189590000000003E-7</v>
      </c>
      <c r="AC38" s="18">
        <v>2.06E-2</v>
      </c>
      <c r="AD38" s="18">
        <v>3.1721499999999998E-5</v>
      </c>
      <c r="AE38" s="18">
        <v>3.1087069999999998E-7</v>
      </c>
      <c r="AF38" s="18">
        <v>9.7999999999999997E-3</v>
      </c>
      <c r="AG38" s="18">
        <v>1.3816999999999999E-4</v>
      </c>
      <c r="AH38" s="18">
        <v>2.6252299999999997E-7</v>
      </c>
      <c r="AI38" s="18">
        <v>1.9E-3</v>
      </c>
    </row>
    <row r="39" spans="3:35" x14ac:dyDescent="0.25">
      <c r="Z39" s="19">
        <v>1E-4</v>
      </c>
      <c r="AA39" s="19">
        <v>5.7829899999999997E-6</v>
      </c>
      <c r="AB39" s="19">
        <v>3.0649846999999995E-7</v>
      </c>
      <c r="AC39" s="19">
        <v>5.2999999999999999E-2</v>
      </c>
      <c r="AD39" s="19">
        <v>6.3409700000000004E-6</v>
      </c>
      <c r="AE39" s="19">
        <v>1.61060638E-7</v>
      </c>
      <c r="AF39" s="19">
        <v>2.5399999999999999E-2</v>
      </c>
      <c r="AG39" s="19">
        <v>1.13804E-5</v>
      </c>
      <c r="AH39" s="19">
        <v>6.8282399999999997E-8</v>
      </c>
      <c r="AI39" s="19">
        <v>6.0000000000000001E-3</v>
      </c>
    </row>
    <row r="40" spans="3:35" x14ac:dyDescent="0.25">
      <c r="Z40" s="18">
        <v>1E-3</v>
      </c>
      <c r="AA40" s="18">
        <v>4.0916400000000002E-6</v>
      </c>
      <c r="AB40" s="18">
        <v>2.5900081200000001E-7</v>
      </c>
      <c r="AC40" s="18">
        <v>6.3299999999999995E-2</v>
      </c>
      <c r="AD40" s="18">
        <v>4.3516599999999999E-6</v>
      </c>
      <c r="AE40" s="18">
        <v>1.3794762199999999E-7</v>
      </c>
      <c r="AF40" s="18">
        <v>3.1699999999999999E-2</v>
      </c>
      <c r="AG40" s="18">
        <v>5.4039900000000004E-6</v>
      </c>
      <c r="AH40" s="18">
        <v>4.3772319000000002E-8</v>
      </c>
      <c r="AI40" s="18">
        <v>8.0999999999999996E-3</v>
      </c>
    </row>
    <row r="41" spans="3:35" x14ac:dyDescent="0.25">
      <c r="Z41" s="19">
        <v>0.01</v>
      </c>
      <c r="AA41" s="19">
        <v>8.9417200000000008E-6</v>
      </c>
      <c r="AB41" s="19">
        <v>4.0327157200000007E-7</v>
      </c>
      <c r="AC41" s="19">
        <v>4.5100000000000001E-2</v>
      </c>
      <c r="AD41" s="19">
        <v>6.0677600000000003E-6</v>
      </c>
      <c r="AE41" s="19">
        <v>1.57154984E-7</v>
      </c>
      <c r="AF41" s="19">
        <v>2.5899999999999999E-2</v>
      </c>
      <c r="AG41" s="19">
        <v>5.3618500000000002E-6</v>
      </c>
      <c r="AH41" s="19">
        <v>4.4503355000000002E-8</v>
      </c>
      <c r="AI41" s="19">
        <v>8.3000000000000001E-3</v>
      </c>
    </row>
    <row r="42" spans="3:35" x14ac:dyDescent="0.25">
      <c r="Z42" s="18">
        <v>0.1</v>
      </c>
      <c r="AA42" s="18">
        <v>1.41543E-4</v>
      </c>
      <c r="AB42" s="18">
        <v>1.41543E-6</v>
      </c>
      <c r="AC42" s="18">
        <v>0.01</v>
      </c>
      <c r="AD42" s="18">
        <v>1.19691E-5</v>
      </c>
      <c r="AE42" s="18">
        <v>1.9030869000000003E-7</v>
      </c>
      <c r="AF42" s="18">
        <v>1.5900000000000001E-2</v>
      </c>
      <c r="AG42" s="18">
        <v>6.0436900000000004E-6</v>
      </c>
      <c r="AH42" s="18">
        <v>4.7140782000000002E-8</v>
      </c>
      <c r="AI42" s="18">
        <v>7.7999999999999996E-3</v>
      </c>
    </row>
    <row r="43" spans="3:35" x14ac:dyDescent="0.25">
      <c r="Z43" s="19">
        <v>0.59499999999999997</v>
      </c>
      <c r="AA43" s="19">
        <v>1.5375600000000001E-3</v>
      </c>
      <c r="AB43" s="19">
        <v>4.6126800000000002E-6</v>
      </c>
      <c r="AC43" s="19">
        <v>3.0000000000000001E-3</v>
      </c>
      <c r="AD43" s="19">
        <v>4.3433499999999997E-5</v>
      </c>
      <c r="AE43" s="19">
        <v>2.6494434999999999E-7</v>
      </c>
      <c r="AF43" s="19">
        <v>6.1000000000000004E-3</v>
      </c>
      <c r="AG43" s="19">
        <v>8.3211500000000008E-6</v>
      </c>
      <c r="AH43" s="19">
        <v>4.9926900000000009E-8</v>
      </c>
      <c r="AI43" s="19">
        <v>6.0000000000000001E-3</v>
      </c>
    </row>
    <row r="44" spans="3:35" x14ac:dyDescent="0.25">
      <c r="Z44" s="18">
        <v>1.0900000000000001</v>
      </c>
      <c r="AA44" s="18">
        <v>1.81715E-3</v>
      </c>
      <c r="AB44" s="18">
        <v>5.0880199999999999E-6</v>
      </c>
      <c r="AC44" s="18">
        <v>2.8E-3</v>
      </c>
      <c r="AD44" s="18">
        <v>4.4521599999999997E-5</v>
      </c>
      <c r="AE44" s="18">
        <v>2.5377312000000002E-7</v>
      </c>
      <c r="AF44" s="18">
        <v>5.7000000000000002E-3</v>
      </c>
      <c r="AG44" s="18">
        <v>4.5458900000000001E-6</v>
      </c>
      <c r="AH44" s="18">
        <v>3.0002874E-8</v>
      </c>
      <c r="AI44" s="18">
        <v>6.6E-3</v>
      </c>
    </row>
    <row r="45" spans="3:35" x14ac:dyDescent="0.25">
      <c r="Z45" s="19">
        <v>1.585</v>
      </c>
      <c r="AA45" s="19">
        <v>1.7060000000000001E-3</v>
      </c>
      <c r="AB45" s="19">
        <v>4.7767999999999997E-6</v>
      </c>
      <c r="AC45" s="19">
        <v>2.8E-3</v>
      </c>
      <c r="AD45" s="19">
        <v>3.6260899999999997E-5</v>
      </c>
      <c r="AE45" s="19">
        <v>2.0306103999999998E-7</v>
      </c>
      <c r="AF45" s="19">
        <v>5.5999999999999999E-3</v>
      </c>
      <c r="AG45" s="19">
        <v>3.36982E-6</v>
      </c>
      <c r="AH45" s="19">
        <v>2.3251758000000001E-8</v>
      </c>
      <c r="AI45" s="19">
        <v>6.8999999999999999E-3</v>
      </c>
    </row>
    <row r="46" spans="3:35" x14ac:dyDescent="0.25">
      <c r="Z46" s="18">
        <v>2.08</v>
      </c>
      <c r="AA46" s="18">
        <v>1.4670600000000001E-3</v>
      </c>
      <c r="AB46" s="18">
        <v>4.4011800000000006E-6</v>
      </c>
      <c r="AC46" s="18">
        <v>3.0000000000000001E-3</v>
      </c>
      <c r="AD46" s="18">
        <v>2.9213500000000001E-5</v>
      </c>
      <c r="AE46" s="18">
        <v>1.7528100000000002E-7</v>
      </c>
      <c r="AF46" s="18">
        <v>6.0000000000000001E-3</v>
      </c>
      <c r="AG46" s="18">
        <v>2.5591100000000001E-6</v>
      </c>
      <c r="AH46" s="18">
        <v>1.8425592000000001E-8</v>
      </c>
      <c r="AI46" s="18">
        <v>7.1999999999999998E-3</v>
      </c>
    </row>
    <row r="47" spans="3:35" x14ac:dyDescent="0.25">
      <c r="Z47" s="19">
        <v>2.5750000000000002</v>
      </c>
      <c r="AA47" s="19">
        <v>1.2179000000000001E-3</v>
      </c>
      <c r="AB47" s="19">
        <v>4.0190699999999998E-6</v>
      </c>
      <c r="AC47" s="19">
        <v>3.3E-3</v>
      </c>
      <c r="AD47" s="19">
        <v>2.4219999999999999E-5</v>
      </c>
      <c r="AE47" s="19">
        <v>1.6227399999999999E-7</v>
      </c>
      <c r="AF47" s="19">
        <v>6.7000000000000002E-3</v>
      </c>
      <c r="AG47" s="19">
        <v>2.31097E-6</v>
      </c>
      <c r="AH47" s="19">
        <v>1.7563371999999999E-8</v>
      </c>
      <c r="AI47" s="19">
        <v>7.6E-3</v>
      </c>
    </row>
    <row r="48" spans="3:35" x14ac:dyDescent="0.25">
      <c r="Z48" s="18">
        <v>3.07</v>
      </c>
      <c r="AA48" s="18">
        <v>9.7937799999999993E-4</v>
      </c>
      <c r="AB48" s="18">
        <v>3.6236985999999997E-6</v>
      </c>
      <c r="AC48" s="18">
        <v>3.7000000000000002E-3</v>
      </c>
      <c r="AD48" s="18">
        <v>1.9660199999999999E-5</v>
      </c>
      <c r="AE48" s="18">
        <v>1.4941752E-7</v>
      </c>
      <c r="AF48" s="18">
        <v>7.6E-3</v>
      </c>
      <c r="AG48" s="18">
        <v>1.8392699999999999E-6</v>
      </c>
      <c r="AH48" s="18">
        <v>1.5449867999999997E-8</v>
      </c>
      <c r="AI48" s="18">
        <v>8.3999999999999995E-3</v>
      </c>
    </row>
    <row r="49" spans="26:35" x14ac:dyDescent="0.25">
      <c r="Z49" s="19">
        <v>3.5649999999999999</v>
      </c>
      <c r="AA49" s="19">
        <v>7.7203500000000002E-4</v>
      </c>
      <c r="AB49" s="19">
        <v>3.2425469999999997E-6</v>
      </c>
      <c r="AC49" s="19">
        <v>4.1999999999999997E-3</v>
      </c>
      <c r="AD49" s="19">
        <v>1.4746800000000001E-5</v>
      </c>
      <c r="AE49" s="19">
        <v>1.2092376000000001E-7</v>
      </c>
      <c r="AF49" s="19">
        <v>8.2000000000000007E-3</v>
      </c>
      <c r="AG49" s="19">
        <v>1.3065699999999999E-6</v>
      </c>
      <c r="AH49" s="19">
        <v>1.2673729E-8</v>
      </c>
      <c r="AI49" s="19">
        <v>9.7000000000000003E-3</v>
      </c>
    </row>
    <row r="50" spans="26:35" x14ac:dyDescent="0.25">
      <c r="Z50" s="18">
        <v>4.0599999999999996</v>
      </c>
      <c r="AA50" s="18">
        <v>5.8559499999999995E-4</v>
      </c>
      <c r="AB50" s="18">
        <v>2.8108559999999997E-6</v>
      </c>
      <c r="AC50" s="18">
        <v>4.7999999999999996E-3</v>
      </c>
      <c r="AD50" s="18">
        <v>1.10272E-5</v>
      </c>
      <c r="AE50" s="18">
        <v>1.0255295999999999E-7</v>
      </c>
      <c r="AF50" s="18">
        <v>9.2999999999999992E-3</v>
      </c>
      <c r="AG50" s="18">
        <v>9.2298600000000003E-7</v>
      </c>
      <c r="AH50" s="18">
        <v>9.5990543999999996E-9</v>
      </c>
      <c r="AI50" s="18">
        <v>1.04E-2</v>
      </c>
    </row>
    <row r="51" spans="26:35" x14ac:dyDescent="0.25">
      <c r="Z51" s="19">
        <v>4.5549999999999997</v>
      </c>
      <c r="AA51" s="19">
        <v>4.4642899999999998E-4</v>
      </c>
      <c r="AB51" s="19">
        <v>2.4553594999999999E-6</v>
      </c>
      <c r="AC51" s="19">
        <v>5.4999999999999997E-3</v>
      </c>
      <c r="AD51" s="19">
        <v>8.3225099999999994E-6</v>
      </c>
      <c r="AE51" s="19">
        <v>9.1547609999999982E-8</v>
      </c>
      <c r="AF51" s="19">
        <v>1.0999999999999999E-2</v>
      </c>
      <c r="AG51" s="19">
        <v>7.54813E-7</v>
      </c>
      <c r="AH51" s="19">
        <v>8.9067934000000003E-9</v>
      </c>
      <c r="AI51" s="19">
        <v>1.18E-2</v>
      </c>
    </row>
    <row r="52" spans="26:35" x14ac:dyDescent="0.25">
      <c r="Z52" s="18">
        <v>5.05</v>
      </c>
      <c r="AA52" s="18">
        <v>3.3645499999999999E-4</v>
      </c>
      <c r="AB52" s="18">
        <v>2.1196664999999998E-6</v>
      </c>
      <c r="AC52" s="18">
        <v>6.3E-3</v>
      </c>
      <c r="AD52" s="18">
        <v>6.2944100000000001E-6</v>
      </c>
      <c r="AE52" s="18">
        <v>7.8050683999999994E-8</v>
      </c>
      <c r="AF52" s="18">
        <v>1.24E-2</v>
      </c>
      <c r="AG52" s="18">
        <v>6.1084500000000001E-7</v>
      </c>
      <c r="AH52" s="18">
        <v>7.4523090000000004E-9</v>
      </c>
      <c r="AI52" s="18">
        <v>1.2200000000000001E-2</v>
      </c>
    </row>
    <row r="53" spans="26:35" x14ac:dyDescent="0.25">
      <c r="Z53" s="19">
        <v>5.5449999999999999</v>
      </c>
      <c r="AA53" s="19">
        <v>2.5138800000000001E-4</v>
      </c>
      <c r="AB53" s="19">
        <v>1.8602712000000001E-6</v>
      </c>
      <c r="AC53" s="19">
        <v>7.4000000000000003E-3</v>
      </c>
      <c r="AD53" s="19">
        <v>4.5377699999999996E-6</v>
      </c>
      <c r="AE53" s="19">
        <v>6.6251441999999991E-8</v>
      </c>
      <c r="AF53" s="19">
        <v>1.46E-2</v>
      </c>
      <c r="AG53" s="19">
        <v>4.59003E-7</v>
      </c>
      <c r="AH53" s="19">
        <v>7.7571506999999996E-9</v>
      </c>
      <c r="AI53" s="19">
        <v>1.6899999999999998E-2</v>
      </c>
    </row>
    <row r="54" spans="26:35" x14ac:dyDescent="0.25">
      <c r="Z54" s="18">
        <v>6.04</v>
      </c>
      <c r="AA54" s="18">
        <v>1.8658300000000001E-4</v>
      </c>
      <c r="AB54" s="18">
        <v>1.6046138000000001E-6</v>
      </c>
      <c r="AC54" s="18">
        <v>8.6E-3</v>
      </c>
      <c r="AD54" s="18">
        <v>3.3944099999999999E-6</v>
      </c>
      <c r="AE54" s="18">
        <v>5.5328882999999991E-8</v>
      </c>
      <c r="AF54" s="18">
        <v>1.6299999999999999E-2</v>
      </c>
      <c r="AG54" s="18">
        <v>3.2259599999999999E-7</v>
      </c>
      <c r="AH54" s="18">
        <v>5.2583147999999993E-9</v>
      </c>
      <c r="AI54" s="18">
        <v>1.6299999999999999E-2</v>
      </c>
    </row>
    <row r="55" spans="26:35" x14ac:dyDescent="0.25">
      <c r="Z55" s="19">
        <v>6.5350000000000001</v>
      </c>
      <c r="AA55" s="19">
        <v>1.3872400000000001E-4</v>
      </c>
      <c r="AB55" s="19">
        <v>1.4011124000000001E-6</v>
      </c>
      <c r="AC55" s="19">
        <v>1.01E-2</v>
      </c>
      <c r="AD55" s="19">
        <v>2.4963300000000001E-6</v>
      </c>
      <c r="AE55" s="19">
        <v>4.7679903E-8</v>
      </c>
      <c r="AF55" s="19">
        <v>1.9099999999999999E-2</v>
      </c>
      <c r="AG55" s="19">
        <v>2.58997E-7</v>
      </c>
      <c r="AH55" s="19">
        <v>4.6360463E-9</v>
      </c>
      <c r="AI55" s="19">
        <v>1.7899999999999999E-2</v>
      </c>
    </row>
    <row r="56" spans="26:35" x14ac:dyDescent="0.25">
      <c r="Z56" s="18">
        <v>7.03</v>
      </c>
      <c r="AA56" s="18">
        <v>1.00004E-4</v>
      </c>
      <c r="AB56" s="18">
        <v>1.1300451999999998E-6</v>
      </c>
      <c r="AC56" s="18">
        <v>1.1299999999999999E-2</v>
      </c>
      <c r="AD56" s="18">
        <v>1.8061200000000001E-6</v>
      </c>
      <c r="AE56" s="18">
        <v>4.1360148000000002E-8</v>
      </c>
      <c r="AF56" s="18">
        <v>2.29E-2</v>
      </c>
      <c r="AG56" s="18">
        <v>1.9082899999999999E-7</v>
      </c>
      <c r="AH56" s="18">
        <v>4.5226472999999994E-9</v>
      </c>
      <c r="AI56" s="18">
        <v>2.3699999999999999E-2</v>
      </c>
    </row>
    <row r="57" spans="26:35" x14ac:dyDescent="0.25">
      <c r="Z57" s="19">
        <v>7.5250000000000004</v>
      </c>
      <c r="AA57" s="19">
        <v>7.3547599999999994E-5</v>
      </c>
      <c r="AB57" s="19">
        <v>1.0223116399999998E-6</v>
      </c>
      <c r="AC57" s="19">
        <v>1.3899999999999999E-2</v>
      </c>
      <c r="AD57" s="19">
        <v>1.2854499999999999E-6</v>
      </c>
      <c r="AE57" s="19">
        <v>3.4064425E-8</v>
      </c>
      <c r="AF57" s="19">
        <v>2.6499999999999999E-2</v>
      </c>
      <c r="AG57" s="19">
        <v>1.2625599999999999E-7</v>
      </c>
      <c r="AH57" s="19">
        <v>3.0806463999999998E-9</v>
      </c>
      <c r="AI57" s="19">
        <v>2.4400000000000002E-2</v>
      </c>
    </row>
    <row r="58" spans="26:35" x14ac:dyDescent="0.25">
      <c r="Z58" s="18">
        <v>8.02</v>
      </c>
      <c r="AA58" s="18">
        <v>5.1351999999999999E-5</v>
      </c>
      <c r="AB58" s="18">
        <v>8.1136160000000001E-7</v>
      </c>
      <c r="AC58" s="18">
        <v>1.5800000000000002E-2</v>
      </c>
      <c r="AD58" s="18">
        <v>9.8529700000000004E-7</v>
      </c>
      <c r="AE58" s="18">
        <v>2.9854499100000002E-8</v>
      </c>
      <c r="AF58" s="18">
        <v>3.0300000000000001E-2</v>
      </c>
      <c r="AG58" s="18">
        <v>1.02259E-7</v>
      </c>
      <c r="AH58" s="18">
        <v>2.8428001999999998E-9</v>
      </c>
      <c r="AI58" s="18">
        <v>2.7799999999999998E-2</v>
      </c>
    </row>
    <row r="59" spans="26:35" x14ac:dyDescent="0.25">
      <c r="Z59" s="19">
        <v>8.5150000000000006</v>
      </c>
      <c r="AA59" s="19">
        <v>3.6974200000000003E-5</v>
      </c>
      <c r="AB59" s="19">
        <v>6.9141754000000006E-7</v>
      </c>
      <c r="AC59" s="19">
        <v>1.8700000000000001E-2</v>
      </c>
      <c r="AD59" s="19">
        <v>7.2040400000000002E-7</v>
      </c>
      <c r="AE59" s="19">
        <v>2.5934544000000001E-8</v>
      </c>
      <c r="AF59" s="19">
        <v>3.5999999999999997E-2</v>
      </c>
      <c r="AG59" s="19">
        <v>6.9519000000000002E-8</v>
      </c>
      <c r="AH59" s="19">
        <v>2.2593675000000003E-9</v>
      </c>
      <c r="AI59" s="19">
        <v>3.2500000000000001E-2</v>
      </c>
    </row>
    <row r="60" spans="26:35" x14ac:dyDescent="0.25">
      <c r="Z60" s="18">
        <v>9.01</v>
      </c>
      <c r="AA60" s="18">
        <v>2.6545899999999999E-5</v>
      </c>
      <c r="AB60" s="18">
        <v>6.1851946999999999E-7</v>
      </c>
      <c r="AC60" s="18">
        <v>2.3300000000000001E-2</v>
      </c>
      <c r="AD60" s="18">
        <v>4.8673500000000005E-7</v>
      </c>
      <c r="AE60" s="18">
        <v>2.0880931500000003E-8</v>
      </c>
      <c r="AF60" s="18">
        <v>4.2900000000000001E-2</v>
      </c>
      <c r="AG60" s="18">
        <v>4.7133100000000001E-8</v>
      </c>
      <c r="AH60" s="18">
        <v>1.84761752E-9</v>
      </c>
      <c r="AI60" s="18">
        <v>3.9199999999999999E-2</v>
      </c>
    </row>
    <row r="61" spans="26:35" x14ac:dyDescent="0.25">
      <c r="Z61" s="20">
        <v>9.5050000000000008</v>
      </c>
      <c r="AA61" s="20">
        <v>1.95015E-5</v>
      </c>
      <c r="AB61" s="20">
        <v>5.2849064999999997E-7</v>
      </c>
      <c r="AC61" s="20">
        <v>2.7099999999999999E-2</v>
      </c>
      <c r="AD61" s="20">
        <v>3.6947799999999999E-7</v>
      </c>
      <c r="AE61" s="20">
        <v>1.8141369799999999E-8</v>
      </c>
      <c r="AF61" s="20">
        <v>4.9099999999999998E-2</v>
      </c>
      <c r="AG61" s="20">
        <v>3.5545499999999999E-8</v>
      </c>
      <c r="AH61" s="20">
        <v>1.60310205E-9</v>
      </c>
      <c r="AI61" s="20">
        <v>4.5100000000000001E-2</v>
      </c>
    </row>
    <row r="62" spans="26:35" x14ac:dyDescent="0.25">
      <c r="Z62" s="21">
        <v>10</v>
      </c>
      <c r="AA62" s="21">
        <v>1.40063E-5</v>
      </c>
      <c r="AB62" s="21">
        <v>4.3419530000000001E-7</v>
      </c>
      <c r="AC62" s="21">
        <v>3.1E-2</v>
      </c>
      <c r="AD62" s="21">
        <v>2.5380000000000001E-7</v>
      </c>
      <c r="AE62" s="21">
        <v>1.5050340000000002E-8</v>
      </c>
      <c r="AF62" s="21">
        <v>5.9299999999999999E-2</v>
      </c>
      <c r="AG62" s="21">
        <v>2.5611E-8</v>
      </c>
      <c r="AH62" s="21">
        <v>1.3522608000000001E-9</v>
      </c>
      <c r="AI62" s="21">
        <v>5.28E-2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Eduard</cp:lastModifiedBy>
  <dcterms:created xsi:type="dcterms:W3CDTF">2015-06-05T18:19:34Z</dcterms:created>
  <dcterms:modified xsi:type="dcterms:W3CDTF">2023-04-27T10:47:47Z</dcterms:modified>
</cp:coreProperties>
</file>