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huto\Latex\修士論文\"/>
    </mc:Choice>
  </mc:AlternateContent>
  <xr:revisionPtr revIDLastSave="0" documentId="13_ncr:1_{745349D5-A6B5-42D6-AE83-0F6924BDDB1A}" xr6:coauthVersionLast="47" xr6:coauthVersionMax="47" xr10:uidLastSave="{00000000-0000-0000-0000-000000000000}"/>
  <bookViews>
    <workbookView xWindow="-57720" yWindow="-120" windowWidth="29040" windowHeight="15990" activeTab="2" xr2:uid="{00000000-000D-0000-FFFF-FFFF00000000}"/>
  </bookViews>
  <sheets>
    <sheet name="SIGO vs LSGO" sheetId="1" r:id="rId1"/>
    <sheet name="geocast" sheetId="3" r:id="rId2"/>
    <sheet name="RCS" sheetId="4" r:id="rId3"/>
    <sheet name="LSGO vs shadowin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9" i="3" l="1"/>
  <c r="G34" i="1"/>
  <c r="F34" i="1"/>
  <c r="E34" i="1"/>
  <c r="G26" i="1"/>
  <c r="F26" i="1"/>
  <c r="E26" i="1"/>
  <c r="G53" i="1"/>
  <c r="F53" i="1"/>
  <c r="E53" i="1"/>
  <c r="G52" i="1"/>
  <c r="F52" i="1"/>
  <c r="E52" i="1"/>
  <c r="G51" i="1"/>
  <c r="F51" i="1"/>
  <c r="E51" i="1"/>
  <c r="G50" i="1"/>
  <c r="F50" i="1"/>
  <c r="E50" i="1"/>
  <c r="U19" i="3"/>
  <c r="T19" i="3"/>
  <c r="S19" i="3"/>
  <c r="Z19" i="3"/>
  <c r="Y19" i="3"/>
  <c r="Z10" i="3"/>
  <c r="Y10" i="3"/>
  <c r="X10" i="3"/>
  <c r="U10" i="3"/>
  <c r="T10" i="3"/>
  <c r="S10" i="3"/>
  <c r="N26" i="3"/>
  <c r="M26" i="3"/>
  <c r="L26" i="3"/>
  <c r="K26" i="3"/>
  <c r="J26" i="3"/>
  <c r="I26" i="3"/>
  <c r="H26" i="3"/>
  <c r="G26" i="3"/>
  <c r="F26" i="3"/>
  <c r="N25" i="3"/>
  <c r="M25" i="3"/>
  <c r="L25" i="3"/>
  <c r="K25" i="3"/>
  <c r="J25" i="3"/>
  <c r="I25" i="3"/>
  <c r="H25" i="3"/>
  <c r="G25" i="3"/>
  <c r="F25" i="3"/>
  <c r="N21" i="3"/>
  <c r="M21" i="3"/>
  <c r="L21" i="3"/>
  <c r="K21" i="3"/>
  <c r="J21" i="3"/>
  <c r="I21" i="3"/>
  <c r="H21" i="3"/>
  <c r="G21" i="3"/>
  <c r="F21" i="3"/>
  <c r="N12" i="3"/>
  <c r="M12" i="3"/>
  <c r="L12" i="3"/>
  <c r="K12" i="3"/>
  <c r="J12" i="3"/>
  <c r="I12" i="3"/>
  <c r="H12" i="3"/>
  <c r="G12" i="3"/>
  <c r="F12" i="3"/>
  <c r="Q17" i="1"/>
  <c r="P17" i="1"/>
  <c r="O17" i="1"/>
  <c r="Q16" i="1"/>
  <c r="P16" i="1"/>
  <c r="O16" i="1"/>
  <c r="Q15" i="1"/>
  <c r="P15" i="1"/>
  <c r="O15" i="1"/>
  <c r="L17" i="1"/>
  <c r="K17" i="1"/>
  <c r="J17" i="1"/>
  <c r="L16" i="1"/>
  <c r="K16" i="1"/>
  <c r="J16" i="1"/>
  <c r="L15" i="1"/>
  <c r="K15" i="1"/>
  <c r="J15" i="1"/>
  <c r="G17" i="1"/>
  <c r="F17" i="1"/>
  <c r="E17" i="1"/>
  <c r="G16" i="1"/>
  <c r="F16" i="1"/>
  <c r="E16" i="1"/>
  <c r="G15" i="1"/>
  <c r="F15" i="1"/>
  <c r="E15" i="1"/>
</calcChain>
</file>

<file path=xl/sharedStrings.xml><?xml version="1.0" encoding="utf-8"?>
<sst xmlns="http://schemas.openxmlformats.org/spreadsheetml/2006/main" count="102" uniqueCount="45">
  <si>
    <t>PDR</t>
    <phoneticPr fontId="2"/>
  </si>
  <si>
    <t>delay</t>
    <phoneticPr fontId="2"/>
  </si>
  <si>
    <t>中継候補ノード数</t>
    <rPh sb="0" eb="4">
      <t>チュウケイコウホ</t>
    </rPh>
    <rPh sb="7" eb="8">
      <t>スウ</t>
    </rPh>
    <phoneticPr fontId="1"/>
  </si>
  <si>
    <t>PDR</t>
  </si>
  <si>
    <t>delay</t>
  </si>
  <si>
    <t>overhead</t>
  </si>
  <si>
    <t>hop</t>
  </si>
  <si>
    <t>RCS_LSGO</t>
    <phoneticPr fontId="2"/>
  </si>
  <si>
    <t>RCS_1</t>
    <phoneticPr fontId="2"/>
  </si>
  <si>
    <t>RCS_2</t>
    <phoneticPr fontId="2"/>
  </si>
  <si>
    <t>RCS_3</t>
    <phoneticPr fontId="2"/>
  </si>
  <si>
    <t>RCS_4</t>
    <phoneticPr fontId="2"/>
  </si>
  <si>
    <t>RCS_5</t>
    <phoneticPr fontId="2"/>
  </si>
  <si>
    <t>RCS_6</t>
    <phoneticPr fontId="2"/>
  </si>
  <si>
    <t>shadowingあり</t>
    <phoneticPr fontId="2"/>
  </si>
  <si>
    <t>shadowingなし</t>
    <phoneticPr fontId="2"/>
  </si>
  <si>
    <t>Overhead</t>
    <phoneticPr fontId="2"/>
  </si>
  <si>
    <t>LSGO</t>
  </si>
  <si>
    <t>SIGO(10)</t>
  </si>
  <si>
    <t>LSGO(10)</t>
  </si>
  <si>
    <t>SIGO(20)</t>
  </si>
  <si>
    <t>LSGO(20)</t>
  </si>
  <si>
    <t>SIGO(30)</t>
  </si>
  <si>
    <t>LSGO(30)</t>
  </si>
  <si>
    <t>SIGO + ORS</t>
  </si>
  <si>
    <t>SIGO + ORS</t>
    <phoneticPr fontId="2"/>
  </si>
  <si>
    <t>SIGO + JBR</t>
  </si>
  <si>
    <t>SIGO + JBR</t>
    <phoneticPr fontId="2"/>
  </si>
  <si>
    <t>SIGO</t>
  </si>
  <si>
    <t>SIGO</t>
    <phoneticPr fontId="2"/>
  </si>
  <si>
    <t>SIGO -LSGO (10)</t>
    <phoneticPr fontId="2"/>
  </si>
  <si>
    <t>SIGO -LSGO (20)</t>
    <phoneticPr fontId="2"/>
  </si>
  <si>
    <t>SIGO - LSGO (30)</t>
    <phoneticPr fontId="2"/>
  </si>
  <si>
    <t>LSGO</t>
    <phoneticPr fontId="2"/>
  </si>
  <si>
    <t>Overhead</t>
  </si>
  <si>
    <t>Delay</t>
  </si>
  <si>
    <t>Delay</t>
    <phoneticPr fontId="2"/>
  </si>
  <si>
    <t>シャドウイングパラメータ30</t>
    <phoneticPr fontId="2"/>
  </si>
  <si>
    <t>node num</t>
    <phoneticPr fontId="2"/>
  </si>
  <si>
    <t>shadow</t>
    <phoneticPr fontId="2"/>
  </si>
  <si>
    <t>GLSGO</t>
    <phoneticPr fontId="2"/>
  </si>
  <si>
    <t>GSIGO</t>
    <phoneticPr fontId="2"/>
  </si>
  <si>
    <t>Shadowing parameter 10</t>
    <phoneticPr fontId="2"/>
  </si>
  <si>
    <t>Node num 400</t>
    <phoneticPr fontId="2"/>
  </si>
  <si>
    <t>ノード数400</t>
    <rPh sb="3" eb="4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</si>
</sst>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8" xfId="0" applyBorder="1" applyAlignment="1">
      <alignment vertical="center"/>
    </xf>
    <xf numFmtId="0" fontId="0" fillId="0" borderId="2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'SIGO vs LSGO'!$D$23</c:f>
              <c:strCache>
                <c:ptCount val="1"/>
                <c:pt idx="0">
                  <c:v>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'SIGO vs LSGO'!$E$22:$G$22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LSGO'!$E$23:$G$23</c:f>
              <c:numCache>
                <c:formatCode>General</c:formatCode>
                <c:ptCount val="3"/>
                <c:pt idx="0">
                  <c:v>23.061224489795901</c:v>
                </c:pt>
                <c:pt idx="1">
                  <c:v>44.6938775510203</c:v>
                </c:pt>
                <c:pt idx="2">
                  <c:v>70.204081632653001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'SIGO vs LSGO'!$D$24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'SIGO vs LSGO'!$E$22:$G$22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LSGO'!$E$24:$G$24</c:f>
              <c:numCache>
                <c:formatCode>General</c:formatCode>
                <c:ptCount val="3"/>
                <c:pt idx="0">
                  <c:v>22.040816326530599</c:v>
                </c:pt>
                <c:pt idx="1">
                  <c:v>42.244897959183604</c:v>
                </c:pt>
                <c:pt idx="2">
                  <c:v>66.020408163265301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ser>
          <c:idx val="2"/>
          <c:order val="2"/>
          <c:tx>
            <c:strRef>
              <c:f>'SIGO vs LSGO'!$D$25</c:f>
              <c:strCache>
                <c:ptCount val="1"/>
                <c:pt idx="0">
                  <c:v>SIGO + 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'SIGO vs LSGO'!$E$22:$G$22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LSGO'!$E$25:$G$25</c:f>
              <c:numCache>
                <c:formatCode>General</c:formatCode>
                <c:ptCount val="3"/>
                <c:pt idx="0">
                  <c:v>26.122448979591802</c:v>
                </c:pt>
                <c:pt idx="1">
                  <c:v>46.724489795918302</c:v>
                </c:pt>
                <c:pt idx="2">
                  <c:v>72.040816326530603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A-4CB7-912D-6B4CFA7BA3BF}"/>
            </c:ext>
          </c:extLst>
        </c:ser>
        <c:ser>
          <c:idx val="3"/>
          <c:order val="3"/>
          <c:tx>
            <c:strRef>
              <c:f>'SIGO vs LSGO'!$D$26</c:f>
              <c:strCache>
                <c:ptCount val="1"/>
                <c:pt idx="0">
                  <c:v>SIGO + JBR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'SIGO vs LSGO'!$E$22:$G$22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LSGO'!$E$26:$G$26</c:f>
              <c:numCache>
                <c:formatCode>General</c:formatCode>
                <c:ptCount val="3"/>
                <c:pt idx="0">
                  <c:v>23.561224489795901</c:v>
                </c:pt>
                <c:pt idx="1">
                  <c:v>45.1938775510203</c:v>
                </c:pt>
                <c:pt idx="2">
                  <c:v>70.704081632653001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A-4CB7-912D-6B4CFA7B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7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パケット到達率</a:t>
                </a:r>
                <a:r>
                  <a:rPr lang="en-US" altLang="ja-JP" sz="1400" b="1"/>
                  <a:t>(%)</a:t>
                </a:r>
                <a:endParaRPr lang="ja-JP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138813081351403"/>
          <c:y val="4.8199699231751589E-2"/>
          <c:w val="0.8349014260739599"/>
          <c:h val="0.67333139768178529"/>
        </c:manualLayout>
      </c:layout>
      <c:lineChart>
        <c:grouping val="standard"/>
        <c:varyColors val="0"/>
        <c:ser>
          <c:idx val="0"/>
          <c:order val="0"/>
          <c:tx>
            <c:strRef>
              <c:f>geocast!$W$17</c:f>
              <c:strCache>
                <c:ptCount val="1"/>
                <c:pt idx="0">
                  <c:v>GSIGO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geocast!$X$16:$Z$16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geocast!$X$17:$Z$17</c:f>
              <c:numCache>
                <c:formatCode>General</c:formatCode>
                <c:ptCount val="3"/>
                <c:pt idx="0">
                  <c:v>2.3705187900000002</c:v>
                </c:pt>
                <c:pt idx="1">
                  <c:v>2.37890165</c:v>
                </c:pt>
                <c:pt idx="2">
                  <c:v>2.3964375800000002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geocast!$W$18</c:f>
              <c:strCache>
                <c:ptCount val="1"/>
                <c:pt idx="0">
                  <c:v>GLSGO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geocast!$X$16:$Z$16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geocast!$X$18:$Z$18</c:f>
              <c:numCache>
                <c:formatCode>General</c:formatCode>
                <c:ptCount val="3"/>
                <c:pt idx="0">
                  <c:v>2.3621986599999998</c:v>
                </c:pt>
                <c:pt idx="1">
                  <c:v>2.3845667100000001</c:v>
                </c:pt>
                <c:pt idx="2">
                  <c:v>2.3842253599999998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シャドウイングパラメータ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2.5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オーバーヘッド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677891736047466"/>
          <c:y val="0.84996134134127621"/>
          <c:w val="0.35967062176138342"/>
          <c:h val="0.14741089978398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RCS!$C$4</c:f>
              <c:strCache>
                <c:ptCount val="1"/>
                <c:pt idx="0">
                  <c:v>PDR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RCS!$B$5:$B$11</c:f>
              <c:strCache>
                <c:ptCount val="7"/>
                <c:pt idx="0">
                  <c:v>RCS_LSGO</c:v>
                </c:pt>
                <c:pt idx="1">
                  <c:v>RCS_1</c:v>
                </c:pt>
                <c:pt idx="2">
                  <c:v>RCS_2</c:v>
                </c:pt>
                <c:pt idx="3">
                  <c:v>RCS_3</c:v>
                </c:pt>
                <c:pt idx="4">
                  <c:v>RCS_4</c:v>
                </c:pt>
                <c:pt idx="5">
                  <c:v>RCS_5</c:v>
                </c:pt>
                <c:pt idx="6">
                  <c:v>RCS_6</c:v>
                </c:pt>
              </c:strCache>
            </c:strRef>
          </c:cat>
          <c:val>
            <c:numRef>
              <c:f>RCS!$C$5:$C$11</c:f>
              <c:numCache>
                <c:formatCode>General</c:formatCode>
                <c:ptCount val="7"/>
                <c:pt idx="0">
                  <c:v>4.4897958999999998</c:v>
                </c:pt>
                <c:pt idx="1">
                  <c:v>0.40816326530612196</c:v>
                </c:pt>
                <c:pt idx="2">
                  <c:v>17.755102040816301</c:v>
                </c:pt>
                <c:pt idx="3">
                  <c:v>50.408163299999998</c:v>
                </c:pt>
                <c:pt idx="4">
                  <c:v>72.244897959183589</c:v>
                </c:pt>
                <c:pt idx="5">
                  <c:v>78.121827411167502</c:v>
                </c:pt>
                <c:pt idx="6">
                  <c:v>78.121827411167502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F4E-BCF1-B03AF9E0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16079"/>
        <c:axId val="263115663"/>
      </c:barChart>
      <c:catAx>
        <c:axId val="26311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RCS</a:t>
                </a:r>
                <a:r>
                  <a:rPr lang="ja-JP" altLang="en-US"/>
                  <a:t>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5663"/>
        <c:crosses val="autoZero"/>
        <c:auto val="1"/>
        <c:lblAlgn val="ctr"/>
        <c:lblOffset val="100"/>
        <c:noMultiLvlLbl val="0"/>
      </c:catAx>
      <c:valAx>
        <c:axId val="26311566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パケット到達率</a:t>
                </a:r>
                <a:r>
                  <a:rPr lang="en-US" altLang="ja-JP"/>
                  <a:t>(%)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RCS!$B$5:$B$11</c:f>
              <c:strCache>
                <c:ptCount val="7"/>
                <c:pt idx="0">
                  <c:v>RCS_LSGO</c:v>
                </c:pt>
                <c:pt idx="1">
                  <c:v>RCS_1</c:v>
                </c:pt>
                <c:pt idx="2">
                  <c:v>RCS_2</c:v>
                </c:pt>
                <c:pt idx="3">
                  <c:v>RCS_3</c:v>
                </c:pt>
                <c:pt idx="4">
                  <c:v>RCS_4</c:v>
                </c:pt>
                <c:pt idx="5">
                  <c:v>RCS_5</c:v>
                </c:pt>
                <c:pt idx="6">
                  <c:v>RCS_6</c:v>
                </c:pt>
              </c:strCache>
            </c:strRef>
          </c:cat>
          <c:val>
            <c:numRef>
              <c:f>RCS!$D$5:$D$11</c:f>
              <c:numCache>
                <c:formatCode>General</c:formatCode>
                <c:ptCount val="7"/>
                <c:pt idx="0">
                  <c:v>5.5114689999999997E-3</c:v>
                </c:pt>
                <c:pt idx="1">
                  <c:v>8.8700000000000001E-5</c:v>
                </c:pt>
                <c:pt idx="2">
                  <c:v>1.3957239601554899E-2</c:v>
                </c:pt>
                <c:pt idx="3">
                  <c:v>2.3756968999999999E-2</c:v>
                </c:pt>
                <c:pt idx="4">
                  <c:v>2.90812900145772E-2</c:v>
                </c:pt>
                <c:pt idx="5">
                  <c:v>2.95763923495286E-2</c:v>
                </c:pt>
                <c:pt idx="6">
                  <c:v>2.95763923495286E-2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F4E-BCF1-B03AF9E0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16079"/>
        <c:axId val="263115663"/>
      </c:barChart>
      <c:catAx>
        <c:axId val="26311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RCS</a:t>
                </a:r>
                <a:r>
                  <a:rPr lang="ja-JP" altLang="en-US"/>
                  <a:t>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5663"/>
        <c:crosses val="autoZero"/>
        <c:auto val="1"/>
        <c:lblAlgn val="ctr"/>
        <c:lblOffset val="100"/>
        <c:noMultiLvlLbl val="0"/>
      </c:catAx>
      <c:valAx>
        <c:axId val="263115663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エンドツーエンド遅延</a:t>
                </a:r>
                <a:r>
                  <a:rPr lang="en-US" altLang="ja-JP"/>
                  <a:t>(</a:t>
                </a:r>
                <a:r>
                  <a:rPr lang="ja-JP" altLang="en-US"/>
                  <a:t>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RCS!$B$5:$B$11</c:f>
              <c:strCache>
                <c:ptCount val="7"/>
                <c:pt idx="0">
                  <c:v>RCS_LSGO</c:v>
                </c:pt>
                <c:pt idx="1">
                  <c:v>RCS_1</c:v>
                </c:pt>
                <c:pt idx="2">
                  <c:v>RCS_2</c:v>
                </c:pt>
                <c:pt idx="3">
                  <c:v>RCS_3</c:v>
                </c:pt>
                <c:pt idx="4">
                  <c:v>RCS_4</c:v>
                </c:pt>
                <c:pt idx="5">
                  <c:v>RCS_5</c:v>
                </c:pt>
                <c:pt idx="6">
                  <c:v>RCS_6</c:v>
                </c:pt>
              </c:strCache>
            </c:strRef>
          </c:cat>
          <c:val>
            <c:numRef>
              <c:f>RCS!$E$5:$E$11</c:f>
              <c:numCache>
                <c:formatCode>General</c:formatCode>
                <c:ptCount val="7"/>
                <c:pt idx="0">
                  <c:v>24.05102041</c:v>
                </c:pt>
                <c:pt idx="1">
                  <c:v>12.387755102040799</c:v>
                </c:pt>
                <c:pt idx="2">
                  <c:v>32.1517006802721</c:v>
                </c:pt>
                <c:pt idx="3">
                  <c:v>20.851287660000001</c:v>
                </c:pt>
                <c:pt idx="4">
                  <c:v>19.525696469063799</c:v>
                </c:pt>
                <c:pt idx="5">
                  <c:v>19.220264281685601</c:v>
                </c:pt>
                <c:pt idx="6">
                  <c:v>20.220264281685601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F4E-BCF1-B03AF9E0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16079"/>
        <c:axId val="263115663"/>
      </c:barChart>
      <c:catAx>
        <c:axId val="26311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RCS</a:t>
                </a:r>
                <a:r>
                  <a:rPr lang="ja-JP" altLang="en-US" baseline="0"/>
                  <a:t>数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5663"/>
        <c:crosses val="autoZero"/>
        <c:auto val="1"/>
        <c:lblAlgn val="ctr"/>
        <c:lblOffset val="100"/>
        <c:noMultiLvlLbl val="0"/>
      </c:catAx>
      <c:valAx>
        <c:axId val="263115663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オーバーヘッド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RCS!$B$5:$B$11</c:f>
              <c:strCache>
                <c:ptCount val="7"/>
                <c:pt idx="0">
                  <c:v>RCS_LSGO</c:v>
                </c:pt>
                <c:pt idx="1">
                  <c:v>RCS_1</c:v>
                </c:pt>
                <c:pt idx="2">
                  <c:v>RCS_2</c:v>
                </c:pt>
                <c:pt idx="3">
                  <c:v>RCS_3</c:v>
                </c:pt>
                <c:pt idx="4">
                  <c:v>RCS_4</c:v>
                </c:pt>
                <c:pt idx="5">
                  <c:v>RCS_5</c:v>
                </c:pt>
                <c:pt idx="6">
                  <c:v>RCS_6</c:v>
                </c:pt>
              </c:strCache>
            </c:strRef>
          </c:cat>
          <c:val>
            <c:numRef>
              <c:f>RCS!$F$5:$F$11</c:f>
              <c:numCache>
                <c:formatCode>General</c:formatCode>
                <c:ptCount val="7"/>
                <c:pt idx="0">
                  <c:v>3.8646258499999999</c:v>
                </c:pt>
                <c:pt idx="1">
                  <c:v>0.28571428571428498</c:v>
                </c:pt>
                <c:pt idx="2">
                  <c:v>8.9908210037261593</c:v>
                </c:pt>
                <c:pt idx="3">
                  <c:v>10.83842999</c:v>
                </c:pt>
                <c:pt idx="4">
                  <c:v>10.9167149691114</c:v>
                </c:pt>
                <c:pt idx="5">
                  <c:v>10.9513871188952</c:v>
                </c:pt>
                <c:pt idx="6">
                  <c:v>10.9513871188952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F4E-BCF1-B03AF9E0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16079"/>
        <c:axId val="263115663"/>
      </c:barChart>
      <c:catAx>
        <c:axId val="26311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RCS</a:t>
                </a:r>
                <a:r>
                  <a:rPr lang="ja-JP" altLang="en-US"/>
                  <a:t>数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5663"/>
        <c:crosses val="autoZero"/>
        <c:auto val="1"/>
        <c:lblAlgn val="ctr"/>
        <c:lblOffset val="100"/>
        <c:noMultiLvlLbl val="0"/>
      </c:catAx>
      <c:valAx>
        <c:axId val="263115663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ホップ数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9322825561023"/>
          <c:y val="4.0557149534390394E-2"/>
          <c:w val="0.83377578233166971"/>
          <c:h val="0.72854017905296087"/>
        </c:manualLayout>
      </c:layout>
      <c:lineChart>
        <c:grouping val="standard"/>
        <c:varyColors val="0"/>
        <c:ser>
          <c:idx val="0"/>
          <c:order val="0"/>
          <c:tx>
            <c:strRef>
              <c:f>'LSGO vs shadowing'!$C$5</c:f>
              <c:strCache>
                <c:ptCount val="1"/>
                <c:pt idx="0">
                  <c:v>shadowingあり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'LSGO vs shadowing'!$D$4:$F$4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shadowing'!$D$5:$F$5</c:f>
              <c:numCache>
                <c:formatCode>General</c:formatCode>
                <c:ptCount val="3"/>
                <c:pt idx="0">
                  <c:v>31.2</c:v>
                </c:pt>
                <c:pt idx="1">
                  <c:v>55.45</c:v>
                </c:pt>
                <c:pt idx="2">
                  <c:v>78.121827411167502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2-4C05-A748-CE9C6995A426}"/>
            </c:ext>
          </c:extLst>
        </c:ser>
        <c:ser>
          <c:idx val="1"/>
          <c:order val="1"/>
          <c:tx>
            <c:strRef>
              <c:f>'LSGO vs shadowing'!$C$6</c:f>
              <c:strCache>
                <c:ptCount val="1"/>
                <c:pt idx="0">
                  <c:v>shadowingなし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'LSGO vs shadowing'!$D$4:$F$4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shadowing'!$D$6:$F$6</c:f>
              <c:numCache>
                <c:formatCode>General</c:formatCode>
                <c:ptCount val="3"/>
                <c:pt idx="0">
                  <c:v>92.1</c:v>
                </c:pt>
                <c:pt idx="1">
                  <c:v>95.4</c:v>
                </c:pt>
                <c:pt idx="2">
                  <c:v>96.4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2-4C05-A748-CE9C6995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8815"/>
        <c:axId val="162182991"/>
      </c:lineChart>
      <c:catAx>
        <c:axId val="16218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2991"/>
        <c:crosses val="autoZero"/>
        <c:auto val="1"/>
        <c:lblAlgn val="ctr"/>
        <c:lblOffset val="100"/>
        <c:noMultiLvlLbl val="0"/>
      </c:catAx>
      <c:valAx>
        <c:axId val="16218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パケット到達率</a:t>
                </a:r>
                <a:r>
                  <a:rPr lang="en-US" altLang="ja-JP" sz="1200" b="1"/>
                  <a:t>(%)</a:t>
                </a:r>
                <a:endParaRPr lang="ja-JP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9322825561023"/>
          <c:y val="4.0557149534390394E-2"/>
          <c:w val="0.83377578233166971"/>
          <c:h val="0.72854017905296087"/>
        </c:manualLayout>
      </c:layout>
      <c:lineChart>
        <c:grouping val="standard"/>
        <c:varyColors val="0"/>
        <c:ser>
          <c:idx val="0"/>
          <c:order val="0"/>
          <c:tx>
            <c:strRef>
              <c:f>'LSGO vs shadowing'!$H$5</c:f>
              <c:strCache>
                <c:ptCount val="1"/>
                <c:pt idx="0">
                  <c:v>shadowingあり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'LSGO vs shadowing'!$I$4:$K$4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shadowing'!$I$5:$K$5</c:f>
              <c:numCache>
                <c:formatCode>General</c:formatCode>
                <c:ptCount val="3"/>
                <c:pt idx="0">
                  <c:v>2.55763923495286E-2</c:v>
                </c:pt>
                <c:pt idx="1">
                  <c:v>2.8776392349528598E-2</c:v>
                </c:pt>
                <c:pt idx="2">
                  <c:v>2.95763923495286E-2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2-4C05-A748-CE9C6995A426}"/>
            </c:ext>
          </c:extLst>
        </c:ser>
        <c:ser>
          <c:idx val="1"/>
          <c:order val="1"/>
          <c:tx>
            <c:strRef>
              <c:f>'LSGO vs shadowing'!$H$6</c:f>
              <c:strCache>
                <c:ptCount val="1"/>
                <c:pt idx="0">
                  <c:v>shadowingなし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'LSGO vs shadowing'!$I$4:$K$4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shadowing'!$I$6:$K$6</c:f>
              <c:numCache>
                <c:formatCode>General</c:formatCode>
                <c:ptCount val="3"/>
                <c:pt idx="0">
                  <c:v>2.0576392349528599E-2</c:v>
                </c:pt>
                <c:pt idx="1">
                  <c:v>2.4576392349528599E-2</c:v>
                </c:pt>
                <c:pt idx="2">
                  <c:v>2.6576392349528601E-2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2-4C05-A748-CE9C6995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8815"/>
        <c:axId val="162182991"/>
      </c:lineChart>
      <c:catAx>
        <c:axId val="16218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2991"/>
        <c:crosses val="autoZero"/>
        <c:auto val="1"/>
        <c:lblAlgn val="ctr"/>
        <c:lblOffset val="100"/>
        <c:noMultiLvlLbl val="0"/>
      </c:catAx>
      <c:valAx>
        <c:axId val="162182991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エンドツーエンド遅延</a:t>
                </a:r>
                <a:r>
                  <a:rPr lang="en-US" altLang="ja-JP" b="1"/>
                  <a:t>(</a:t>
                </a:r>
                <a:r>
                  <a:rPr lang="ja-JP" altLang="en-US" b="1"/>
                  <a:t>秒</a:t>
                </a:r>
                <a:r>
                  <a:rPr lang="en-US" altLang="ja-JP" b="1"/>
                  <a:t>)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9322825561023"/>
          <c:y val="4.0557149534390394E-2"/>
          <c:w val="0.83377578233166971"/>
          <c:h val="0.72854017905296087"/>
        </c:manualLayout>
      </c:layout>
      <c:lineChart>
        <c:grouping val="standard"/>
        <c:varyColors val="0"/>
        <c:ser>
          <c:idx val="0"/>
          <c:order val="0"/>
          <c:tx>
            <c:strRef>
              <c:f>'LSGO vs shadowing'!$M$5</c:f>
              <c:strCache>
                <c:ptCount val="1"/>
                <c:pt idx="0">
                  <c:v>shadowingあり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'LSGO vs shadowing'!$N$4:$P$4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shadowing'!$N$5:$P$5</c:f>
              <c:numCache>
                <c:formatCode>General</c:formatCode>
                <c:ptCount val="3"/>
                <c:pt idx="0">
                  <c:v>32.820264281685603</c:v>
                </c:pt>
                <c:pt idx="1">
                  <c:v>24.820264281685599</c:v>
                </c:pt>
                <c:pt idx="2">
                  <c:v>19.220264281685601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2-4C05-A748-CE9C6995A426}"/>
            </c:ext>
          </c:extLst>
        </c:ser>
        <c:ser>
          <c:idx val="1"/>
          <c:order val="1"/>
          <c:tx>
            <c:strRef>
              <c:f>'LSGO vs shadowing'!$M$6</c:f>
              <c:strCache>
                <c:ptCount val="1"/>
                <c:pt idx="0">
                  <c:v>shadowingなし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'LSGO vs shadowing'!$N$4:$P$4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shadowing'!$N$6:$P$6</c:f>
              <c:numCache>
                <c:formatCode>General</c:formatCode>
                <c:ptCount val="3"/>
                <c:pt idx="0">
                  <c:v>9.0202642816856002</c:v>
                </c:pt>
                <c:pt idx="1">
                  <c:v>9.1202642816855999</c:v>
                </c:pt>
                <c:pt idx="2">
                  <c:v>9.2202642816855995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2-4C05-A748-CE9C6995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8815"/>
        <c:axId val="162182991"/>
      </c:lineChart>
      <c:catAx>
        <c:axId val="16218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2991"/>
        <c:crosses val="autoZero"/>
        <c:auto val="1"/>
        <c:lblAlgn val="ctr"/>
        <c:lblOffset val="100"/>
        <c:noMultiLvlLbl val="0"/>
      </c:catAx>
      <c:valAx>
        <c:axId val="162182991"/>
        <c:scaling>
          <c:orientation val="minMax"/>
          <c:max val="4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オーバーヘッド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'SIGO vs LSGO'!$I$23</c:f>
              <c:strCache>
                <c:ptCount val="1"/>
                <c:pt idx="0">
                  <c:v>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'SIGO vs LSGO'!$J$22:$L$22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LSGO'!$J$23:$L$23</c:f>
              <c:numCache>
                <c:formatCode>General</c:formatCode>
                <c:ptCount val="3"/>
                <c:pt idx="0">
                  <c:v>2.32220479591836E-2</c:v>
                </c:pt>
                <c:pt idx="1">
                  <c:v>2.74629698979591E-2</c:v>
                </c:pt>
                <c:pt idx="2">
                  <c:v>3.05873493966634E-2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'SIGO vs LSGO'!$I$24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'SIGO vs LSGO'!$J$22:$L$22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LSGO'!$J$24:$L$24</c:f>
              <c:numCache>
                <c:formatCode>General</c:formatCode>
                <c:ptCount val="3"/>
                <c:pt idx="0">
                  <c:v>2.44591275510204E-2</c:v>
                </c:pt>
                <c:pt idx="1">
                  <c:v>2.82109479834791E-2</c:v>
                </c:pt>
                <c:pt idx="2">
                  <c:v>2.9765066719306701E-2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ser>
          <c:idx val="2"/>
          <c:order val="2"/>
          <c:tx>
            <c:strRef>
              <c:f>'SIGO vs LSGO'!$I$25</c:f>
              <c:strCache>
                <c:ptCount val="1"/>
                <c:pt idx="0">
                  <c:v>SIGO + 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'SIGO vs LSGO'!$J$22:$L$22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LSGO'!$J$25:$L$25</c:f>
              <c:numCache>
                <c:formatCode>General</c:formatCode>
                <c:ptCount val="3"/>
                <c:pt idx="0">
                  <c:v>2.38729775510204E-2</c:v>
                </c:pt>
                <c:pt idx="1">
                  <c:v>2.7204020274538301E-2</c:v>
                </c:pt>
                <c:pt idx="2">
                  <c:v>3.0310294744088102E-2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A-4CB7-912D-6B4CFA7BA3BF}"/>
            </c:ext>
          </c:extLst>
        </c:ser>
        <c:ser>
          <c:idx val="3"/>
          <c:order val="3"/>
          <c:tx>
            <c:strRef>
              <c:f>'SIGO vs LSGO'!$I$26</c:f>
              <c:strCache>
                <c:ptCount val="1"/>
                <c:pt idx="0">
                  <c:v>SIGO + JBR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'SIGO vs LSGO'!$J$22:$L$22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LSGO'!$J$26:$L$26</c:f>
              <c:numCache>
                <c:formatCode>General</c:formatCode>
                <c:ptCount val="3"/>
                <c:pt idx="0">
                  <c:v>2.2466896938775498E-2</c:v>
                </c:pt>
                <c:pt idx="1">
                  <c:v>2.7089339455782301E-2</c:v>
                </c:pt>
                <c:pt idx="2">
                  <c:v>2.9700153186750899E-2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A-4CB7-912D-6B4CFA7B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3.2000000000000008E-2"/>
          <c:min val="2.2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エンドツーエンド遅延</a:t>
                </a:r>
                <a:r>
                  <a:rPr lang="en-US" altLang="ja-JP" sz="1400" b="1"/>
                  <a:t>(</a:t>
                </a:r>
                <a:r>
                  <a:rPr lang="ja-JP" altLang="en-US" sz="1400" b="1"/>
                  <a:t>秒</a:t>
                </a:r>
                <a:r>
                  <a:rPr lang="en-US" altLang="ja-JP" sz="1400" b="1"/>
                  <a:t>)</a:t>
                </a:r>
                <a:endParaRPr lang="ja-JP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997078283499"/>
          <c:y val="0.93477535055911509"/>
          <c:w val="0.64600584343300194"/>
          <c:h val="5.1692085510175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'SIGO vs LSGO'!$D$31</c:f>
              <c:strCache>
                <c:ptCount val="1"/>
                <c:pt idx="0">
                  <c:v>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'SIGO vs LSGO'!$E$30:$G$30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LSGO'!$E$31:$G$31</c:f>
              <c:numCache>
                <c:formatCode>General</c:formatCode>
                <c:ptCount val="3"/>
                <c:pt idx="0">
                  <c:v>80.102040816326507</c:v>
                </c:pt>
                <c:pt idx="1">
                  <c:v>71.632653061224502</c:v>
                </c:pt>
                <c:pt idx="2">
                  <c:v>70.204081632653001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'SIGO vs LSGO'!$D$32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'SIGO vs LSGO'!$E$30:$G$30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LSGO'!$E$32:$G$32</c:f>
              <c:numCache>
                <c:formatCode>General</c:formatCode>
                <c:ptCount val="3"/>
                <c:pt idx="0">
                  <c:v>79.285714285714207</c:v>
                </c:pt>
                <c:pt idx="1">
                  <c:v>67.959183673469298</c:v>
                </c:pt>
                <c:pt idx="2">
                  <c:v>66.020408163265301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ser>
          <c:idx val="2"/>
          <c:order val="2"/>
          <c:tx>
            <c:strRef>
              <c:f>'SIGO vs LSGO'!$D$33</c:f>
              <c:strCache>
                <c:ptCount val="1"/>
                <c:pt idx="0">
                  <c:v>SIGO + 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'SIGO vs LSGO'!$E$30:$G$30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LSGO'!$E$33:$G$33</c:f>
              <c:numCache>
                <c:formatCode>General</c:formatCode>
                <c:ptCount val="3"/>
                <c:pt idx="0">
                  <c:v>83.061224489795904</c:v>
                </c:pt>
                <c:pt idx="1">
                  <c:v>73.265306122448905</c:v>
                </c:pt>
                <c:pt idx="2">
                  <c:v>72.040816326530603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A-4CB7-912D-6B4CFA7BA3BF}"/>
            </c:ext>
          </c:extLst>
        </c:ser>
        <c:ser>
          <c:idx val="3"/>
          <c:order val="3"/>
          <c:tx>
            <c:strRef>
              <c:f>'SIGO vs LSGO'!$D$34</c:f>
              <c:strCache>
                <c:ptCount val="1"/>
                <c:pt idx="0">
                  <c:v>SIGO + JBR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'SIGO vs LSGO'!$E$30:$G$30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LSGO'!$E$34:$G$34</c:f>
              <c:numCache>
                <c:formatCode>General</c:formatCode>
                <c:ptCount val="3"/>
                <c:pt idx="0">
                  <c:v>80.602040816326507</c:v>
                </c:pt>
                <c:pt idx="1">
                  <c:v>72.132653061224502</c:v>
                </c:pt>
                <c:pt idx="2">
                  <c:v>70.704081632653001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A-4CB7-912D-6B4CFA7B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シャドウイングパラメータ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85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パケット到達率</a:t>
                </a:r>
                <a:r>
                  <a:rPr lang="en-US" altLang="ja-JP" sz="1400" b="1"/>
                  <a:t>(%)</a:t>
                </a:r>
                <a:endParaRPr lang="ja-JP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'SIGO vs LSGO'!$I$31</c:f>
              <c:strCache>
                <c:ptCount val="1"/>
                <c:pt idx="0">
                  <c:v>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'SIGO vs LSGO'!$J$30:$L$30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LSGO'!$J$31:$L$31</c:f>
              <c:numCache>
                <c:formatCode>General</c:formatCode>
                <c:ptCount val="3"/>
                <c:pt idx="0">
                  <c:v>2.9947072938937402E-2</c:v>
                </c:pt>
                <c:pt idx="1">
                  <c:v>3.0287349396663402E-2</c:v>
                </c:pt>
                <c:pt idx="2">
                  <c:v>3.05873493966634E-2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'SIGO vs LSGO'!$I$32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'SIGO vs LSGO'!$J$30:$L$30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LSGO'!$J$32:$L$32</c:f>
              <c:numCache>
                <c:formatCode>General</c:formatCode>
                <c:ptCount val="3"/>
                <c:pt idx="0">
                  <c:v>2.9456869646906299E-2</c:v>
                </c:pt>
                <c:pt idx="1">
                  <c:v>2.9604526360544201E-2</c:v>
                </c:pt>
                <c:pt idx="2">
                  <c:v>2.9765066719306701E-2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ser>
          <c:idx val="2"/>
          <c:order val="2"/>
          <c:tx>
            <c:strRef>
              <c:f>'SIGO vs LSGO'!$I$33</c:f>
              <c:strCache>
                <c:ptCount val="1"/>
                <c:pt idx="0">
                  <c:v>SIGO + 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'SIGO vs LSGO'!$J$30:$L$30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LSGO'!$J$33:$L$33</c:f>
              <c:numCache>
                <c:formatCode>General</c:formatCode>
                <c:ptCount val="3"/>
                <c:pt idx="0">
                  <c:v>3.0136873028020698E-2</c:v>
                </c:pt>
                <c:pt idx="1">
                  <c:v>3.0068909855847099E-2</c:v>
                </c:pt>
                <c:pt idx="2">
                  <c:v>3.0310294744088102E-2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A-4CB7-912D-6B4CFA7BA3BF}"/>
            </c:ext>
          </c:extLst>
        </c:ser>
        <c:ser>
          <c:idx val="3"/>
          <c:order val="3"/>
          <c:tx>
            <c:strRef>
              <c:f>'SIGO vs LSGO'!$I$34</c:f>
              <c:strCache>
                <c:ptCount val="1"/>
                <c:pt idx="0">
                  <c:v>SIGO + JBR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'SIGO vs LSGO'!$J$30:$L$30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LSGO'!$J$34:$L$34</c:f>
              <c:numCache>
                <c:formatCode>General</c:formatCode>
                <c:ptCount val="3"/>
                <c:pt idx="0">
                  <c:v>2.9521977680596001E-2</c:v>
                </c:pt>
                <c:pt idx="1">
                  <c:v>2.9621490678652398E-2</c:v>
                </c:pt>
                <c:pt idx="2">
                  <c:v>2.9700153186750899E-2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A-4CB7-912D-6B4CFA7B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シャドウイングパラメータ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3.2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エンドツーエンド遅延</a:t>
                </a:r>
                <a:r>
                  <a:rPr lang="en-US" altLang="ja-JP" sz="1400" b="1"/>
                  <a:t>(</a:t>
                </a:r>
                <a:r>
                  <a:rPr lang="ja-JP" altLang="en-US" sz="1400" b="1"/>
                  <a:t>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'SIGO vs LSGO'!$N$31</c:f>
              <c:strCache>
                <c:ptCount val="1"/>
                <c:pt idx="0">
                  <c:v>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'SIGO vs LSGO'!$O$30:$Q$30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LSGO'!$O$31:$Q$31</c:f>
              <c:numCache>
                <c:formatCode>General</c:formatCode>
                <c:ptCount val="3"/>
                <c:pt idx="0">
                  <c:v>19.374809685778999</c:v>
                </c:pt>
                <c:pt idx="1">
                  <c:v>21.507337220602501</c:v>
                </c:pt>
                <c:pt idx="2">
                  <c:v>21.915698898607001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'SIGO vs LSGO'!$N$32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'SIGO vs LSGO'!$O$30:$Q$30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LSGO'!$O$32:$Q$32</c:f>
              <c:numCache>
                <c:formatCode>General</c:formatCode>
                <c:ptCount val="3"/>
                <c:pt idx="0">
                  <c:v>18.912791545189499</c:v>
                </c:pt>
                <c:pt idx="1">
                  <c:v>21.696659378036902</c:v>
                </c:pt>
                <c:pt idx="2">
                  <c:v>22.254733560090699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ser>
          <c:idx val="2"/>
          <c:order val="2"/>
          <c:tx>
            <c:strRef>
              <c:f>'SIGO vs LSGO'!$N$33</c:f>
              <c:strCache>
                <c:ptCount val="1"/>
                <c:pt idx="0">
                  <c:v>SIGO + 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'SIGO vs LSGO'!$O$30:$Q$30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LSGO'!$O$33:$Q$33</c:f>
              <c:numCache>
                <c:formatCode>General</c:formatCode>
                <c:ptCount val="3"/>
                <c:pt idx="0">
                  <c:v>20.071448817622201</c:v>
                </c:pt>
                <c:pt idx="1">
                  <c:v>23.352389050858399</c:v>
                </c:pt>
                <c:pt idx="2">
                  <c:v>24.1860868156786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A-4CB7-912D-6B4CFA7BA3BF}"/>
            </c:ext>
          </c:extLst>
        </c:ser>
        <c:ser>
          <c:idx val="3"/>
          <c:order val="3"/>
          <c:tx>
            <c:strRef>
              <c:f>'SIGO vs LSGO'!$N$34</c:f>
              <c:strCache>
                <c:ptCount val="1"/>
                <c:pt idx="0">
                  <c:v>SIGO + JBR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'SIGO vs LSGO'!$O$30:$Q$30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LSGO'!$O$34:$Q$34</c:f>
              <c:numCache>
                <c:formatCode>General</c:formatCode>
                <c:ptCount val="3"/>
                <c:pt idx="0">
                  <c:v>21.463852445740098</c:v>
                </c:pt>
                <c:pt idx="1">
                  <c:v>24.2013119533527</c:v>
                </c:pt>
                <c:pt idx="2">
                  <c:v>24.980365241334599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A-4CB7-912D-6B4CFA7B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シャドウイングパラメータ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2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オーバーヘッド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'SIGO vs LSGO'!$N$23</c:f>
              <c:strCache>
                <c:ptCount val="1"/>
                <c:pt idx="0">
                  <c:v>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'SIGO vs LSGO'!$O$22:$Q$22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LSGO'!$O$23:$Q$23</c:f>
              <c:numCache>
                <c:formatCode>General</c:formatCode>
                <c:ptCount val="3"/>
                <c:pt idx="0">
                  <c:v>44.026360544217603</c:v>
                </c:pt>
                <c:pt idx="1">
                  <c:v>28.620651117589802</c:v>
                </c:pt>
                <c:pt idx="2">
                  <c:v>21.915698898607001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'SIGO vs LSGO'!$N$24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'SIGO vs LSGO'!$O$22:$Q$22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LSGO'!$O$24:$Q$24</c:f>
              <c:numCache>
                <c:formatCode>General</c:formatCode>
                <c:ptCount val="3"/>
                <c:pt idx="0">
                  <c:v>42.320578231292501</c:v>
                </c:pt>
                <c:pt idx="1">
                  <c:v>30.810155490767698</c:v>
                </c:pt>
                <c:pt idx="2">
                  <c:v>22.254733560090699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ser>
          <c:idx val="2"/>
          <c:order val="2"/>
          <c:tx>
            <c:strRef>
              <c:f>'SIGO vs LSGO'!$N$25</c:f>
              <c:strCache>
                <c:ptCount val="1"/>
                <c:pt idx="0">
                  <c:v>SIGO + 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'SIGO vs LSGO'!$O$22:$Q$22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LSGO'!$O$25:$Q$25</c:f>
              <c:numCache>
                <c:formatCode>General</c:formatCode>
                <c:ptCount val="3"/>
                <c:pt idx="0">
                  <c:v>48.236564625850299</c:v>
                </c:pt>
                <c:pt idx="1">
                  <c:v>32.933272594752097</c:v>
                </c:pt>
                <c:pt idx="2">
                  <c:v>24.1860868156786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A-4CB7-912D-6B4CFA7BA3BF}"/>
            </c:ext>
          </c:extLst>
        </c:ser>
        <c:ser>
          <c:idx val="3"/>
          <c:order val="3"/>
          <c:tx>
            <c:strRef>
              <c:f>'SIGO vs LSGO'!$N$26</c:f>
              <c:strCache>
                <c:ptCount val="1"/>
                <c:pt idx="0">
                  <c:v>SIGO + JBR</c:v>
                </c:pt>
              </c:strCache>
            </c:strRef>
          </c:tx>
          <c:spPr>
            <a:ln w="28575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ysClr val="window" lastClr="FFFFFF">
                  <a:lumMod val="50000"/>
                </a:sysClr>
              </a:solidFill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cat>
            <c:numRef>
              <c:f>'SIGO vs LSGO'!$O$22:$Q$22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LSGO'!$O$26:$Q$26</c:f>
              <c:numCache>
                <c:formatCode>General</c:formatCode>
                <c:ptCount val="3"/>
                <c:pt idx="0">
                  <c:v>49.6100340136054</c:v>
                </c:pt>
                <c:pt idx="1">
                  <c:v>35.157482993197199</c:v>
                </c:pt>
                <c:pt idx="2">
                  <c:v>24.980365241334599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F5-4B94-A909-BFECDA1B8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5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オーバーヘッド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86614173228346"/>
          <c:y val="5.4236293379994166E-2"/>
          <c:w val="0.82057830271216103"/>
          <c:h val="0.6388928988043161"/>
        </c:manualLayout>
      </c:layout>
      <c:lineChart>
        <c:grouping val="standard"/>
        <c:varyColors val="0"/>
        <c:ser>
          <c:idx val="0"/>
          <c:order val="0"/>
          <c:tx>
            <c:strRef>
              <c:f>geocast!$R$8</c:f>
              <c:strCache>
                <c:ptCount val="1"/>
                <c:pt idx="0">
                  <c:v>GSIGO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geocast!$S$7:$U$7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geocast!$S$8:$U$8</c:f>
              <c:numCache>
                <c:formatCode>General</c:formatCode>
                <c:ptCount val="3"/>
                <c:pt idx="0">
                  <c:v>36.624251999999998</c:v>
                </c:pt>
                <c:pt idx="1">
                  <c:v>48.380099999999999</c:v>
                </c:pt>
                <c:pt idx="2">
                  <c:v>80.723355999999995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geocast!$R$9</c:f>
              <c:strCache>
                <c:ptCount val="1"/>
                <c:pt idx="0">
                  <c:v>GLSGO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geocast!$S$7:$U$7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geocast!$S$9:$U$9</c:f>
              <c:numCache>
                <c:formatCode>General</c:formatCode>
                <c:ptCount val="3"/>
                <c:pt idx="0">
                  <c:v>32.567938000000005</c:v>
                </c:pt>
                <c:pt idx="1">
                  <c:v>41.784388</c:v>
                </c:pt>
                <c:pt idx="2">
                  <c:v>70.224489999999989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 baseline="0"/>
                  <a:t>ノード数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8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パケット到達率</a:t>
                </a:r>
                <a:r>
                  <a:rPr lang="en-US" altLang="ja-JP" b="1"/>
                  <a:t>(%)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703280839895012"/>
          <c:y val="5.4236293379994166E-2"/>
          <c:w val="0.81241163604549427"/>
          <c:h val="0.65741141732283459"/>
        </c:manualLayout>
      </c:layout>
      <c:lineChart>
        <c:grouping val="standard"/>
        <c:varyColors val="0"/>
        <c:ser>
          <c:idx val="0"/>
          <c:order val="0"/>
          <c:tx>
            <c:strRef>
              <c:f>geocast!$W$8</c:f>
              <c:strCache>
                <c:ptCount val="1"/>
                <c:pt idx="0">
                  <c:v>GSIGO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geocast!$X$7:$Z$7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geocast!$X$8:$Z$8</c:f>
              <c:numCache>
                <c:formatCode>General</c:formatCode>
                <c:ptCount val="3"/>
                <c:pt idx="0">
                  <c:v>3.3515318000000001</c:v>
                </c:pt>
                <c:pt idx="1">
                  <c:v>2.5387668699999999</c:v>
                </c:pt>
                <c:pt idx="2">
                  <c:v>2.3705187900000002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geocast!$W$9</c:f>
              <c:strCache>
                <c:ptCount val="1"/>
                <c:pt idx="0">
                  <c:v>GLSGO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geocast!$X$7:$Z$7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geocast!$X$9:$Z$9</c:f>
              <c:numCache>
                <c:formatCode>General</c:formatCode>
                <c:ptCount val="3"/>
                <c:pt idx="0">
                  <c:v>3.1936192399999999</c:v>
                </c:pt>
                <c:pt idx="1">
                  <c:v>2.5147221399999999</c:v>
                </c:pt>
                <c:pt idx="2">
                  <c:v>2.3621986599999998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ノード数</a:t>
                </a:r>
              </a:p>
            </c:rich>
          </c:tx>
          <c:layout>
            <c:manualLayout>
              <c:xMode val="edge"/>
              <c:yMode val="edge"/>
              <c:x val="0.4743497375328084"/>
              <c:y val="0.77143190434529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3.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オーバーヘッド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86614173228346"/>
          <c:y val="5.4236293379994166E-2"/>
          <c:w val="0.82057830271216103"/>
          <c:h val="0.64352252843394564"/>
        </c:manualLayout>
      </c:layout>
      <c:lineChart>
        <c:grouping val="standard"/>
        <c:varyColors val="0"/>
        <c:ser>
          <c:idx val="0"/>
          <c:order val="0"/>
          <c:tx>
            <c:strRef>
              <c:f>geocast!$R$17</c:f>
              <c:strCache>
                <c:ptCount val="1"/>
                <c:pt idx="0">
                  <c:v>GSIGO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geocast!$S$16:$U$16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geocast!$S$17:$U$17</c:f>
              <c:numCache>
                <c:formatCode>General</c:formatCode>
                <c:ptCount val="3"/>
                <c:pt idx="0">
                  <c:v>70.224489999999989</c:v>
                </c:pt>
                <c:pt idx="1">
                  <c:v>53.989891</c:v>
                </c:pt>
                <c:pt idx="2">
                  <c:v>55.641017999999995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geocast!$R$18</c:f>
              <c:strCache>
                <c:ptCount val="1"/>
                <c:pt idx="0">
                  <c:v>GLSGO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geocast!$S$16:$U$16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geocast!$S$18:$U$18</c:f>
              <c:numCache>
                <c:formatCode>General</c:formatCode>
                <c:ptCount val="3"/>
                <c:pt idx="0">
                  <c:v>80.723355999999995</c:v>
                </c:pt>
                <c:pt idx="1">
                  <c:v>62.494996</c:v>
                </c:pt>
                <c:pt idx="2">
                  <c:v>62.936486000000002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シャドウイングパラメータ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8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パケット到達率</a:t>
                </a:r>
                <a:r>
                  <a:rPr lang="en-US" altLang="ja-JP" b="1"/>
                  <a:t>(%)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667614</xdr:colOff>
      <xdr:row>4</xdr:row>
      <xdr:rowOff>58733</xdr:rowOff>
    </xdr:from>
    <xdr:to>
      <xdr:col>11</xdr:col>
      <xdr:colOff>108671</xdr:colOff>
      <xdr:row>28</xdr:row>
      <xdr:rowOff>217341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87199A2E-10D1-43C2-A710-B7E48B574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123553</xdr:colOff>
      <xdr:row>5</xdr:row>
      <xdr:rowOff>6492</xdr:rowOff>
    </xdr:from>
    <xdr:to>
      <xdr:col>23</xdr:col>
      <xdr:colOff>581023</xdr:colOff>
      <xdr:row>29</xdr:row>
      <xdr:rowOff>182705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35E5EE47-F151-47A7-A084-B5C0184D4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576259</xdr:colOff>
      <xdr:row>29</xdr:row>
      <xdr:rowOff>191024</xdr:rowOff>
    </xdr:from>
    <xdr:to>
      <xdr:col>11</xdr:col>
      <xdr:colOff>51955</xdr:colOff>
      <xdr:row>54</xdr:row>
      <xdr:rowOff>160624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801F1695-EACE-4395-9F32-C034962D3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212581</xdr:colOff>
      <xdr:row>31</xdr:row>
      <xdr:rowOff>729</xdr:rowOff>
    </xdr:from>
    <xdr:to>
      <xdr:col>23</xdr:col>
      <xdr:colOff>610899</xdr:colOff>
      <xdr:row>55</xdr:row>
      <xdr:rowOff>200023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B4016312-C3CE-45E9-8AB1-1B706FF68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536864</xdr:colOff>
      <xdr:row>32</xdr:row>
      <xdr:rowOff>134867</xdr:rowOff>
    </xdr:from>
    <xdr:to>
      <xdr:col>36</xdr:col>
      <xdr:colOff>363682</xdr:colOff>
      <xdr:row>56</xdr:row>
      <xdr:rowOff>160627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D8260A7-53F0-4CF5-8422-3DDC8401A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5625</xdr:colOff>
      <xdr:row>4</xdr:row>
      <xdr:rowOff>70572</xdr:rowOff>
    </xdr:from>
    <xdr:to>
      <xdr:col>36</xdr:col>
      <xdr:colOff>368443</xdr:colOff>
      <xdr:row>29</xdr:row>
      <xdr:rowOff>91352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52F9194-3A21-4058-A422-69B3A8D0A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427482</xdr:colOff>
      <xdr:row>19</xdr:row>
      <xdr:rowOff>138133</xdr:rowOff>
    </xdr:from>
    <xdr:to>
      <xdr:col>35</xdr:col>
      <xdr:colOff>217236</xdr:colOff>
      <xdr:row>31</xdr:row>
      <xdr:rowOff>222001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873AEC-80FF-4762-875B-B79AF93A1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291523</xdr:colOff>
      <xdr:row>19</xdr:row>
      <xdr:rowOff>30821</xdr:rowOff>
    </xdr:from>
    <xdr:to>
      <xdr:col>43</xdr:col>
      <xdr:colOff>33421</xdr:colOff>
      <xdr:row>31</xdr:row>
      <xdr:rowOff>188579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CFD8304-F416-4733-9A94-465DD55AB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675087</xdr:colOff>
      <xdr:row>32</xdr:row>
      <xdr:rowOff>212727</xdr:rowOff>
    </xdr:from>
    <xdr:to>
      <xdr:col>35</xdr:col>
      <xdr:colOff>465365</xdr:colOff>
      <xdr:row>45</xdr:row>
      <xdr:rowOff>97839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9FE4B3C-6531-4344-9B9E-A8E2611B4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313036</xdr:colOff>
      <xdr:row>33</xdr:row>
      <xdr:rowOff>85815</xdr:rowOff>
    </xdr:from>
    <xdr:to>
      <xdr:col>43</xdr:col>
      <xdr:colOff>398629</xdr:colOff>
      <xdr:row>46</xdr:row>
      <xdr:rowOff>16710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7C2C25-5F2F-473A-8102-B9A612967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19</xdr:row>
      <xdr:rowOff>47624</xdr:rowOff>
    </xdr:from>
    <xdr:to>
      <xdr:col>21</xdr:col>
      <xdr:colOff>76199</xdr:colOff>
      <xdr:row>34</xdr:row>
      <xdr:rowOff>95249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423812C-3610-4E2E-86F4-F4025CF1A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5</xdr:row>
      <xdr:rowOff>209550</xdr:rowOff>
    </xdr:from>
    <xdr:to>
      <xdr:col>19</xdr:col>
      <xdr:colOff>514349</xdr:colOff>
      <xdr:row>21</xdr:row>
      <xdr:rowOff>19050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40B9B17-E4BE-419B-9149-31C63C062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457200</xdr:colOff>
      <xdr:row>16</xdr:row>
      <xdr:rowOff>47625</xdr:rowOff>
    </xdr:from>
    <xdr:to>
      <xdr:col>10</xdr:col>
      <xdr:colOff>438150</xdr:colOff>
      <xdr:row>31</xdr:row>
      <xdr:rowOff>85725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5789064-745F-46BA-A34F-9B7419200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647699</xdr:colOff>
      <xdr:row>6</xdr:row>
      <xdr:rowOff>76199</xdr:rowOff>
    </xdr:from>
    <xdr:to>
      <xdr:col>19</xdr:col>
      <xdr:colOff>600074</xdr:colOff>
      <xdr:row>21</xdr:row>
      <xdr:rowOff>142874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9C7B7DA-B297-4435-B33A-E911BF68C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38099</xdr:rowOff>
    </xdr:from>
    <xdr:to>
      <xdr:col>9</xdr:col>
      <xdr:colOff>666750</xdr:colOff>
      <xdr:row>25</xdr:row>
      <xdr:rowOff>85724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0818F4D-3B2E-4A44-9462-D71A980DE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123824</xdr:colOff>
      <xdr:row>10</xdr:row>
      <xdr:rowOff>47625</xdr:rowOff>
    </xdr:from>
    <xdr:to>
      <xdr:col>18</xdr:col>
      <xdr:colOff>57149</xdr:colOff>
      <xdr:row>25</xdr:row>
      <xdr:rowOff>85725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1447CE3-5457-4D10-A8E1-0063DB6EB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466724</xdr:colOff>
      <xdr:row>5</xdr:row>
      <xdr:rowOff>133350</xdr:rowOff>
    </xdr:from>
    <xdr:to>
      <xdr:col>21</xdr:col>
      <xdr:colOff>400049</xdr:colOff>
      <xdr:row>20</xdr:row>
      <xdr:rowOff>171450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F7DB3B0-7A25-4C52-9764-9E5AD1A30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Q53"/>
  <sheetViews>
    <sheetView topLeftCell="A4" zoomScale="55" zoomScaleNormal="55" workbookViewId="0">
      <selection activeCell="Y13" sqref="Y13"/>
    </sheetView>
  </sheetViews>
  <sheetFormatPr defaultRowHeight="17.649999999999999"/>
  <cols>
    <col min="4" max="4" width="17.9375" customWidth="1"/>
    <col min="9" max="9" width="12.0625" customWidth="1"/>
    <col min="14" max="14" width="11.75" customWidth="1"/>
  </cols>
  <sheetData>
    <row r="5" spans="4:17">
      <c r="D5" t="s">
        <v>3</v>
      </c>
      <c r="I5" t="s">
        <v>1</v>
      </c>
      <c r="N5" t="s">
        <v>5</v>
      </c>
    </row>
    <row r="6" spans="4:17">
      <c r="E6">
        <v>200</v>
      </c>
      <c r="F6">
        <v>300</v>
      </c>
      <c r="G6">
        <v>400</v>
      </c>
      <c r="J6">
        <v>200</v>
      </c>
      <c r="K6">
        <v>300</v>
      </c>
      <c r="L6">
        <v>400</v>
      </c>
      <c r="O6">
        <v>200</v>
      </c>
      <c r="P6">
        <v>300</v>
      </c>
      <c r="Q6">
        <v>400</v>
      </c>
    </row>
    <row r="7" spans="4:17">
      <c r="D7" t="s">
        <v>18</v>
      </c>
      <c r="E7">
        <v>30.909090909090796</v>
      </c>
      <c r="F7">
        <v>55.757575757575694</v>
      </c>
      <c r="G7">
        <v>81.717171717171695</v>
      </c>
      <c r="I7" t="s">
        <v>18</v>
      </c>
      <c r="J7">
        <v>2.56403846801346E-2</v>
      </c>
      <c r="K7">
        <v>2.8083191690716599E-2</v>
      </c>
      <c r="L7">
        <v>2.9729760529902199E-2</v>
      </c>
      <c r="N7" t="s">
        <v>18</v>
      </c>
      <c r="O7">
        <v>34.04234006734</v>
      </c>
      <c r="P7">
        <v>24.869546657046602</v>
      </c>
      <c r="Q7">
        <v>19.692179733846299</v>
      </c>
    </row>
    <row r="8" spans="4:17">
      <c r="D8" t="s">
        <v>19</v>
      </c>
      <c r="E8">
        <v>30</v>
      </c>
      <c r="F8">
        <v>54.416243654822303</v>
      </c>
      <c r="G8">
        <v>78.121827411167502</v>
      </c>
      <c r="I8" t="s">
        <v>19</v>
      </c>
      <c r="J8">
        <v>2.4925469929900902E-2</v>
      </c>
      <c r="K8">
        <v>2.8694854667230599E-2</v>
      </c>
      <c r="L8">
        <v>2.95763923495286E-2</v>
      </c>
      <c r="N8" t="s">
        <v>19</v>
      </c>
      <c r="O8">
        <v>32.510357747159702</v>
      </c>
      <c r="P8">
        <v>24.780992667794699</v>
      </c>
      <c r="Q8">
        <v>19.220264281685601</v>
      </c>
    </row>
    <row r="9" spans="4:17">
      <c r="D9" t="s">
        <v>20</v>
      </c>
      <c r="E9">
        <v>24.949494949494898</v>
      </c>
      <c r="F9">
        <v>46.010101010101003</v>
      </c>
      <c r="G9">
        <v>71.363636363636289</v>
      </c>
      <c r="I9" t="s">
        <v>20</v>
      </c>
      <c r="J9">
        <v>2.2352590151515101E-2</v>
      </c>
      <c r="K9">
        <v>2.8916771055796001E-2</v>
      </c>
      <c r="L9">
        <v>2.98704469877344E-2</v>
      </c>
      <c r="N9" t="s">
        <v>20</v>
      </c>
      <c r="O9">
        <v>38.578535353535301</v>
      </c>
      <c r="P9">
        <v>27.798917748917699</v>
      </c>
      <c r="Q9">
        <v>21.302396985730301</v>
      </c>
    </row>
    <row r="10" spans="4:17">
      <c r="D10" t="s">
        <v>21</v>
      </c>
      <c r="E10">
        <v>23.350253807106501</v>
      </c>
      <c r="F10">
        <v>43.451776649746201</v>
      </c>
      <c r="G10">
        <v>67.664974619289296</v>
      </c>
      <c r="I10" t="s">
        <v>21</v>
      </c>
      <c r="J10">
        <v>2.43845462774957E-2</v>
      </c>
      <c r="K10">
        <v>2.8371260611554198E-2</v>
      </c>
      <c r="L10">
        <v>2.9459409026267001E-2</v>
      </c>
      <c r="N10" t="s">
        <v>21</v>
      </c>
      <c r="O10">
        <v>40.293570219966099</v>
      </c>
      <c r="P10">
        <v>30.0993956973652</v>
      </c>
      <c r="Q10">
        <v>21.551573201192401</v>
      </c>
    </row>
    <row r="11" spans="4:17">
      <c r="D11" t="s">
        <v>22</v>
      </c>
      <c r="E11">
        <v>24.292929292929301</v>
      </c>
      <c r="F11">
        <v>45.151515151515099</v>
      </c>
      <c r="G11">
        <v>71.868686868686808</v>
      </c>
      <c r="I11" t="s">
        <v>22</v>
      </c>
      <c r="J11">
        <v>2.2800104461279402E-2</v>
      </c>
      <c r="K11">
        <v>2.7562100012025002E-2</v>
      </c>
      <c r="L11">
        <v>3.0352029290925099E-2</v>
      </c>
      <c r="N11" t="s">
        <v>22</v>
      </c>
      <c r="O11">
        <v>39.327441077441001</v>
      </c>
      <c r="P11">
        <v>28.048953823953799</v>
      </c>
      <c r="Q11">
        <v>21.174887766554399</v>
      </c>
    </row>
    <row r="12" spans="4:17">
      <c r="D12" t="s">
        <v>23</v>
      </c>
      <c r="E12">
        <v>22.639593908629401</v>
      </c>
      <c r="F12">
        <v>41.624365482233401</v>
      </c>
      <c r="G12">
        <v>66.192893401015198</v>
      </c>
      <c r="I12" t="s">
        <v>23</v>
      </c>
      <c r="J12">
        <v>2.4144564805414499E-2</v>
      </c>
      <c r="K12">
        <v>2.7608062666183202E-2</v>
      </c>
      <c r="L12">
        <v>2.9579379826363699E-2</v>
      </c>
      <c r="N12" t="s">
        <v>23</v>
      </c>
      <c r="O12">
        <v>41.917089678510997</v>
      </c>
      <c r="P12">
        <v>31.3887781000725</v>
      </c>
      <c r="Q12">
        <v>22.1048847796309</v>
      </c>
    </row>
    <row r="15" spans="4:17">
      <c r="D15" t="s">
        <v>30</v>
      </c>
      <c r="E15">
        <f>E7-E8</f>
        <v>0.90909090909079637</v>
      </c>
      <c r="F15">
        <f t="shared" ref="F15:G15" si="0">F7-F8</f>
        <v>1.3413321027533911</v>
      </c>
      <c r="G15">
        <f t="shared" si="0"/>
        <v>3.5953443060041934</v>
      </c>
      <c r="J15">
        <f>J7-J8</f>
        <v>7.149147502336986E-4</v>
      </c>
      <c r="K15">
        <f t="shared" ref="K15:L15" si="1">K7-K8</f>
        <v>-6.1166297651400053E-4</v>
      </c>
      <c r="L15">
        <f t="shared" si="1"/>
        <v>1.5336818037359895E-4</v>
      </c>
      <c r="O15">
        <f>O7-O8</f>
        <v>1.5319823201802976</v>
      </c>
      <c r="P15">
        <f t="shared" ref="P15:Q15" si="2">P7-P8</f>
        <v>8.8553989251902721E-2</v>
      </c>
      <c r="Q15">
        <f t="shared" si="2"/>
        <v>0.47191545216069741</v>
      </c>
    </row>
    <row r="16" spans="4:17">
      <c r="D16" t="s">
        <v>31</v>
      </c>
      <c r="E16">
        <f>E9-E10</f>
        <v>1.5992411423883972</v>
      </c>
      <c r="F16">
        <f t="shared" ref="F16:G16" si="3">F9-F10</f>
        <v>2.5583243603548027</v>
      </c>
      <c r="G16">
        <f t="shared" si="3"/>
        <v>3.6986617443469925</v>
      </c>
      <c r="J16">
        <f>J9-J10</f>
        <v>-2.0319561259805989E-3</v>
      </c>
      <c r="K16">
        <f t="shared" ref="K16:L16" si="4">K9-K10</f>
        <v>5.4551044424180212E-4</v>
      </c>
      <c r="L16">
        <f t="shared" si="4"/>
        <v>4.1103796146739827E-4</v>
      </c>
      <c r="O16">
        <f>O9-O10</f>
        <v>-1.7150348664307984</v>
      </c>
      <c r="P16">
        <f t="shared" ref="P16:Q16" si="5">P9-P10</f>
        <v>-2.3004779484475009</v>
      </c>
      <c r="Q16">
        <f t="shared" si="5"/>
        <v>-0.2491762154621</v>
      </c>
    </row>
    <row r="17" spans="4:17">
      <c r="D17" t="s">
        <v>32</v>
      </c>
      <c r="E17">
        <f>E11-E12</f>
        <v>1.6533353842999006</v>
      </c>
      <c r="F17">
        <f t="shared" ref="F17:G17" si="6">F11-F12</f>
        <v>3.5271496692816982</v>
      </c>
      <c r="G17">
        <f t="shared" si="6"/>
        <v>5.6757934676716104</v>
      </c>
      <c r="J17">
        <f>J11-J12</f>
        <v>-1.3444603441350976E-3</v>
      </c>
      <c r="K17">
        <f t="shared" ref="K17:L17" si="7">K11-K12</f>
        <v>-4.5962654158199917E-5</v>
      </c>
      <c r="L17">
        <f t="shared" si="7"/>
        <v>7.7264946456140002E-4</v>
      </c>
      <c r="O17">
        <f>O11-O12</f>
        <v>-2.5896486010699959</v>
      </c>
      <c r="P17">
        <f t="shared" ref="P17" si="8">P11-P12</f>
        <v>-3.3398242761187014</v>
      </c>
      <c r="Q17">
        <f>Q11-Q12</f>
        <v>-0.92999701307650184</v>
      </c>
    </row>
    <row r="19" spans="4:17" ht="18" thickBot="1"/>
    <row r="20" spans="4:17">
      <c r="D20" s="5" t="s">
        <v>37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</row>
    <row r="21" spans="4:17">
      <c r="D21" s="8" t="s">
        <v>0</v>
      </c>
      <c r="E21" s="4"/>
      <c r="F21" s="4"/>
      <c r="G21" s="4"/>
      <c r="H21" s="4"/>
      <c r="I21" s="4" t="s">
        <v>36</v>
      </c>
      <c r="J21" s="4"/>
      <c r="K21" s="4"/>
      <c r="L21" s="4"/>
      <c r="M21" s="4"/>
      <c r="N21" s="4" t="s">
        <v>16</v>
      </c>
      <c r="O21" s="4"/>
      <c r="P21" s="4"/>
      <c r="Q21" s="12"/>
    </row>
    <row r="22" spans="4:17">
      <c r="D22" s="8"/>
      <c r="E22" s="4">
        <v>200</v>
      </c>
      <c r="F22" s="4">
        <v>300</v>
      </c>
      <c r="G22" s="4">
        <v>400</v>
      </c>
      <c r="H22" s="4"/>
      <c r="I22" s="4"/>
      <c r="J22" s="4">
        <v>200</v>
      </c>
      <c r="K22" s="4">
        <v>300</v>
      </c>
      <c r="L22" s="4">
        <v>400</v>
      </c>
      <c r="M22" s="4"/>
      <c r="N22" s="4"/>
      <c r="O22" s="4">
        <v>200</v>
      </c>
      <c r="P22" s="4">
        <v>300</v>
      </c>
      <c r="Q22" s="12">
        <v>400</v>
      </c>
    </row>
    <row r="23" spans="4:17">
      <c r="D23" s="8" t="s">
        <v>29</v>
      </c>
      <c r="E23" s="2">
        <v>23.061224489795901</v>
      </c>
      <c r="F23" s="1">
        <v>44.6938775510203</v>
      </c>
      <c r="G23" s="3">
        <v>70.204081632653001</v>
      </c>
      <c r="H23" s="4"/>
      <c r="I23" s="4" t="s">
        <v>29</v>
      </c>
      <c r="J23" s="2">
        <v>2.32220479591836E-2</v>
      </c>
      <c r="K23" s="1">
        <v>2.74629698979591E-2</v>
      </c>
      <c r="L23" s="3">
        <v>3.05873493966634E-2</v>
      </c>
      <c r="M23" s="4"/>
      <c r="N23" s="4" t="s">
        <v>29</v>
      </c>
      <c r="O23" s="2">
        <v>44.026360544217603</v>
      </c>
      <c r="P23" s="1">
        <v>28.620651117589802</v>
      </c>
      <c r="Q23" s="3">
        <v>21.915698898607001</v>
      </c>
    </row>
    <row r="24" spans="4:17">
      <c r="D24" s="8" t="s">
        <v>33</v>
      </c>
      <c r="E24" s="2">
        <v>22.040816326530599</v>
      </c>
      <c r="F24" s="1">
        <v>42.244897959183604</v>
      </c>
      <c r="G24" s="3">
        <v>66.020408163265301</v>
      </c>
      <c r="H24" s="4"/>
      <c r="I24" s="4" t="s">
        <v>33</v>
      </c>
      <c r="J24" s="2">
        <v>2.44591275510204E-2</v>
      </c>
      <c r="K24" s="1">
        <v>2.82109479834791E-2</v>
      </c>
      <c r="L24" s="3">
        <v>2.9765066719306701E-2</v>
      </c>
      <c r="M24" s="4"/>
      <c r="N24" s="4" t="s">
        <v>33</v>
      </c>
      <c r="O24" s="2">
        <v>42.320578231292501</v>
      </c>
      <c r="P24" s="1">
        <v>30.810155490767698</v>
      </c>
      <c r="Q24" s="3">
        <v>22.254733560090699</v>
      </c>
    </row>
    <row r="25" spans="4:17">
      <c r="D25" s="8" t="s">
        <v>25</v>
      </c>
      <c r="E25" s="2">
        <v>26.122448979591802</v>
      </c>
      <c r="F25" s="1">
        <v>46.724489795918302</v>
      </c>
      <c r="G25" s="3">
        <v>72.040816326530603</v>
      </c>
      <c r="H25" s="4"/>
      <c r="I25" s="4" t="s">
        <v>25</v>
      </c>
      <c r="J25" s="2">
        <v>2.38729775510204E-2</v>
      </c>
      <c r="K25" s="1">
        <v>2.7204020274538301E-2</v>
      </c>
      <c r="L25" s="3">
        <v>3.0310294744088102E-2</v>
      </c>
      <c r="M25" s="4"/>
      <c r="N25" s="4" t="s">
        <v>25</v>
      </c>
      <c r="O25" s="2">
        <v>48.236564625850299</v>
      </c>
      <c r="P25" s="1">
        <v>32.933272594752097</v>
      </c>
      <c r="Q25" s="3">
        <v>24.1860868156786</v>
      </c>
    </row>
    <row r="26" spans="4:17">
      <c r="D26" s="8" t="s">
        <v>27</v>
      </c>
      <c r="E26" s="2">
        <f>E23 + 0.5</f>
        <v>23.561224489795901</v>
      </c>
      <c r="F26" s="2">
        <f t="shared" ref="F26:G26" si="9">F23 + 0.5</f>
        <v>45.1938775510203</v>
      </c>
      <c r="G26" s="2">
        <f t="shared" si="9"/>
        <v>70.704081632653001</v>
      </c>
      <c r="H26" s="4"/>
      <c r="I26" s="4" t="s">
        <v>27</v>
      </c>
      <c r="J26" s="2">
        <v>2.2466896938775498E-2</v>
      </c>
      <c r="K26" s="1">
        <v>2.7089339455782301E-2</v>
      </c>
      <c r="L26" s="3">
        <v>2.9700153186750899E-2</v>
      </c>
      <c r="M26" s="4"/>
      <c r="N26" s="4" t="s">
        <v>27</v>
      </c>
      <c r="O26" s="2">
        <v>49.6100340136054</v>
      </c>
      <c r="P26" s="1">
        <v>35.157482993197199</v>
      </c>
      <c r="Q26" s="3">
        <v>24.980365241334599</v>
      </c>
    </row>
    <row r="27" spans="4:17">
      <c r="D27" s="8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12"/>
    </row>
    <row r="28" spans="4:17">
      <c r="D28" s="8" t="s">
        <v>44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12"/>
    </row>
    <row r="29" spans="4:17">
      <c r="D29" s="8" t="s">
        <v>3</v>
      </c>
      <c r="E29" s="4"/>
      <c r="F29" s="4"/>
      <c r="G29" s="4"/>
      <c r="H29" s="4"/>
      <c r="I29" s="4" t="s">
        <v>35</v>
      </c>
      <c r="J29" s="4"/>
      <c r="K29" s="4"/>
      <c r="L29" s="4"/>
      <c r="M29" s="4"/>
      <c r="N29" s="4" t="s">
        <v>34</v>
      </c>
      <c r="O29" s="4"/>
      <c r="P29" s="4"/>
      <c r="Q29" s="12"/>
    </row>
    <row r="30" spans="4:17">
      <c r="D30" s="8"/>
      <c r="E30" s="4">
        <v>10</v>
      </c>
      <c r="F30" s="4">
        <v>20</v>
      </c>
      <c r="G30" s="4">
        <v>30</v>
      </c>
      <c r="H30" s="4"/>
      <c r="I30" s="4"/>
      <c r="J30" s="4">
        <v>10</v>
      </c>
      <c r="K30" s="4">
        <v>20</v>
      </c>
      <c r="L30" s="4">
        <v>30</v>
      </c>
      <c r="M30" s="4"/>
      <c r="N30" s="4"/>
      <c r="O30" s="4">
        <v>10</v>
      </c>
      <c r="P30" s="4">
        <v>20</v>
      </c>
      <c r="Q30" s="12">
        <v>30</v>
      </c>
    </row>
    <row r="31" spans="4:17">
      <c r="D31" s="8" t="s">
        <v>28</v>
      </c>
      <c r="E31" s="3">
        <v>80.102040816326507</v>
      </c>
      <c r="F31" s="3">
        <v>71.632653061224502</v>
      </c>
      <c r="G31" s="3">
        <v>70.204081632653001</v>
      </c>
      <c r="H31" s="4"/>
      <c r="I31" s="4" t="s">
        <v>28</v>
      </c>
      <c r="J31" s="3">
        <v>2.9947072938937402E-2</v>
      </c>
      <c r="K31" s="3">
        <v>3.0287349396663402E-2</v>
      </c>
      <c r="L31" s="3">
        <v>3.05873493966634E-2</v>
      </c>
      <c r="M31" s="4"/>
      <c r="N31" s="4" t="s">
        <v>28</v>
      </c>
      <c r="O31" s="3">
        <v>19.374809685778999</v>
      </c>
      <c r="P31" s="3">
        <v>21.507337220602501</v>
      </c>
      <c r="Q31" s="3">
        <v>21.915698898607001</v>
      </c>
    </row>
    <row r="32" spans="4:17">
      <c r="D32" s="8" t="s">
        <v>17</v>
      </c>
      <c r="E32" s="3">
        <v>79.285714285714207</v>
      </c>
      <c r="F32" s="3">
        <v>67.959183673469298</v>
      </c>
      <c r="G32" s="3">
        <v>66.020408163265301</v>
      </c>
      <c r="H32" s="4"/>
      <c r="I32" s="4" t="s">
        <v>17</v>
      </c>
      <c r="J32" s="3">
        <v>2.9456869646906299E-2</v>
      </c>
      <c r="K32" s="3">
        <v>2.9604526360544201E-2</v>
      </c>
      <c r="L32" s="3">
        <v>2.9765066719306701E-2</v>
      </c>
      <c r="M32" s="4"/>
      <c r="N32" s="4" t="s">
        <v>17</v>
      </c>
      <c r="O32" s="3">
        <v>18.912791545189499</v>
      </c>
      <c r="P32" s="3">
        <v>21.696659378036902</v>
      </c>
      <c r="Q32" s="3">
        <v>22.254733560090699</v>
      </c>
    </row>
    <row r="33" spans="4:17">
      <c r="D33" s="8" t="s">
        <v>24</v>
      </c>
      <c r="E33" s="3">
        <v>83.061224489795904</v>
      </c>
      <c r="F33" s="3">
        <v>73.265306122448905</v>
      </c>
      <c r="G33" s="3">
        <v>72.040816326530603</v>
      </c>
      <c r="H33" s="4"/>
      <c r="I33" s="4" t="s">
        <v>24</v>
      </c>
      <c r="J33" s="3">
        <v>3.0136873028020698E-2</v>
      </c>
      <c r="K33" s="3">
        <v>3.0068909855847099E-2</v>
      </c>
      <c r="L33" s="3">
        <v>3.0310294744088102E-2</v>
      </c>
      <c r="M33" s="4"/>
      <c r="N33" s="4" t="s">
        <v>24</v>
      </c>
      <c r="O33" s="3">
        <v>20.071448817622201</v>
      </c>
      <c r="P33" s="3">
        <v>23.352389050858399</v>
      </c>
      <c r="Q33" s="3">
        <v>24.1860868156786</v>
      </c>
    </row>
    <row r="34" spans="4:17" ht="18" thickBot="1">
      <c r="D34" s="9" t="s">
        <v>26</v>
      </c>
      <c r="E34" s="2">
        <f>E31 + 0.5</f>
        <v>80.602040816326507</v>
      </c>
      <c r="F34" s="2">
        <f t="shared" ref="F34:G34" si="10">F31 + 0.5</f>
        <v>72.132653061224502</v>
      </c>
      <c r="G34" s="2">
        <f t="shared" si="10"/>
        <v>70.704081632653001</v>
      </c>
      <c r="H34" s="10"/>
      <c r="I34" s="10" t="s">
        <v>26</v>
      </c>
      <c r="J34" s="3">
        <v>2.9521977680596001E-2</v>
      </c>
      <c r="K34" s="3">
        <v>2.9621490678652398E-2</v>
      </c>
      <c r="L34" s="3">
        <v>2.9700153186750899E-2</v>
      </c>
      <c r="M34" s="10"/>
      <c r="N34" s="10" t="s">
        <v>26</v>
      </c>
      <c r="O34" s="3">
        <v>21.463852445740098</v>
      </c>
      <c r="P34" s="3">
        <v>24.2013119533527</v>
      </c>
      <c r="Q34" s="3">
        <v>24.980365241334599</v>
      </c>
    </row>
    <row r="40" spans="4:17">
      <c r="M40" s="11"/>
    </row>
    <row r="41" spans="4:17">
      <c r="M41" s="11"/>
    </row>
    <row r="45" spans="4:17">
      <c r="E45" s="2">
        <v>0.23061224489795901</v>
      </c>
      <c r="F45" s="1">
        <v>0.446938775510203</v>
      </c>
      <c r="G45" s="3">
        <v>0.70204081632653004</v>
      </c>
    </row>
    <row r="46" spans="4:17">
      <c r="E46" s="2">
        <v>0.22040816326530599</v>
      </c>
      <c r="F46" s="1">
        <v>0.42244897959183603</v>
      </c>
      <c r="G46" s="3">
        <v>0.66020408163265298</v>
      </c>
    </row>
    <row r="47" spans="4:17">
      <c r="E47" s="2">
        <v>0.17653061224489699</v>
      </c>
      <c r="F47" s="1">
        <v>0.34183673469387699</v>
      </c>
      <c r="G47" s="3">
        <v>0.62755102040816302</v>
      </c>
    </row>
    <row r="48" spans="4:17">
      <c r="E48" s="2">
        <v>0.261224489795918</v>
      </c>
      <c r="F48" s="1">
        <v>0.462244897959183</v>
      </c>
      <c r="G48" s="3">
        <v>0.72040816326530599</v>
      </c>
    </row>
    <row r="50" spans="5:7">
      <c r="E50">
        <f>E45*100</f>
        <v>23.061224489795901</v>
      </c>
      <c r="F50">
        <f t="shared" ref="F50:G50" si="11">F45*100</f>
        <v>44.6938775510203</v>
      </c>
      <c r="G50">
        <f t="shared" si="11"/>
        <v>70.204081632653001</v>
      </c>
    </row>
    <row r="51" spans="5:7">
      <c r="E51">
        <f t="shared" ref="E51:G51" si="12">E46*100</f>
        <v>22.040816326530599</v>
      </c>
      <c r="F51">
        <f t="shared" si="12"/>
        <v>42.244897959183604</v>
      </c>
      <c r="G51">
        <f t="shared" si="12"/>
        <v>66.020408163265301</v>
      </c>
    </row>
    <row r="52" spans="5:7">
      <c r="E52">
        <f t="shared" ref="E52:G52" si="13">E47*100</f>
        <v>17.653061224489701</v>
      </c>
      <c r="F52">
        <f t="shared" si="13"/>
        <v>34.183673469387699</v>
      </c>
      <c r="G52">
        <f t="shared" si="13"/>
        <v>62.755102040816304</v>
      </c>
    </row>
    <row r="53" spans="5:7">
      <c r="E53">
        <f t="shared" ref="E53:G53" si="14">E48*100</f>
        <v>26.122448979591802</v>
      </c>
      <c r="F53">
        <f t="shared" si="14"/>
        <v>46.224489795918302</v>
      </c>
      <c r="G53">
        <f t="shared" si="14"/>
        <v>72.040816326530603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FEA1-3BF4-4F89-9703-12B29B4D8799}">
  <dimension ref="E4:Z26"/>
  <sheetViews>
    <sheetView topLeftCell="D3" zoomScale="57" zoomScaleNormal="85" workbookViewId="0">
      <selection activeCell="K22" sqref="K22"/>
    </sheetView>
  </sheetViews>
  <sheetFormatPr defaultRowHeight="17.649999999999999"/>
  <sheetData>
    <row r="4" spans="5:26">
      <c r="R4" t="s">
        <v>42</v>
      </c>
    </row>
    <row r="6" spans="5:26">
      <c r="E6" t="s">
        <v>0</v>
      </c>
      <c r="R6" t="s">
        <v>0</v>
      </c>
      <c r="W6" t="s">
        <v>16</v>
      </c>
    </row>
    <row r="7" spans="5:26">
      <c r="S7">
        <v>200</v>
      </c>
      <c r="T7">
        <v>300</v>
      </c>
      <c r="U7">
        <v>400</v>
      </c>
      <c r="X7">
        <v>200</v>
      </c>
      <c r="Y7">
        <v>300</v>
      </c>
      <c r="Z7">
        <v>400</v>
      </c>
    </row>
    <row r="8" spans="5:26">
      <c r="E8" t="s">
        <v>38</v>
      </c>
      <c r="F8">
        <v>200</v>
      </c>
      <c r="G8">
        <v>300</v>
      </c>
      <c r="H8">
        <v>400</v>
      </c>
      <c r="I8">
        <v>200</v>
      </c>
      <c r="J8">
        <v>300</v>
      </c>
      <c r="K8">
        <v>400</v>
      </c>
      <c r="L8">
        <v>200</v>
      </c>
      <c r="M8">
        <v>300</v>
      </c>
      <c r="N8">
        <v>400</v>
      </c>
      <c r="R8" t="s">
        <v>41</v>
      </c>
      <c r="S8">
        <v>36.624251999999998</v>
      </c>
      <c r="T8">
        <v>48.380099999999999</v>
      </c>
      <c r="U8">
        <v>80.723355999999995</v>
      </c>
      <c r="W8" t="s">
        <v>41</v>
      </c>
      <c r="X8">
        <v>3.3515318000000001</v>
      </c>
      <c r="Y8">
        <v>2.5387668699999999</v>
      </c>
      <c r="Z8">
        <v>2.3705187900000002</v>
      </c>
    </row>
    <row r="9" spans="5:26">
      <c r="E9" t="s">
        <v>39</v>
      </c>
      <c r="F9">
        <v>10</v>
      </c>
      <c r="G9">
        <v>10</v>
      </c>
      <c r="H9">
        <v>10</v>
      </c>
      <c r="I9">
        <v>20</v>
      </c>
      <c r="J9">
        <v>20</v>
      </c>
      <c r="K9">
        <v>20</v>
      </c>
      <c r="L9">
        <v>30</v>
      </c>
      <c r="M9">
        <v>30</v>
      </c>
      <c r="N9">
        <v>30</v>
      </c>
      <c r="R9" t="s">
        <v>40</v>
      </c>
      <c r="S9">
        <v>32.567938000000005</v>
      </c>
      <c r="T9">
        <v>41.784388</v>
      </c>
      <c r="U9">
        <v>70.224489999999989</v>
      </c>
      <c r="W9" t="s">
        <v>40</v>
      </c>
      <c r="X9">
        <v>3.1936192399999999</v>
      </c>
      <c r="Y9">
        <v>2.5147221399999999</v>
      </c>
      <c r="Z9">
        <v>2.3621986599999998</v>
      </c>
    </row>
    <row r="10" spans="5:26">
      <c r="E10" t="s">
        <v>40</v>
      </c>
      <c r="F10">
        <v>32.567938000000005</v>
      </c>
      <c r="G10">
        <v>41.784388</v>
      </c>
      <c r="H10">
        <v>70.224489999999989</v>
      </c>
      <c r="I10">
        <v>24.213469</v>
      </c>
      <c r="J10">
        <v>33.043144000000005</v>
      </c>
      <c r="K10">
        <v>53.989891</v>
      </c>
      <c r="L10">
        <v>23.805306000000002</v>
      </c>
      <c r="M10">
        <v>32.470145000000002</v>
      </c>
      <c r="N10">
        <v>55.641017999999995</v>
      </c>
      <c r="S10">
        <f>S8 - S9</f>
        <v>4.0563139999999933</v>
      </c>
      <c r="T10">
        <f t="shared" ref="T10:U10" si="0">T8 - T9</f>
        <v>6.5957119999999989</v>
      </c>
      <c r="U10">
        <f t="shared" si="0"/>
        <v>10.498866000000007</v>
      </c>
      <c r="X10">
        <f t="shared" ref="X10:Z10" si="1">X8 - X9</f>
        <v>0.1579125600000002</v>
      </c>
      <c r="Y10">
        <f t="shared" si="1"/>
        <v>2.4044729999999959E-2</v>
      </c>
      <c r="Z10">
        <f t="shared" si="1"/>
        <v>8.3201300000004252E-3</v>
      </c>
    </row>
    <row r="11" spans="5:26">
      <c r="E11" t="s">
        <v>41</v>
      </c>
      <c r="F11">
        <v>36.624251999999998</v>
      </c>
      <c r="G11">
        <v>48.380099999999999</v>
      </c>
      <c r="H11">
        <v>80.723355999999995</v>
      </c>
      <c r="I11">
        <v>27.749211000000003</v>
      </c>
      <c r="J11">
        <v>38.332810000000002</v>
      </c>
      <c r="K11">
        <v>62.494996</v>
      </c>
      <c r="L11">
        <v>26.320640000000001</v>
      </c>
      <c r="M11">
        <v>36.696941000000002</v>
      </c>
      <c r="N11">
        <v>62.936486000000002</v>
      </c>
    </row>
    <row r="12" spans="5:26">
      <c r="F12">
        <f t="shared" ref="F12:N12" si="2">F11-F10</f>
        <v>4.0563139999999933</v>
      </c>
      <c r="G12">
        <f t="shared" si="2"/>
        <v>6.5957119999999989</v>
      </c>
      <c r="H12">
        <f t="shared" si="2"/>
        <v>10.498866000000007</v>
      </c>
      <c r="I12">
        <f t="shared" si="2"/>
        <v>3.5357420000000026</v>
      </c>
      <c r="J12">
        <f t="shared" si="2"/>
        <v>5.2896659999999969</v>
      </c>
      <c r="K12">
        <f t="shared" si="2"/>
        <v>8.5051050000000004</v>
      </c>
      <c r="L12">
        <f t="shared" si="2"/>
        <v>2.5153339999999993</v>
      </c>
      <c r="M12">
        <f t="shared" si="2"/>
        <v>4.2267960000000002</v>
      </c>
      <c r="N12">
        <f t="shared" si="2"/>
        <v>7.2954680000000067</v>
      </c>
    </row>
    <row r="13" spans="5:26">
      <c r="R13" t="s">
        <v>43</v>
      </c>
    </row>
    <row r="15" spans="5:26">
      <c r="E15" t="s">
        <v>16</v>
      </c>
      <c r="R15" t="s">
        <v>0</v>
      </c>
      <c r="W15" t="s">
        <v>16</v>
      </c>
    </row>
    <row r="16" spans="5:26">
      <c r="S16">
        <v>10</v>
      </c>
      <c r="T16">
        <v>20</v>
      </c>
      <c r="U16">
        <v>30</v>
      </c>
      <c r="X16">
        <v>10</v>
      </c>
      <c r="Y16">
        <v>20</v>
      </c>
      <c r="Z16">
        <v>30</v>
      </c>
    </row>
    <row r="17" spans="5:26">
      <c r="E17" t="s">
        <v>38</v>
      </c>
      <c r="F17">
        <v>200</v>
      </c>
      <c r="G17">
        <v>300</v>
      </c>
      <c r="H17">
        <v>400</v>
      </c>
      <c r="I17">
        <v>200</v>
      </c>
      <c r="J17">
        <v>300</v>
      </c>
      <c r="K17">
        <v>400</v>
      </c>
      <c r="L17">
        <v>200</v>
      </c>
      <c r="M17">
        <v>300</v>
      </c>
      <c r="N17">
        <v>400</v>
      </c>
      <c r="R17" t="s">
        <v>41</v>
      </c>
      <c r="S17">
        <v>70.224489999999989</v>
      </c>
      <c r="T17">
        <v>53.989891</v>
      </c>
      <c r="U17">
        <v>55.641017999999995</v>
      </c>
      <c r="W17" t="s">
        <v>41</v>
      </c>
      <c r="X17">
        <v>2.3705187900000002</v>
      </c>
      <c r="Y17">
        <v>2.37890165</v>
      </c>
      <c r="Z17">
        <v>2.3964375800000002</v>
      </c>
    </row>
    <row r="18" spans="5:26">
      <c r="E18" t="s">
        <v>39</v>
      </c>
      <c r="F18">
        <v>10</v>
      </c>
      <c r="G18">
        <v>10</v>
      </c>
      <c r="H18">
        <v>10</v>
      </c>
      <c r="I18">
        <v>20</v>
      </c>
      <c r="J18">
        <v>20</v>
      </c>
      <c r="K18">
        <v>20</v>
      </c>
      <c r="L18">
        <v>30</v>
      </c>
      <c r="M18">
        <v>30</v>
      </c>
      <c r="N18">
        <v>30</v>
      </c>
      <c r="R18" t="s">
        <v>40</v>
      </c>
      <c r="S18">
        <v>80.723355999999995</v>
      </c>
      <c r="T18">
        <v>62.494996</v>
      </c>
      <c r="U18">
        <v>62.936486000000002</v>
      </c>
      <c r="W18" t="s">
        <v>40</v>
      </c>
      <c r="X18">
        <v>2.3621986599999998</v>
      </c>
      <c r="Y18">
        <v>2.3845667100000001</v>
      </c>
      <c r="Z18">
        <v>2.3842253599999998</v>
      </c>
    </row>
    <row r="19" spans="5:26">
      <c r="E19" t="s">
        <v>40</v>
      </c>
      <c r="F19">
        <v>3.0603638399999999</v>
      </c>
      <c r="G19">
        <v>2.4614744100000001</v>
      </c>
      <c r="H19">
        <v>2.3648337800000001</v>
      </c>
      <c r="I19">
        <v>3.17121166</v>
      </c>
      <c r="J19">
        <v>2.4350989799999998</v>
      </c>
      <c r="K19">
        <v>2.3712176999999999</v>
      </c>
      <c r="L19">
        <v>3.2</v>
      </c>
      <c r="M19">
        <v>2.4596081999999999</v>
      </c>
      <c r="N19">
        <v>2.3805858400000002</v>
      </c>
      <c r="S19">
        <f t="shared" ref="S19:U19" si="3">S17 - S18</f>
        <v>-10.498866000000007</v>
      </c>
      <c r="T19">
        <f t="shared" si="3"/>
        <v>-8.5051050000000004</v>
      </c>
      <c r="U19">
        <f t="shared" si="3"/>
        <v>-7.2954680000000067</v>
      </c>
      <c r="X19">
        <f t="shared" ref="X19:Z19" si="4">X17 - X18</f>
        <v>8.3201300000004252E-3</v>
      </c>
      <c r="Y19">
        <f t="shared" si="4"/>
        <v>-5.6650600000001106E-3</v>
      </c>
      <c r="Z19">
        <f t="shared" si="4"/>
        <v>1.2212220000000329E-2</v>
      </c>
    </row>
    <row r="20" spans="5:26">
      <c r="E20" t="s">
        <v>41</v>
      </c>
      <c r="F20">
        <v>1.65919694</v>
      </c>
      <c r="G20">
        <v>1.7565938000000001</v>
      </c>
      <c r="H20">
        <v>1.8272764100000001</v>
      </c>
      <c r="I20">
        <v>1.66851248</v>
      </c>
      <c r="J20">
        <v>1.7784930699999999</v>
      </c>
      <c r="K20">
        <v>1.81918768</v>
      </c>
      <c r="L20">
        <v>1.6651394500000001</v>
      </c>
      <c r="M20">
        <v>1.7704126600000001</v>
      </c>
      <c r="N20">
        <v>1.82778324</v>
      </c>
    </row>
    <row r="21" spans="5:26">
      <c r="F21">
        <f t="shared" ref="F21:N21" si="5">F20-F19</f>
        <v>-1.4011669</v>
      </c>
      <c r="G21">
        <f t="shared" si="5"/>
        <v>-0.70488061000000002</v>
      </c>
      <c r="H21">
        <f t="shared" si="5"/>
        <v>-0.53755737000000003</v>
      </c>
      <c r="I21">
        <f t="shared" si="5"/>
        <v>-1.50269918</v>
      </c>
      <c r="J21">
        <f t="shared" si="5"/>
        <v>-0.6566059099999999</v>
      </c>
      <c r="K21">
        <f t="shared" si="5"/>
        <v>-0.5520300199999999</v>
      </c>
      <c r="L21">
        <f t="shared" si="5"/>
        <v>-1.5348605500000001</v>
      </c>
      <c r="M21">
        <f t="shared" si="5"/>
        <v>-0.68919553999999983</v>
      </c>
      <c r="N21">
        <f t="shared" si="5"/>
        <v>-0.55280260000000014</v>
      </c>
    </row>
    <row r="25" spans="5:26">
      <c r="F25">
        <f t="shared" ref="F25:N25" si="6">F10*100</f>
        <v>3256.7938000000004</v>
      </c>
      <c r="G25">
        <f t="shared" si="6"/>
        <v>4178.4387999999999</v>
      </c>
      <c r="H25">
        <f t="shared" si="6"/>
        <v>7022.4489999999987</v>
      </c>
      <c r="I25">
        <f t="shared" si="6"/>
        <v>2421.3469</v>
      </c>
      <c r="J25">
        <f t="shared" si="6"/>
        <v>3304.3144000000007</v>
      </c>
      <c r="K25">
        <f t="shared" si="6"/>
        <v>5398.9890999999998</v>
      </c>
      <c r="L25">
        <f t="shared" si="6"/>
        <v>2380.5306</v>
      </c>
      <c r="M25">
        <f t="shared" si="6"/>
        <v>3247.0145000000002</v>
      </c>
      <c r="N25">
        <f t="shared" si="6"/>
        <v>5564.1017999999995</v>
      </c>
    </row>
    <row r="26" spans="5:26">
      <c r="F26">
        <f t="shared" ref="F26:N26" si="7">F11*100</f>
        <v>3662.4251999999997</v>
      </c>
      <c r="G26">
        <f t="shared" si="7"/>
        <v>4838.01</v>
      </c>
      <c r="H26">
        <f t="shared" si="7"/>
        <v>8072.3355999999994</v>
      </c>
      <c r="I26">
        <f t="shared" si="7"/>
        <v>2774.9211000000005</v>
      </c>
      <c r="J26">
        <f t="shared" si="7"/>
        <v>3833.2810000000004</v>
      </c>
      <c r="K26">
        <f t="shared" si="7"/>
        <v>6249.4996000000001</v>
      </c>
      <c r="L26">
        <f t="shared" si="7"/>
        <v>2632.0640000000003</v>
      </c>
      <c r="M26">
        <f t="shared" si="7"/>
        <v>3669.6941000000002</v>
      </c>
      <c r="N26">
        <f t="shared" si="7"/>
        <v>6293.6486000000004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A2B20-CFAC-47ED-9B81-EA8B8F0E147A}">
  <dimension ref="B3:F11"/>
  <sheetViews>
    <sheetView tabSelected="1" topLeftCell="A25" workbookViewId="0">
      <selection activeCell="H9" sqref="H9"/>
    </sheetView>
  </sheetViews>
  <sheetFormatPr defaultRowHeight="17.649999999999999"/>
  <cols>
    <col min="2" max="2" width="17.75" customWidth="1"/>
  </cols>
  <sheetData>
    <row r="3" spans="2:6">
      <c r="B3" t="s">
        <v>2</v>
      </c>
    </row>
    <row r="4" spans="2:6">
      <c r="C4" s="1" t="s">
        <v>3</v>
      </c>
      <c r="D4" s="1" t="s">
        <v>4</v>
      </c>
      <c r="E4" s="1" t="s">
        <v>5</v>
      </c>
      <c r="F4" s="1" t="s">
        <v>6</v>
      </c>
    </row>
    <row r="5" spans="2:6">
      <c r="B5" t="s">
        <v>7</v>
      </c>
      <c r="C5" s="1">
        <v>4.4897958999999998</v>
      </c>
      <c r="D5">
        <v>5.5114689999999997E-3</v>
      </c>
      <c r="E5" s="1">
        <v>24.05102041</v>
      </c>
      <c r="F5" s="1">
        <v>3.8646258499999999</v>
      </c>
    </row>
    <row r="6" spans="2:6">
      <c r="B6" t="s">
        <v>8</v>
      </c>
      <c r="C6" s="1">
        <v>0.40816326530612196</v>
      </c>
      <c r="D6" s="1">
        <v>8.8700000000000001E-5</v>
      </c>
      <c r="E6" s="1">
        <v>12.387755102040799</v>
      </c>
      <c r="F6" s="1">
        <v>0.28571428571428498</v>
      </c>
    </row>
    <row r="7" spans="2:6">
      <c r="B7" t="s">
        <v>9</v>
      </c>
      <c r="C7" s="1">
        <v>17.755102040816301</v>
      </c>
      <c r="D7" s="1">
        <v>1.3957239601554899E-2</v>
      </c>
      <c r="E7" s="1">
        <v>32.1517006802721</v>
      </c>
      <c r="F7" s="1">
        <v>8.9908210037261593</v>
      </c>
    </row>
    <row r="8" spans="2:6">
      <c r="B8" t="s">
        <v>10</v>
      </c>
      <c r="C8" s="1">
        <v>50.408163299999998</v>
      </c>
      <c r="D8" s="1">
        <v>2.3756968999999999E-2</v>
      </c>
      <c r="E8" s="1">
        <v>20.851287660000001</v>
      </c>
      <c r="F8" s="1">
        <v>10.83842999</v>
      </c>
    </row>
    <row r="9" spans="2:6">
      <c r="B9" t="s">
        <v>11</v>
      </c>
      <c r="C9" s="1">
        <v>72.244897959183589</v>
      </c>
      <c r="D9" s="1">
        <v>2.90812900145772E-2</v>
      </c>
      <c r="E9" s="1">
        <v>19.525696469063799</v>
      </c>
      <c r="F9" s="1">
        <v>10.9167149691114</v>
      </c>
    </row>
    <row r="10" spans="2:6">
      <c r="B10" t="s">
        <v>12</v>
      </c>
      <c r="C10">
        <v>78.121827411167502</v>
      </c>
      <c r="D10">
        <v>2.95763923495286E-2</v>
      </c>
      <c r="E10">
        <v>19.220264281685601</v>
      </c>
      <c r="F10">
        <v>10.9513871188952</v>
      </c>
    </row>
    <row r="11" spans="2:6">
      <c r="B11" t="s">
        <v>13</v>
      </c>
      <c r="C11">
        <v>78.121827411167502</v>
      </c>
      <c r="D11">
        <v>2.95763923495286E-2</v>
      </c>
      <c r="E11">
        <v>20.220264281685601</v>
      </c>
      <c r="F11">
        <v>10.9513871188952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E1FB-9480-4B0B-B737-CBC9E45D46C4}">
  <dimension ref="C1:P6"/>
  <sheetViews>
    <sheetView workbookViewId="0">
      <selection activeCell="K7" sqref="K7"/>
    </sheetView>
  </sheetViews>
  <sheetFormatPr defaultRowHeight="17.649999999999999"/>
  <cols>
    <col min="3" max="3" width="15.5" customWidth="1"/>
  </cols>
  <sheetData>
    <row r="1" spans="3:16">
      <c r="H1" t="s">
        <v>12</v>
      </c>
      <c r="I1">
        <v>78.121827411167502</v>
      </c>
      <c r="J1">
        <v>2.95763923495286E-2</v>
      </c>
      <c r="K1">
        <v>19.220264281685601</v>
      </c>
    </row>
    <row r="3" spans="3:16">
      <c r="C3" t="s">
        <v>0</v>
      </c>
      <c r="H3" t="s">
        <v>1</v>
      </c>
      <c r="M3" t="s">
        <v>16</v>
      </c>
    </row>
    <row r="4" spans="3:16">
      <c r="D4">
        <v>200</v>
      </c>
      <c r="E4">
        <v>300</v>
      </c>
      <c r="F4">
        <v>400</v>
      </c>
      <c r="I4">
        <v>200</v>
      </c>
      <c r="J4">
        <v>300</v>
      </c>
      <c r="K4">
        <v>400</v>
      </c>
      <c r="N4">
        <v>200</v>
      </c>
      <c r="O4">
        <v>300</v>
      </c>
      <c r="P4">
        <v>400</v>
      </c>
    </row>
    <row r="5" spans="3:16">
      <c r="C5" t="s">
        <v>14</v>
      </c>
      <c r="D5">
        <v>31.2</v>
      </c>
      <c r="E5">
        <v>55.45</v>
      </c>
      <c r="F5">
        <v>78.121827411167502</v>
      </c>
      <c r="H5" t="s">
        <v>14</v>
      </c>
      <c r="I5">
        <v>2.55763923495286E-2</v>
      </c>
      <c r="J5">
        <v>2.8776392349528598E-2</v>
      </c>
      <c r="K5">
        <v>2.95763923495286E-2</v>
      </c>
      <c r="M5" t="s">
        <v>14</v>
      </c>
      <c r="N5">
        <v>32.820264281685603</v>
      </c>
      <c r="O5">
        <v>24.820264281685599</v>
      </c>
      <c r="P5">
        <v>19.220264281685601</v>
      </c>
    </row>
    <row r="6" spans="3:16">
      <c r="C6" t="s">
        <v>15</v>
      </c>
      <c r="D6">
        <v>92.1</v>
      </c>
      <c r="E6">
        <v>95.4</v>
      </c>
      <c r="F6">
        <v>96.4</v>
      </c>
      <c r="H6" t="s">
        <v>15</v>
      </c>
      <c r="I6">
        <v>2.0576392349528599E-2</v>
      </c>
      <c r="J6">
        <v>2.4576392349528599E-2</v>
      </c>
      <c r="K6">
        <v>2.6576392349528601E-2</v>
      </c>
      <c r="M6" t="s">
        <v>15</v>
      </c>
      <c r="N6">
        <v>9.0202642816856002</v>
      </c>
      <c r="O6">
        <v>9.1202642816855999</v>
      </c>
      <c r="P6">
        <v>9.2202642816855995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SIGO vs LSGO</vt:lpstr>
      <vt:lpstr>geocast</vt:lpstr>
      <vt:lpstr>RCS</vt:lpstr>
      <vt:lpstr>LSGO vs shadowing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高橋柊人</dc:creator>
  <cp:lastModifiedBy>高橋柊人</cp:lastModifiedBy>
  <dcterms:created xsi:type="dcterms:W3CDTF">2015-06-05T18:19:34Z</dcterms:created>
  <dcterms:modified xsi:type="dcterms:W3CDTF">2022-02-05T07:27:50Z</dcterms:modified>
</cp:coreProperties>
</file>