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755" tabRatio="924" firstSheet="1" activeTab="1"/>
  </bookViews>
  <sheets>
    <sheet name="New Join Format" sheetId="587" state="hidden" r:id="rId1"/>
    <sheet name="All Activem Emp Pay Slip EIL" sheetId="615" r:id="rId2"/>
  </sheets>
  <definedNames>
    <definedName name="_xlnm._FilterDatabase" localSheetId="0" hidden="1">'New Join Format'!$A$7:$AH$202</definedName>
    <definedName name="_xlnm.Print_Area" localSheetId="1">'All Activem Emp Pay Slip EIL'!$A$1:$Z$89</definedName>
    <definedName name="_xlnm.Print_Area" localSheetId="0">'New Join Format'!$A$1:$AF$202</definedName>
    <definedName name="_xlnm.Print_Titles" localSheetId="0">'New Join Format'!$1:$7</definedName>
  </definedNames>
  <calcPr calcId="152511"/>
</workbook>
</file>

<file path=xl/calcChain.xml><?xml version="1.0" encoding="utf-8"?>
<calcChain xmlns="http://schemas.openxmlformats.org/spreadsheetml/2006/main">
  <c r="U8" i="587" l="1"/>
  <c r="U9" i="587"/>
  <c r="U10" i="587"/>
  <c r="U11" i="587"/>
  <c r="U12" i="587"/>
  <c r="U13" i="587"/>
  <c r="U14" i="587"/>
  <c r="U15" i="587"/>
  <c r="U16" i="587"/>
  <c r="U17" i="587"/>
  <c r="U18" i="587"/>
  <c r="U19" i="587"/>
  <c r="U20" i="587"/>
  <c r="U21" i="587"/>
  <c r="U22" i="587"/>
  <c r="U23" i="587"/>
  <c r="U24" i="587"/>
  <c r="U25" i="587"/>
  <c r="U26" i="587"/>
  <c r="U27" i="587"/>
  <c r="U28" i="587"/>
  <c r="U29" i="587"/>
  <c r="U30" i="587"/>
  <c r="U31" i="587"/>
  <c r="U32" i="587"/>
  <c r="U33" i="587"/>
  <c r="U34" i="587"/>
  <c r="U35" i="587"/>
  <c r="U36" i="587"/>
  <c r="U37" i="587"/>
  <c r="U38" i="587"/>
  <c r="U39" i="587"/>
  <c r="U40" i="587"/>
  <c r="U41" i="587"/>
  <c r="U42" i="587"/>
  <c r="U43" i="587"/>
  <c r="U44" i="587"/>
  <c r="U45" i="587"/>
  <c r="U46" i="587"/>
  <c r="U47" i="587"/>
  <c r="U48" i="587"/>
  <c r="U49" i="587"/>
  <c r="U50" i="587"/>
  <c r="U51" i="587"/>
  <c r="U52" i="587"/>
  <c r="U53" i="587"/>
  <c r="U54" i="587"/>
  <c r="U55" i="587"/>
  <c r="U56" i="587"/>
  <c r="U57" i="587"/>
  <c r="U58" i="587"/>
  <c r="U59" i="587"/>
  <c r="U60" i="587"/>
  <c r="U61" i="587"/>
  <c r="U62" i="587"/>
  <c r="U63" i="587"/>
  <c r="U64" i="587"/>
  <c r="U65" i="587"/>
  <c r="U66" i="587"/>
  <c r="U67" i="587"/>
  <c r="U68" i="587"/>
  <c r="U69" i="587"/>
  <c r="U70" i="587"/>
  <c r="U71" i="587"/>
  <c r="U72" i="587"/>
  <c r="U73" i="587"/>
  <c r="U74" i="587"/>
  <c r="U75" i="587"/>
  <c r="U76" i="587"/>
  <c r="U77" i="587"/>
  <c r="U78" i="587"/>
  <c r="U79" i="587"/>
  <c r="U80" i="587"/>
  <c r="U81" i="587"/>
  <c r="U82" i="587"/>
  <c r="U83" i="587"/>
  <c r="U84" i="587"/>
  <c r="U85" i="587"/>
  <c r="U86" i="587"/>
  <c r="U87" i="587"/>
  <c r="U88" i="587"/>
  <c r="U89" i="587"/>
  <c r="U90" i="587"/>
  <c r="U91" i="587"/>
  <c r="U92" i="587"/>
  <c r="U93" i="587"/>
  <c r="U94" i="587"/>
  <c r="U95" i="587"/>
  <c r="U96" i="587"/>
  <c r="U97" i="587"/>
  <c r="U98" i="587"/>
  <c r="U99" i="587"/>
  <c r="U100" i="587"/>
  <c r="U101" i="587"/>
  <c r="U102" i="587"/>
  <c r="U103" i="587"/>
  <c r="U104" i="587"/>
  <c r="U105" i="587"/>
  <c r="U106" i="587"/>
  <c r="U107" i="587"/>
  <c r="U108" i="587"/>
  <c r="U109" i="587"/>
  <c r="U110" i="587"/>
  <c r="U111" i="587"/>
  <c r="U112" i="587"/>
  <c r="U113" i="587"/>
  <c r="U114" i="587"/>
  <c r="U115" i="587"/>
  <c r="U116" i="587"/>
  <c r="U117" i="587"/>
  <c r="U118" i="587"/>
  <c r="U119" i="587"/>
  <c r="U120" i="587"/>
  <c r="U121" i="587"/>
  <c r="U122" i="587"/>
  <c r="U123" i="587"/>
  <c r="U124" i="587"/>
  <c r="U125" i="587"/>
  <c r="U126" i="587"/>
  <c r="U127" i="587"/>
  <c r="U128" i="587"/>
  <c r="U129" i="587"/>
  <c r="U130" i="587"/>
  <c r="U131" i="587"/>
  <c r="U132" i="587"/>
  <c r="U133" i="587"/>
  <c r="U134" i="587"/>
  <c r="U135" i="587"/>
  <c r="U136" i="587"/>
  <c r="U137" i="587"/>
  <c r="U138" i="587"/>
  <c r="U139" i="587"/>
  <c r="U140" i="587"/>
  <c r="U141" i="587"/>
  <c r="U142" i="587"/>
  <c r="U143" i="587"/>
  <c r="U144" i="587"/>
  <c r="U145" i="587"/>
  <c r="U146" i="587"/>
  <c r="U147" i="587"/>
  <c r="U148" i="587"/>
  <c r="U149" i="587"/>
  <c r="U150" i="587"/>
  <c r="U151" i="587"/>
  <c r="U152" i="587"/>
  <c r="U153" i="587"/>
  <c r="U154" i="587"/>
  <c r="U155" i="587"/>
  <c r="U156" i="587"/>
  <c r="U157" i="587"/>
  <c r="U158" i="587"/>
  <c r="U159" i="587"/>
  <c r="U160" i="587"/>
  <c r="U161" i="587"/>
  <c r="U162" i="587"/>
  <c r="U163" i="587"/>
  <c r="U164" i="587"/>
  <c r="U165" i="587"/>
  <c r="U166" i="587"/>
  <c r="U167" i="587"/>
  <c r="U168" i="587"/>
  <c r="U169" i="587"/>
  <c r="U170" i="587"/>
  <c r="U171" i="587"/>
  <c r="U172" i="587"/>
  <c r="U173" i="587"/>
  <c r="U174" i="587"/>
  <c r="U175" i="587"/>
  <c r="U176" i="587"/>
  <c r="U177" i="587"/>
  <c r="U178" i="587"/>
  <c r="U179" i="587"/>
  <c r="U180" i="587"/>
  <c r="U181" i="587"/>
  <c r="U182" i="587"/>
  <c r="U183" i="587"/>
  <c r="U184" i="587"/>
  <c r="U185" i="587"/>
  <c r="U186" i="587"/>
  <c r="U187" i="587"/>
  <c r="U188" i="587"/>
  <c r="U189" i="587"/>
  <c r="U190" i="587"/>
  <c r="U191" i="587"/>
  <c r="U192" i="587"/>
  <c r="U193" i="587"/>
  <c r="U194" i="587"/>
  <c r="U195" i="587"/>
  <c r="U196" i="587"/>
  <c r="U197" i="587"/>
  <c r="U198" i="587"/>
  <c r="U199" i="587"/>
  <c r="U200" i="587"/>
  <c r="U201" i="587"/>
  <c r="AA202" i="587"/>
  <c r="Z202" i="587"/>
  <c r="X202" i="587"/>
  <c r="W202" i="587"/>
  <c r="S202" i="587"/>
  <c r="U202" i="587" s="1"/>
  <c r="R202" i="587"/>
  <c r="Q202" i="587"/>
  <c r="P202" i="587"/>
  <c r="M202" i="587"/>
  <c r="L202" i="587"/>
  <c r="K202" i="587"/>
  <c r="J202" i="587"/>
  <c r="AH201" i="587"/>
  <c r="AB201" i="587"/>
  <c r="AB202" i="587" s="1"/>
  <c r="T201" i="587"/>
  <c r="T202" i="587" s="1"/>
  <c r="H201" i="587"/>
  <c r="AH200" i="587"/>
  <c r="AB200" i="587"/>
  <c r="T200" i="587"/>
  <c r="H200" i="587"/>
  <c r="AH199" i="587"/>
  <c r="AB199" i="587"/>
  <c r="T199" i="587"/>
  <c r="H199" i="587"/>
  <c r="I199" i="587" s="1"/>
  <c r="AH198" i="587"/>
  <c r="AB198" i="587"/>
  <c r="T198" i="587"/>
  <c r="H198" i="587"/>
  <c r="AH197" i="587"/>
  <c r="AB197" i="587"/>
  <c r="T197" i="587"/>
  <c r="H197" i="587"/>
  <c r="V197" i="587" s="1"/>
  <c r="AH196" i="587"/>
  <c r="AB196" i="587"/>
  <c r="T196" i="587"/>
  <c r="H196" i="587"/>
  <c r="AC196" i="587" s="1"/>
  <c r="AH195" i="587"/>
  <c r="AB195" i="587"/>
  <c r="T195" i="587"/>
  <c r="H195" i="587"/>
  <c r="AH194" i="587"/>
  <c r="AB194" i="587"/>
  <c r="T194" i="587"/>
  <c r="H194" i="587"/>
  <c r="AC194" i="587" s="1"/>
  <c r="AH193" i="587"/>
  <c r="AB193" i="587"/>
  <c r="T193" i="587"/>
  <c r="H193" i="587"/>
  <c r="AC193" i="587" s="1"/>
  <c r="AH192" i="587"/>
  <c r="AB192" i="587"/>
  <c r="T192" i="587"/>
  <c r="H192" i="587"/>
  <c r="AC192" i="587" s="1"/>
  <c r="AH191" i="587"/>
  <c r="AB191" i="587"/>
  <c r="T191" i="587"/>
  <c r="H191" i="587"/>
  <c r="AH190" i="587"/>
  <c r="AB190" i="587"/>
  <c r="T190" i="587"/>
  <c r="H190" i="587"/>
  <c r="AH189" i="587"/>
  <c r="AB189" i="587"/>
  <c r="T189" i="587"/>
  <c r="H189" i="587"/>
  <c r="AC189" i="587" s="1"/>
  <c r="AH188" i="587"/>
  <c r="AB188" i="587"/>
  <c r="T188" i="587"/>
  <c r="H188" i="587"/>
  <c r="AC188" i="587" s="1"/>
  <c r="AH187" i="587"/>
  <c r="AB187" i="587"/>
  <c r="T187" i="587"/>
  <c r="H187" i="587"/>
  <c r="AH186" i="587"/>
  <c r="AB186" i="587"/>
  <c r="T186" i="587"/>
  <c r="H186" i="587"/>
  <c r="AH185" i="587"/>
  <c r="AB185" i="587"/>
  <c r="T185" i="587"/>
  <c r="H185" i="587"/>
  <c r="AC185" i="587" s="1"/>
  <c r="AH184" i="587"/>
  <c r="AB184" i="587"/>
  <c r="T184" i="587"/>
  <c r="H184" i="587"/>
  <c r="AH183" i="587"/>
  <c r="AB183" i="587"/>
  <c r="T183" i="587"/>
  <c r="H183" i="587"/>
  <c r="AC183" i="587" s="1"/>
  <c r="AH182" i="587"/>
  <c r="AB182" i="587"/>
  <c r="T182" i="587"/>
  <c r="H182" i="587"/>
  <c r="AC182" i="587" s="1"/>
  <c r="AH181" i="587"/>
  <c r="AB181" i="587"/>
  <c r="T181" i="587"/>
  <c r="H181" i="587"/>
  <c r="AH180" i="587"/>
  <c r="AB180" i="587"/>
  <c r="T180" i="587"/>
  <c r="H180" i="587"/>
  <c r="AC180" i="587" s="1"/>
  <c r="AH179" i="587"/>
  <c r="AB179" i="587"/>
  <c r="T179" i="587"/>
  <c r="H179" i="587"/>
  <c r="I179" i="587" s="1"/>
  <c r="AH178" i="587"/>
  <c r="AB178" i="587"/>
  <c r="T178" i="587"/>
  <c r="H178" i="587"/>
  <c r="AH177" i="587"/>
  <c r="AB177" i="587"/>
  <c r="T177" i="587"/>
  <c r="H177" i="587"/>
  <c r="AH176" i="587"/>
  <c r="AB176" i="587"/>
  <c r="T176" i="587"/>
  <c r="H176" i="587"/>
  <c r="AH175" i="587"/>
  <c r="AB175" i="587"/>
  <c r="T175" i="587"/>
  <c r="H175" i="587"/>
  <c r="AH174" i="587"/>
  <c r="AB174" i="587"/>
  <c r="T174" i="587"/>
  <c r="H174" i="587"/>
  <c r="AH173" i="587"/>
  <c r="AB173" i="587"/>
  <c r="T173" i="587"/>
  <c r="H173" i="587"/>
  <c r="AC173" i="587" s="1"/>
  <c r="AH172" i="587"/>
  <c r="AB172" i="587"/>
  <c r="T172" i="587"/>
  <c r="H172" i="587"/>
  <c r="V172" i="587" s="1"/>
  <c r="AH171" i="587"/>
  <c r="AB171" i="587"/>
  <c r="T171" i="587"/>
  <c r="H171" i="587"/>
  <c r="I171" i="587" s="1"/>
  <c r="AH170" i="587"/>
  <c r="AB170" i="587"/>
  <c r="T170" i="587"/>
  <c r="H170" i="587"/>
  <c r="AH169" i="587"/>
  <c r="AB169" i="587"/>
  <c r="T169" i="587"/>
  <c r="H169" i="587"/>
  <c r="I169" i="587" s="1"/>
  <c r="AH168" i="587"/>
  <c r="AB168" i="587"/>
  <c r="T168" i="587"/>
  <c r="H168" i="587"/>
  <c r="AH167" i="587"/>
  <c r="AB167" i="587"/>
  <c r="T167" i="587"/>
  <c r="H167" i="587"/>
  <c r="V167" i="587" s="1"/>
  <c r="AH166" i="587"/>
  <c r="AB166" i="587"/>
  <c r="T166" i="587"/>
  <c r="H166" i="587"/>
  <c r="AH165" i="587"/>
  <c r="AB165" i="587"/>
  <c r="T165" i="587"/>
  <c r="H165" i="587"/>
  <c r="V165" i="587" s="1"/>
  <c r="AH164" i="587"/>
  <c r="AB164" i="587"/>
  <c r="T164" i="587"/>
  <c r="H164" i="587"/>
  <c r="AC164" i="587" s="1"/>
  <c r="AH163" i="587"/>
  <c r="AB163" i="587"/>
  <c r="T163" i="587"/>
  <c r="H163" i="587"/>
  <c r="V163" i="587" s="1"/>
  <c r="AH162" i="587"/>
  <c r="AB162" i="587"/>
  <c r="T162" i="587"/>
  <c r="H162" i="587"/>
  <c r="AC162" i="587" s="1"/>
  <c r="AH161" i="587"/>
  <c r="AB161" i="587"/>
  <c r="T161" i="587"/>
  <c r="H161" i="587"/>
  <c r="V161" i="587" s="1"/>
  <c r="AH160" i="587"/>
  <c r="AB160" i="587"/>
  <c r="T160" i="587"/>
  <c r="H160" i="587"/>
  <c r="AH159" i="587"/>
  <c r="AB159" i="587"/>
  <c r="T159" i="587"/>
  <c r="H159" i="587"/>
  <c r="I159" i="587" s="1"/>
  <c r="AH158" i="587"/>
  <c r="AB158" i="587"/>
  <c r="T158" i="587"/>
  <c r="H158" i="587"/>
  <c r="I158" i="587" s="1"/>
  <c r="AH157" i="587"/>
  <c r="AB157" i="587"/>
  <c r="T157" i="587"/>
  <c r="H157" i="587"/>
  <c r="I157" i="587" s="1"/>
  <c r="AH156" i="587"/>
  <c r="AB156" i="587"/>
  <c r="T156" i="587"/>
  <c r="H156" i="587"/>
  <c r="AH155" i="587"/>
  <c r="AB155" i="587"/>
  <c r="T155" i="587"/>
  <c r="H155" i="587"/>
  <c r="V155" i="587" s="1"/>
  <c r="AH154" i="587"/>
  <c r="AB154" i="587"/>
  <c r="T154" i="587"/>
  <c r="H154" i="587"/>
  <c r="AC154" i="587" s="1"/>
  <c r="AH153" i="587"/>
  <c r="AB153" i="587"/>
  <c r="T153" i="587"/>
  <c r="H153" i="587"/>
  <c r="AC153" i="587" s="1"/>
  <c r="AH152" i="587"/>
  <c r="AB152" i="587"/>
  <c r="T152" i="587"/>
  <c r="H152" i="587"/>
  <c r="AC152" i="587" s="1"/>
  <c r="AH151" i="587"/>
  <c r="AB151" i="587"/>
  <c r="T151" i="587"/>
  <c r="H151" i="587"/>
  <c r="AH150" i="587"/>
  <c r="AB150" i="587"/>
  <c r="T150" i="587"/>
  <c r="H150" i="587"/>
  <c r="I150" i="587" s="1"/>
  <c r="AH149" i="587"/>
  <c r="AB149" i="587"/>
  <c r="T149" i="587"/>
  <c r="H149" i="587"/>
  <c r="I149" i="587" s="1"/>
  <c r="AH148" i="587"/>
  <c r="AB148" i="587"/>
  <c r="T148" i="587"/>
  <c r="H148" i="587"/>
  <c r="V148" i="587" s="1"/>
  <c r="AH147" i="587"/>
  <c r="AB147" i="587"/>
  <c r="T147" i="587"/>
  <c r="H147" i="587"/>
  <c r="I147" i="587" s="1"/>
  <c r="AH146" i="587"/>
  <c r="AB146" i="587"/>
  <c r="T146" i="587"/>
  <c r="H146" i="587"/>
  <c r="I146" i="587" s="1"/>
  <c r="AH145" i="587"/>
  <c r="AB145" i="587"/>
  <c r="T145" i="587"/>
  <c r="H145" i="587"/>
  <c r="AH144" i="587"/>
  <c r="AB144" i="587"/>
  <c r="T144" i="587"/>
  <c r="H144" i="587"/>
  <c r="I144" i="587" s="1"/>
  <c r="AH143" i="587"/>
  <c r="AB143" i="587"/>
  <c r="T143" i="587"/>
  <c r="H143" i="587"/>
  <c r="AH142" i="587"/>
  <c r="AB142" i="587"/>
  <c r="T142" i="587"/>
  <c r="H142" i="587"/>
  <c r="I142" i="587" s="1"/>
  <c r="AH141" i="587"/>
  <c r="AB141" i="587"/>
  <c r="T141" i="587"/>
  <c r="H141" i="587"/>
  <c r="AC141" i="587" s="1"/>
  <c r="AH140" i="587"/>
  <c r="AB140" i="587"/>
  <c r="T140" i="587"/>
  <c r="H140" i="587"/>
  <c r="AC140" i="587" s="1"/>
  <c r="AH139" i="587"/>
  <c r="AB139" i="587"/>
  <c r="T139" i="587"/>
  <c r="H139" i="587"/>
  <c r="AH138" i="587"/>
  <c r="AB138" i="587"/>
  <c r="T138" i="587"/>
  <c r="H138" i="587"/>
  <c r="AC138" i="587" s="1"/>
  <c r="AH137" i="587"/>
  <c r="AB137" i="587"/>
  <c r="T137" i="587"/>
  <c r="H137" i="587"/>
  <c r="AH136" i="587"/>
  <c r="AB136" i="587"/>
  <c r="T136" i="587"/>
  <c r="H136" i="587"/>
  <c r="AH135" i="587"/>
  <c r="AB135" i="587"/>
  <c r="T135" i="587"/>
  <c r="H135" i="587"/>
  <c r="AH134" i="587"/>
  <c r="AB134" i="587"/>
  <c r="T134" i="587"/>
  <c r="H134" i="587"/>
  <c r="V134" i="587" s="1"/>
  <c r="AH133" i="587"/>
  <c r="AB133" i="587"/>
  <c r="T133" i="587"/>
  <c r="H133" i="587"/>
  <c r="V133" i="587" s="1"/>
  <c r="AH132" i="587"/>
  <c r="AB132" i="587"/>
  <c r="T132" i="587"/>
  <c r="H132" i="587"/>
  <c r="I132" i="587" s="1"/>
  <c r="AH131" i="587"/>
  <c r="AB131" i="587"/>
  <c r="T131" i="587"/>
  <c r="H131" i="587"/>
  <c r="AH130" i="587"/>
  <c r="AB130" i="587"/>
  <c r="T130" i="587"/>
  <c r="H130" i="587"/>
  <c r="AH129" i="587"/>
  <c r="AB129" i="587"/>
  <c r="T129" i="587"/>
  <c r="H129" i="587"/>
  <c r="V129" i="587" s="1"/>
  <c r="AH128" i="587"/>
  <c r="AB128" i="587"/>
  <c r="T128" i="587"/>
  <c r="H128" i="587"/>
  <c r="AH127" i="587"/>
  <c r="AB127" i="587"/>
  <c r="T127" i="587"/>
  <c r="H127" i="587"/>
  <c r="AC127" i="587" s="1"/>
  <c r="AH126" i="587"/>
  <c r="AB126" i="587"/>
  <c r="T126" i="587"/>
  <c r="H126" i="587"/>
  <c r="I126" i="587" s="1"/>
  <c r="AH125" i="587"/>
  <c r="AB125" i="587"/>
  <c r="T125" i="587"/>
  <c r="H125" i="587"/>
  <c r="V125" i="587" s="1"/>
  <c r="AH124" i="587"/>
  <c r="AB124" i="587"/>
  <c r="T124" i="587"/>
  <c r="H124" i="587"/>
  <c r="AH123" i="587"/>
  <c r="AB123" i="587"/>
  <c r="T123" i="587"/>
  <c r="H123" i="587"/>
  <c r="AH122" i="587"/>
  <c r="AB122" i="587"/>
  <c r="T122" i="587"/>
  <c r="H122" i="587"/>
  <c r="I122" i="587" s="1"/>
  <c r="AH121" i="587"/>
  <c r="AB121" i="587"/>
  <c r="T121" i="587"/>
  <c r="H121" i="587"/>
  <c r="AH120" i="587"/>
  <c r="AB120" i="587"/>
  <c r="T120" i="587"/>
  <c r="H120" i="587"/>
  <c r="I120" i="587" s="1"/>
  <c r="AH119" i="587"/>
  <c r="AB119" i="587"/>
  <c r="T119" i="587"/>
  <c r="H119" i="587"/>
  <c r="AH118" i="587"/>
  <c r="AB118" i="587"/>
  <c r="T118" i="587"/>
  <c r="H118" i="587"/>
  <c r="AH117" i="587"/>
  <c r="AB117" i="587"/>
  <c r="T117" i="587"/>
  <c r="H117" i="587"/>
  <c r="I117" i="587" s="1"/>
  <c r="AH116" i="587"/>
  <c r="AB116" i="587"/>
  <c r="T116" i="587"/>
  <c r="H116" i="587"/>
  <c r="AC116" i="587" s="1"/>
  <c r="AH115" i="587"/>
  <c r="AB115" i="587"/>
  <c r="T115" i="587"/>
  <c r="H115" i="587"/>
  <c r="V115" i="587" s="1"/>
  <c r="AH114" i="587"/>
  <c r="AB114" i="587"/>
  <c r="T114" i="587"/>
  <c r="H114" i="587"/>
  <c r="AC114" i="587" s="1"/>
  <c r="AH113" i="587"/>
  <c r="AB113" i="587"/>
  <c r="T113" i="587"/>
  <c r="H113" i="587"/>
  <c r="I113" i="587" s="1"/>
  <c r="AH112" i="587"/>
  <c r="AB112" i="587"/>
  <c r="T112" i="587"/>
  <c r="H112" i="587"/>
  <c r="V112" i="587" s="1"/>
  <c r="AH111" i="587"/>
  <c r="AB111" i="587"/>
  <c r="T111" i="587"/>
  <c r="H111" i="587"/>
  <c r="I111" i="587" s="1"/>
  <c r="AH110" i="587"/>
  <c r="AB110" i="587"/>
  <c r="T110" i="587"/>
  <c r="H110" i="587"/>
  <c r="AC110" i="587" s="1"/>
  <c r="AH109" i="587"/>
  <c r="AB109" i="587"/>
  <c r="T109" i="587"/>
  <c r="H109" i="587"/>
  <c r="I109" i="587" s="1"/>
  <c r="AH108" i="587"/>
  <c r="AB108" i="587"/>
  <c r="T108" i="587"/>
  <c r="H108" i="587"/>
  <c r="I108" i="587" s="1"/>
  <c r="AH107" i="587"/>
  <c r="AB107" i="587"/>
  <c r="T107" i="587"/>
  <c r="H107" i="587"/>
  <c r="AC107" i="587" s="1"/>
  <c r="AH106" i="587"/>
  <c r="AB106" i="587"/>
  <c r="T106" i="587"/>
  <c r="H106" i="587"/>
  <c r="V106" i="587" s="1"/>
  <c r="AH105" i="587"/>
  <c r="AB105" i="587"/>
  <c r="T105" i="587"/>
  <c r="H105" i="587"/>
  <c r="V105" i="587" s="1"/>
  <c r="AH104" i="587"/>
  <c r="AB104" i="587"/>
  <c r="T104" i="587"/>
  <c r="H104" i="587"/>
  <c r="AH103" i="587"/>
  <c r="AB103" i="587"/>
  <c r="T103" i="587"/>
  <c r="H103" i="587"/>
  <c r="AH102" i="587"/>
  <c r="AB102" i="587"/>
  <c r="T102" i="587"/>
  <c r="H102" i="587"/>
  <c r="AC102" i="587" s="1"/>
  <c r="AH101" i="587"/>
  <c r="AB101" i="587"/>
  <c r="T101" i="587"/>
  <c r="H101" i="587"/>
  <c r="I101" i="587" s="1"/>
  <c r="AH100" i="587"/>
  <c r="AB100" i="587"/>
  <c r="T100" i="587"/>
  <c r="H100" i="587"/>
  <c r="AC100" i="587" s="1"/>
  <c r="AH99" i="587"/>
  <c r="AB99" i="587"/>
  <c r="T99" i="587"/>
  <c r="H99" i="587"/>
  <c r="V99" i="587" s="1"/>
  <c r="AH98" i="587"/>
  <c r="AB98" i="587"/>
  <c r="T98" i="587"/>
  <c r="H98" i="587"/>
  <c r="V98" i="587" s="1"/>
  <c r="AH97" i="587"/>
  <c r="AB97" i="587"/>
  <c r="T97" i="587"/>
  <c r="H97" i="587"/>
  <c r="V97" i="587" s="1"/>
  <c r="AH96" i="587"/>
  <c r="AB96" i="587"/>
  <c r="T96" i="587"/>
  <c r="H96" i="587"/>
  <c r="AC96" i="587" s="1"/>
  <c r="AH95" i="587"/>
  <c r="AB95" i="587"/>
  <c r="T95" i="587"/>
  <c r="H95" i="587"/>
  <c r="V95" i="587" s="1"/>
  <c r="AH94" i="587"/>
  <c r="AB94" i="587"/>
  <c r="T94" i="587"/>
  <c r="H94" i="587"/>
  <c r="I94" i="587" s="1"/>
  <c r="AH93" i="587"/>
  <c r="AB93" i="587"/>
  <c r="T93" i="587"/>
  <c r="H93" i="587"/>
  <c r="AH92" i="587"/>
  <c r="AB92" i="587"/>
  <c r="T92" i="587"/>
  <c r="H92" i="587"/>
  <c r="AH91" i="587"/>
  <c r="AB91" i="587"/>
  <c r="T91" i="587"/>
  <c r="H91" i="587"/>
  <c r="I91" i="587" s="1"/>
  <c r="AH90" i="587"/>
  <c r="AB90" i="587"/>
  <c r="T90" i="587"/>
  <c r="H90" i="587"/>
  <c r="AH89" i="587"/>
  <c r="AB89" i="587"/>
  <c r="T89" i="587"/>
  <c r="H89" i="587"/>
  <c r="AH88" i="587"/>
  <c r="AB88" i="587"/>
  <c r="T88" i="587"/>
  <c r="H88" i="587"/>
  <c r="AH87" i="587"/>
  <c r="AB87" i="587"/>
  <c r="T87" i="587"/>
  <c r="H87" i="587"/>
  <c r="AH86" i="587"/>
  <c r="AB86" i="587"/>
  <c r="T86" i="587"/>
  <c r="H86" i="587"/>
  <c r="I86" i="587" s="1"/>
  <c r="AH85" i="587"/>
  <c r="AB85" i="587"/>
  <c r="T85" i="587"/>
  <c r="H85" i="587"/>
  <c r="AH84" i="587"/>
  <c r="AB84" i="587"/>
  <c r="T84" i="587"/>
  <c r="H84" i="587"/>
  <c r="AC84" i="587" s="1"/>
  <c r="AH83" i="587"/>
  <c r="AB83" i="587"/>
  <c r="T83" i="587"/>
  <c r="H83" i="587"/>
  <c r="AC83" i="587" s="1"/>
  <c r="AH82" i="587"/>
  <c r="AB82" i="587"/>
  <c r="T82" i="587"/>
  <c r="H82" i="587"/>
  <c r="AH81" i="587"/>
  <c r="AB81" i="587"/>
  <c r="T81" i="587"/>
  <c r="H81" i="587"/>
  <c r="I81" i="587" s="1"/>
  <c r="AH80" i="587"/>
  <c r="AB80" i="587"/>
  <c r="T80" i="587"/>
  <c r="H80" i="587"/>
  <c r="I80" i="587" s="1"/>
  <c r="AH79" i="587"/>
  <c r="AB79" i="587"/>
  <c r="T79" i="587"/>
  <c r="H79" i="587"/>
  <c r="V79" i="587" s="1"/>
  <c r="AH78" i="587"/>
  <c r="AB78" i="587"/>
  <c r="T78" i="587"/>
  <c r="H78" i="587"/>
  <c r="AC78" i="587" s="1"/>
  <c r="AH77" i="587"/>
  <c r="AB77" i="587"/>
  <c r="T77" i="587"/>
  <c r="H77" i="587"/>
  <c r="AC77" i="587" s="1"/>
  <c r="AH76" i="587"/>
  <c r="AB76" i="587"/>
  <c r="T76" i="587"/>
  <c r="H76" i="587"/>
  <c r="AC76" i="587" s="1"/>
  <c r="AH75" i="587"/>
  <c r="AB75" i="587"/>
  <c r="T75" i="587"/>
  <c r="H75" i="587"/>
  <c r="AH74" i="587"/>
  <c r="AB74" i="587"/>
  <c r="T74" i="587"/>
  <c r="H74" i="587"/>
  <c r="V74" i="587" s="1"/>
  <c r="AH73" i="587"/>
  <c r="AB73" i="587"/>
  <c r="T73" i="587"/>
  <c r="H73" i="587"/>
  <c r="AC73" i="587" s="1"/>
  <c r="AH72" i="587"/>
  <c r="AB72" i="587"/>
  <c r="T72" i="587"/>
  <c r="H72" i="587"/>
  <c r="I72" i="587" s="1"/>
  <c r="AH71" i="587"/>
  <c r="AB71" i="587"/>
  <c r="T71" i="587"/>
  <c r="H71" i="587"/>
  <c r="V71" i="587" s="1"/>
  <c r="AH70" i="587"/>
  <c r="AB70" i="587"/>
  <c r="T70" i="587"/>
  <c r="H70" i="587"/>
  <c r="I70" i="587" s="1"/>
  <c r="AH69" i="587"/>
  <c r="AB69" i="587"/>
  <c r="T69" i="587"/>
  <c r="H69" i="587"/>
  <c r="AH68" i="587"/>
  <c r="AB68" i="587"/>
  <c r="T68" i="587"/>
  <c r="H68" i="587"/>
  <c r="V68" i="587" s="1"/>
  <c r="AH67" i="587"/>
  <c r="AB67" i="587"/>
  <c r="T67" i="587"/>
  <c r="H67" i="587"/>
  <c r="AH66" i="587"/>
  <c r="AB66" i="587"/>
  <c r="T66" i="587"/>
  <c r="H66" i="587"/>
  <c r="AC66" i="587" s="1"/>
  <c r="AH65" i="587"/>
  <c r="AB65" i="587"/>
  <c r="T65" i="587"/>
  <c r="H65" i="587"/>
  <c r="AH64" i="587"/>
  <c r="AB64" i="587"/>
  <c r="T64" i="587"/>
  <c r="H64" i="587"/>
  <c r="AH63" i="587"/>
  <c r="AB63" i="587"/>
  <c r="T63" i="587"/>
  <c r="H63" i="587"/>
  <c r="AH62" i="587"/>
  <c r="AB62" i="587"/>
  <c r="T62" i="587"/>
  <c r="H62" i="587"/>
  <c r="V62" i="587" s="1"/>
  <c r="AH61" i="587"/>
  <c r="AB61" i="587"/>
  <c r="T61" i="587"/>
  <c r="H61" i="587"/>
  <c r="V61" i="587" s="1"/>
  <c r="AH60" i="587"/>
  <c r="AB60" i="587"/>
  <c r="T60" i="587"/>
  <c r="H60" i="587"/>
  <c r="AH59" i="587"/>
  <c r="AB59" i="587"/>
  <c r="T59" i="587"/>
  <c r="H59" i="587"/>
  <c r="AH58" i="587"/>
  <c r="AB58" i="587"/>
  <c r="T58" i="587"/>
  <c r="H58" i="587"/>
  <c r="AC58" i="587" s="1"/>
  <c r="AH57" i="587"/>
  <c r="AB57" i="587"/>
  <c r="T57" i="587"/>
  <c r="H57" i="587"/>
  <c r="AH56" i="587"/>
  <c r="AB56" i="587"/>
  <c r="T56" i="587"/>
  <c r="H56" i="587"/>
  <c r="V56" i="587" s="1"/>
  <c r="AH55" i="587"/>
  <c r="AB55" i="587"/>
  <c r="T55" i="587"/>
  <c r="H55" i="587"/>
  <c r="AH54" i="587"/>
  <c r="AB54" i="587"/>
  <c r="T54" i="587"/>
  <c r="H54" i="587"/>
  <c r="AH53" i="587"/>
  <c r="AB53" i="587"/>
  <c r="T53" i="587"/>
  <c r="H53" i="587"/>
  <c r="AH52" i="587"/>
  <c r="AB52" i="587"/>
  <c r="T52" i="587"/>
  <c r="H52" i="587"/>
  <c r="I52" i="587" s="1"/>
  <c r="AH51" i="587"/>
  <c r="AB51" i="587"/>
  <c r="T51" i="587"/>
  <c r="H51" i="587"/>
  <c r="AH50" i="587"/>
  <c r="AB50" i="587"/>
  <c r="T50" i="587"/>
  <c r="H50" i="587"/>
  <c r="AH49" i="587"/>
  <c r="AB49" i="587"/>
  <c r="T49" i="587"/>
  <c r="H49" i="587"/>
  <c r="AH48" i="587"/>
  <c r="AB48" i="587"/>
  <c r="T48" i="587"/>
  <c r="H48" i="587"/>
  <c r="AH47" i="587"/>
  <c r="AB47" i="587"/>
  <c r="T47" i="587"/>
  <c r="H47" i="587"/>
  <c r="AH46" i="587"/>
  <c r="AB46" i="587"/>
  <c r="T46" i="587"/>
  <c r="H46" i="587"/>
  <c r="I46" i="587" s="1"/>
  <c r="AH45" i="587"/>
  <c r="AB45" i="587"/>
  <c r="T45" i="587"/>
  <c r="H45" i="587"/>
  <c r="I45" i="587" s="1"/>
  <c r="AH44" i="587"/>
  <c r="AB44" i="587"/>
  <c r="T44" i="587"/>
  <c r="H44" i="587"/>
  <c r="I44" i="587" s="1"/>
  <c r="AH43" i="587"/>
  <c r="AB43" i="587"/>
  <c r="T43" i="587"/>
  <c r="H43" i="587"/>
  <c r="V43" i="587" s="1"/>
  <c r="AH42" i="587"/>
  <c r="AB42" i="587"/>
  <c r="T42" i="587"/>
  <c r="H42" i="587"/>
  <c r="AC42" i="587" s="1"/>
  <c r="AH41" i="587"/>
  <c r="AB41" i="587"/>
  <c r="T41" i="587"/>
  <c r="H41" i="587"/>
  <c r="AC41" i="587" s="1"/>
  <c r="AH40" i="587"/>
  <c r="AB40" i="587"/>
  <c r="T40" i="587"/>
  <c r="H40" i="587"/>
  <c r="V40" i="587" s="1"/>
  <c r="AH39" i="587"/>
  <c r="AB39" i="587"/>
  <c r="T39" i="587"/>
  <c r="H39" i="587"/>
  <c r="AH38" i="587"/>
  <c r="AB38" i="587"/>
  <c r="T38" i="587"/>
  <c r="H38" i="587"/>
  <c r="V38" i="587" s="1"/>
  <c r="AH37" i="587"/>
  <c r="AB37" i="587"/>
  <c r="T37" i="587"/>
  <c r="H37" i="587"/>
  <c r="V37" i="587" s="1"/>
  <c r="AH36" i="587"/>
  <c r="AB36" i="587"/>
  <c r="T36" i="587"/>
  <c r="H36" i="587"/>
  <c r="AH35" i="587"/>
  <c r="AB35" i="587"/>
  <c r="T35" i="587"/>
  <c r="H35" i="587"/>
  <c r="AH34" i="587"/>
  <c r="AB34" i="587"/>
  <c r="T34" i="587"/>
  <c r="H34" i="587"/>
  <c r="I34" i="587" s="1"/>
  <c r="AH33" i="587"/>
  <c r="AB33" i="587"/>
  <c r="T33" i="587"/>
  <c r="H33" i="587"/>
  <c r="I33" i="587" s="1"/>
  <c r="AH32" i="587"/>
  <c r="AB32" i="587"/>
  <c r="T32" i="587"/>
  <c r="H32" i="587"/>
  <c r="V32" i="587" s="1"/>
  <c r="AH31" i="587"/>
  <c r="AB31" i="587"/>
  <c r="T31" i="587"/>
  <c r="H31" i="587"/>
  <c r="V31" i="587" s="1"/>
  <c r="AH30" i="587"/>
  <c r="AB30" i="587"/>
  <c r="T30" i="587"/>
  <c r="H30" i="587"/>
  <c r="AH29" i="587"/>
  <c r="AB29" i="587"/>
  <c r="T29" i="587"/>
  <c r="H29" i="587"/>
  <c r="I29" i="587" s="1"/>
  <c r="AH28" i="587"/>
  <c r="AB28" i="587"/>
  <c r="T28" i="587"/>
  <c r="H28" i="587"/>
  <c r="AC28" i="587" s="1"/>
  <c r="AH27" i="587"/>
  <c r="AB27" i="587"/>
  <c r="T27" i="587"/>
  <c r="H27" i="587"/>
  <c r="AC27" i="587" s="1"/>
  <c r="AH26" i="587"/>
  <c r="AB26" i="587"/>
  <c r="T26" i="587"/>
  <c r="H26" i="587"/>
  <c r="I26" i="587" s="1"/>
  <c r="AH25" i="587"/>
  <c r="AB25" i="587"/>
  <c r="T25" i="587"/>
  <c r="H25" i="587"/>
  <c r="I25" i="587" s="1"/>
  <c r="AH24" i="587"/>
  <c r="AB24" i="587"/>
  <c r="T24" i="587"/>
  <c r="H24" i="587"/>
  <c r="V24" i="587" s="1"/>
  <c r="AH23" i="587"/>
  <c r="AB23" i="587"/>
  <c r="T23" i="587"/>
  <c r="H23" i="587"/>
  <c r="I23" i="587" s="1"/>
  <c r="AH22" i="587"/>
  <c r="AB22" i="587"/>
  <c r="T22" i="587"/>
  <c r="H22" i="587"/>
  <c r="AC22" i="587" s="1"/>
  <c r="AH21" i="587"/>
  <c r="AB21" i="587"/>
  <c r="T21" i="587"/>
  <c r="H21" i="587"/>
  <c r="AC21" i="587" s="1"/>
  <c r="AH20" i="587"/>
  <c r="AB20" i="587"/>
  <c r="T20" i="587"/>
  <c r="H20" i="587"/>
  <c r="AH19" i="587"/>
  <c r="AB19" i="587"/>
  <c r="T19" i="587"/>
  <c r="H19" i="587"/>
  <c r="AC19" i="587" s="1"/>
  <c r="AH18" i="587"/>
  <c r="AB18" i="587"/>
  <c r="T18" i="587"/>
  <c r="H18" i="587"/>
  <c r="I18" i="587" s="1"/>
  <c r="AH17" i="587"/>
  <c r="AB17" i="587"/>
  <c r="T17" i="587"/>
  <c r="H17" i="587"/>
  <c r="AH16" i="587"/>
  <c r="AB16" i="587"/>
  <c r="T16" i="587"/>
  <c r="H16" i="587"/>
  <c r="V16" i="587" s="1"/>
  <c r="AH15" i="587"/>
  <c r="AB15" i="587"/>
  <c r="T15" i="587"/>
  <c r="H15" i="587"/>
  <c r="AH14" i="587"/>
  <c r="AB14" i="587"/>
  <c r="T14" i="587"/>
  <c r="H14" i="587"/>
  <c r="V14" i="587" s="1"/>
  <c r="AH13" i="587"/>
  <c r="AB13" i="587"/>
  <c r="T13" i="587"/>
  <c r="H13" i="587"/>
  <c r="I13" i="587" s="1"/>
  <c r="AH12" i="587"/>
  <c r="AB12" i="587"/>
  <c r="T12" i="587"/>
  <c r="H12" i="587"/>
  <c r="I12" i="587" s="1"/>
  <c r="AH11" i="587"/>
  <c r="AB11" i="587"/>
  <c r="T11" i="587"/>
  <c r="H11" i="587"/>
  <c r="AH10" i="587"/>
  <c r="AB10" i="587"/>
  <c r="T10" i="587"/>
  <c r="H10" i="587"/>
  <c r="I10" i="587" s="1"/>
  <c r="AH9" i="587"/>
  <c r="AB9" i="587"/>
  <c r="T9" i="587"/>
  <c r="H9" i="587"/>
  <c r="AH8" i="587"/>
  <c r="AB8" i="587"/>
  <c r="T8" i="587"/>
  <c r="H8" i="587"/>
  <c r="I107" i="587" l="1"/>
  <c r="AC117" i="587"/>
  <c r="AD117" i="587" s="1"/>
  <c r="AC112" i="587"/>
  <c r="AD112" i="587" s="1"/>
  <c r="I115" i="587"/>
  <c r="I40" i="587"/>
  <c r="I110" i="587"/>
  <c r="AC97" i="587"/>
  <c r="AD97" i="587" s="1"/>
  <c r="V29" i="587"/>
  <c r="Y29" i="587" s="1"/>
  <c r="V114" i="587"/>
  <c r="Y114" i="587" s="1"/>
  <c r="V28" i="587"/>
  <c r="Y28" i="587" s="1"/>
  <c r="I161" i="587"/>
  <c r="I96" i="587"/>
  <c r="AC161" i="587"/>
  <c r="AD161" i="587" s="1"/>
  <c r="V108" i="587"/>
  <c r="Y108" i="587" s="1"/>
  <c r="AC99" i="587"/>
  <c r="AD99" i="587" s="1"/>
  <c r="AC106" i="587"/>
  <c r="AD106" i="587" s="1"/>
  <c r="AC199" i="587"/>
  <c r="AD199" i="587" s="1"/>
  <c r="Y106" i="587"/>
  <c r="AC40" i="587"/>
  <c r="AD40" i="587" s="1"/>
  <c r="AC68" i="587"/>
  <c r="AD68" i="587" s="1"/>
  <c r="I100" i="587"/>
  <c r="V110" i="587"/>
  <c r="Y110" i="587" s="1"/>
  <c r="V76" i="587"/>
  <c r="Y76" i="587" s="1"/>
  <c r="V78" i="587"/>
  <c r="Y78" i="587" s="1"/>
  <c r="I197" i="587"/>
  <c r="AD66" i="587"/>
  <c r="AD76" i="587"/>
  <c r="AD84" i="587"/>
  <c r="I28" i="587"/>
  <c r="I73" i="587"/>
  <c r="I76" i="587"/>
  <c r="AC29" i="587"/>
  <c r="AD29" i="587" s="1"/>
  <c r="AD154" i="587"/>
  <c r="AD164" i="587"/>
  <c r="AD173" i="587"/>
  <c r="AD180" i="587"/>
  <c r="AD182" i="587"/>
  <c r="AD183" i="587"/>
  <c r="AD185" i="587"/>
  <c r="AD188" i="587"/>
  <c r="AD189" i="587"/>
  <c r="AD192" i="587"/>
  <c r="Y32" i="587"/>
  <c r="I167" i="587"/>
  <c r="AC148" i="587"/>
  <c r="AD148" i="587" s="1"/>
  <c r="AC149" i="587"/>
  <c r="AD149" i="587" s="1"/>
  <c r="AC144" i="587"/>
  <c r="AD144" i="587" s="1"/>
  <c r="I105" i="587"/>
  <c r="V149" i="587"/>
  <c r="Y149" i="587" s="1"/>
  <c r="AC34" i="587"/>
  <c r="AD34" i="587" s="1"/>
  <c r="V199" i="587"/>
  <c r="Y199" i="587" s="1"/>
  <c r="AC197" i="587"/>
  <c r="AD197" i="587" s="1"/>
  <c r="V144" i="587"/>
  <c r="Y144" i="587" s="1"/>
  <c r="Y24" i="587"/>
  <c r="I148" i="587"/>
  <c r="I95" i="587"/>
  <c r="I75" i="587"/>
  <c r="AC75" i="587"/>
  <c r="AD75" i="587" s="1"/>
  <c r="V85" i="587"/>
  <c r="Y85" i="587" s="1"/>
  <c r="I85" i="587"/>
  <c r="AC87" i="587"/>
  <c r="AD87" i="587" s="1"/>
  <c r="V87" i="587"/>
  <c r="Y87" i="587" s="1"/>
  <c r="I89" i="587"/>
  <c r="AC89" i="587"/>
  <c r="AD89" i="587" s="1"/>
  <c r="AC71" i="587"/>
  <c r="AD71" i="587" s="1"/>
  <c r="AC79" i="587"/>
  <c r="AD79" i="587" s="1"/>
  <c r="I77" i="587"/>
  <c r="I74" i="587"/>
  <c r="I139" i="587"/>
  <c r="V139" i="587"/>
  <c r="Y139" i="587" s="1"/>
  <c r="I71" i="587"/>
  <c r="I78" i="587"/>
  <c r="AC74" i="587"/>
  <c r="AD74" i="587" s="1"/>
  <c r="AC70" i="587"/>
  <c r="AD70" i="587" s="1"/>
  <c r="AC147" i="587"/>
  <c r="AD147" i="587" s="1"/>
  <c r="V147" i="587"/>
  <c r="Y147" i="587" s="1"/>
  <c r="I152" i="587"/>
  <c r="V152" i="587"/>
  <c r="Y152" i="587" s="1"/>
  <c r="I156" i="587"/>
  <c r="V156" i="587"/>
  <c r="Y156" i="587" s="1"/>
  <c r="AC160" i="587"/>
  <c r="AD160" i="587" s="1"/>
  <c r="V160" i="587"/>
  <c r="Y160" i="587" s="1"/>
  <c r="I160" i="587"/>
  <c r="AC165" i="587"/>
  <c r="AD165" i="587" s="1"/>
  <c r="I165" i="587"/>
  <c r="I170" i="587"/>
  <c r="V170" i="587"/>
  <c r="Y170" i="587" s="1"/>
  <c r="V73" i="587"/>
  <c r="Y73" i="587" s="1"/>
  <c r="V83" i="587"/>
  <c r="Y83" i="587" s="1"/>
  <c r="I79" i="587"/>
  <c r="V77" i="587"/>
  <c r="Y77" i="587" s="1"/>
  <c r="V75" i="587"/>
  <c r="Y75" i="587" s="1"/>
  <c r="V70" i="587"/>
  <c r="Y70" i="587" s="1"/>
  <c r="AD19" i="587"/>
  <c r="AD22" i="587"/>
  <c r="AD96" i="587"/>
  <c r="AD194" i="587"/>
  <c r="AD196" i="587"/>
  <c r="AC98" i="587"/>
  <c r="AD98" i="587" s="1"/>
  <c r="AD58" i="587"/>
  <c r="AD73" i="587"/>
  <c r="AD78" i="587"/>
  <c r="Y134" i="587"/>
  <c r="AD138" i="587"/>
  <c r="V174" i="587"/>
  <c r="Y174" i="587" s="1"/>
  <c r="I174" i="587"/>
  <c r="AC174" i="587"/>
  <c r="AD174" i="587" s="1"/>
  <c r="V46" i="587"/>
  <c r="Y46" i="587" s="1"/>
  <c r="AC46" i="587"/>
  <c r="AD46" i="587" s="1"/>
  <c r="V49" i="587"/>
  <c r="Y49" i="587" s="1"/>
  <c r="I49" i="587"/>
  <c r="AC49" i="587"/>
  <c r="AD49" i="587" s="1"/>
  <c r="V50" i="587"/>
  <c r="Y50" i="587" s="1"/>
  <c r="AC50" i="587"/>
  <c r="AD50" i="587" s="1"/>
  <c r="I119" i="587"/>
  <c r="V119" i="587"/>
  <c r="Y119" i="587" s="1"/>
  <c r="V120" i="587"/>
  <c r="Y120" i="587" s="1"/>
  <c r="AC120" i="587"/>
  <c r="AD120" i="587" s="1"/>
  <c r="V124" i="587"/>
  <c r="Y124" i="587" s="1"/>
  <c r="AC124" i="587"/>
  <c r="AD124" i="587" s="1"/>
  <c r="I124" i="587"/>
  <c r="AC125" i="587"/>
  <c r="AD125" i="587" s="1"/>
  <c r="I125" i="587"/>
  <c r="I131" i="587"/>
  <c r="AC131" i="587"/>
  <c r="AD131" i="587" s="1"/>
  <c r="AC15" i="587"/>
  <c r="AD15" i="587" s="1"/>
  <c r="I15" i="587"/>
  <c r="AC91" i="587"/>
  <c r="AD91" i="587" s="1"/>
  <c r="V91" i="587"/>
  <c r="Y91" i="587" s="1"/>
  <c r="I92" i="587"/>
  <c r="V92" i="587"/>
  <c r="Y92" i="587" s="1"/>
  <c r="AC92" i="587"/>
  <c r="AD92" i="587" s="1"/>
  <c r="AC93" i="587"/>
  <c r="AD93" i="587" s="1"/>
  <c r="I93" i="587"/>
  <c r="V94" i="587"/>
  <c r="Y94" i="587" s="1"/>
  <c r="AC94" i="587"/>
  <c r="AD94" i="587" s="1"/>
  <c r="V173" i="587"/>
  <c r="Y173" i="587" s="1"/>
  <c r="I173" i="587"/>
  <c r="AC175" i="587"/>
  <c r="AD175" i="587" s="1"/>
  <c r="V175" i="587"/>
  <c r="Y175" i="587" s="1"/>
  <c r="I177" i="587"/>
  <c r="AC177" i="587"/>
  <c r="AD177" i="587" s="1"/>
  <c r="V177" i="587"/>
  <c r="Y177" i="587" s="1"/>
  <c r="I178" i="587"/>
  <c r="V178" i="587"/>
  <c r="Y178" i="587" s="1"/>
  <c r="I191" i="587"/>
  <c r="V191" i="587"/>
  <c r="Y191" i="587" s="1"/>
  <c r="AC12" i="587"/>
  <c r="AD12" i="587" s="1"/>
  <c r="I175" i="587"/>
  <c r="V93" i="587"/>
  <c r="Y93" i="587" s="1"/>
  <c r="I189" i="587"/>
  <c r="I50" i="587"/>
  <c r="Y97" i="587"/>
  <c r="Y98" i="587"/>
  <c r="AD152" i="587"/>
  <c r="I99" i="587"/>
  <c r="I98" i="587"/>
  <c r="V194" i="587"/>
  <c r="Y194" i="587" s="1"/>
  <c r="I97" i="587"/>
  <c r="V96" i="587"/>
  <c r="Y96" i="587" s="1"/>
  <c r="V102" i="587"/>
  <c r="Y102" i="587" s="1"/>
  <c r="AD41" i="587"/>
  <c r="AD42" i="587"/>
  <c r="AC95" i="587"/>
  <c r="AD95" i="587" s="1"/>
  <c r="AD162" i="587"/>
  <c r="AD77" i="587"/>
  <c r="AC142" i="587"/>
  <c r="AD142" i="587" s="1"/>
  <c r="V89" i="587"/>
  <c r="Y89" i="587" s="1"/>
  <c r="V107" i="587"/>
  <c r="Y107" i="587" s="1"/>
  <c r="I17" i="587"/>
  <c r="V17" i="587"/>
  <c r="Y17" i="587" s="1"/>
  <c r="I54" i="587"/>
  <c r="AC54" i="587"/>
  <c r="AD54" i="587" s="1"/>
  <c r="I55" i="587"/>
  <c r="AC55" i="587"/>
  <c r="AD55" i="587" s="1"/>
  <c r="AC57" i="587"/>
  <c r="AD57" i="587" s="1"/>
  <c r="V57" i="587"/>
  <c r="Y57" i="587" s="1"/>
  <c r="AC133" i="587"/>
  <c r="AD133" i="587" s="1"/>
  <c r="I133" i="587"/>
  <c r="V180" i="587"/>
  <c r="Y180" i="587" s="1"/>
  <c r="I180" i="587"/>
  <c r="V187" i="587"/>
  <c r="Y187" i="587" s="1"/>
  <c r="I187" i="587"/>
  <c r="V190" i="587"/>
  <c r="Y190" i="587" s="1"/>
  <c r="I190" i="587"/>
  <c r="AC191" i="587"/>
  <c r="AD191" i="587" s="1"/>
  <c r="I188" i="587"/>
  <c r="I57" i="587"/>
  <c r="AC187" i="587"/>
  <c r="AD187" i="587" s="1"/>
  <c r="I16" i="587"/>
  <c r="AC16" i="587"/>
  <c r="AD16" i="587" s="1"/>
  <c r="V131" i="587"/>
  <c r="Y131" i="587" s="1"/>
  <c r="I65" i="587"/>
  <c r="V65" i="587"/>
  <c r="Y65" i="587" s="1"/>
  <c r="V67" i="587"/>
  <c r="Y67" i="587" s="1"/>
  <c r="I67" i="587"/>
  <c r="AC67" i="587"/>
  <c r="AD67" i="587" s="1"/>
  <c r="I103" i="587"/>
  <c r="AC103" i="587"/>
  <c r="AD103" i="587" s="1"/>
  <c r="V193" i="587"/>
  <c r="Y193" i="587" s="1"/>
  <c r="I193" i="587"/>
  <c r="AC195" i="587"/>
  <c r="AD195" i="587" s="1"/>
  <c r="I195" i="587"/>
  <c r="AC190" i="587"/>
  <c r="AD190" i="587" s="1"/>
  <c r="V188" i="587"/>
  <c r="Y188" i="587" s="1"/>
  <c r="AD153" i="587"/>
  <c r="I194" i="587"/>
  <c r="AC56" i="587"/>
  <c r="AD56" i="587" s="1"/>
  <c r="Y163" i="587"/>
  <c r="V142" i="587"/>
  <c r="Y142" i="587" s="1"/>
  <c r="AC139" i="587"/>
  <c r="AD139" i="587" s="1"/>
  <c r="I140" i="587"/>
  <c r="V140" i="587"/>
  <c r="Y140" i="587" s="1"/>
  <c r="Y40" i="587"/>
  <c r="V84" i="587"/>
  <c r="Y84" i="587" s="1"/>
  <c r="I84" i="587"/>
  <c r="AC86" i="587"/>
  <c r="AD86" i="587" s="1"/>
  <c r="V86" i="587"/>
  <c r="Y86" i="587" s="1"/>
  <c r="I151" i="587"/>
  <c r="AC151" i="587"/>
  <c r="AD151" i="587" s="1"/>
  <c r="V151" i="587"/>
  <c r="Y151" i="587" s="1"/>
  <c r="I153" i="587"/>
  <c r="V153" i="587"/>
  <c r="Y153" i="587" s="1"/>
  <c r="V54" i="587"/>
  <c r="Y54" i="587" s="1"/>
  <c r="V189" i="587"/>
  <c r="Y189" i="587" s="1"/>
  <c r="V195" i="587"/>
  <c r="Y195" i="587" s="1"/>
  <c r="V55" i="587"/>
  <c r="Y55" i="587" s="1"/>
  <c r="I56" i="587"/>
  <c r="V15" i="587"/>
  <c r="Y15" i="587" s="1"/>
  <c r="V138" i="587"/>
  <c r="Y138" i="587" s="1"/>
  <c r="AC85" i="587"/>
  <c r="AD85" i="587" s="1"/>
  <c r="Y172" i="587"/>
  <c r="AC17" i="587"/>
  <c r="AD17" i="587" s="1"/>
  <c r="AC65" i="587"/>
  <c r="AD65" i="587" s="1"/>
  <c r="I68" i="587"/>
  <c r="I11" i="587"/>
  <c r="AC11" i="587"/>
  <c r="AD11" i="587" s="1"/>
  <c r="AC43" i="587"/>
  <c r="AD43" i="587" s="1"/>
  <c r="I43" i="587"/>
  <c r="Y112" i="587"/>
  <c r="AD114" i="587"/>
  <c r="Y115" i="587"/>
  <c r="AD116" i="587"/>
  <c r="I166" i="587"/>
  <c r="V166" i="587"/>
  <c r="Y166" i="587" s="1"/>
  <c r="AC166" i="587"/>
  <c r="AD166" i="587" s="1"/>
  <c r="AC171" i="587"/>
  <c r="AD171" i="587" s="1"/>
  <c r="V171" i="587"/>
  <c r="Y171" i="587" s="1"/>
  <c r="AD127" i="587"/>
  <c r="AD27" i="587"/>
  <c r="I35" i="587"/>
  <c r="AC35" i="587"/>
  <c r="AD35" i="587" s="1"/>
  <c r="Y38" i="587"/>
  <c r="V130" i="587"/>
  <c r="Y130" i="587" s="1"/>
  <c r="I130" i="587"/>
  <c r="AD140" i="587"/>
  <c r="I163" i="587"/>
  <c r="AC163" i="587"/>
  <c r="AD163" i="587" s="1"/>
  <c r="V164" i="587"/>
  <c r="Y164" i="587" s="1"/>
  <c r="I164" i="587"/>
  <c r="V198" i="587"/>
  <c r="Y198" i="587" s="1"/>
  <c r="I198" i="587"/>
  <c r="AC198" i="587"/>
  <c r="AD198" i="587" s="1"/>
  <c r="AD83" i="587"/>
  <c r="AD100" i="587"/>
  <c r="AD102" i="587"/>
  <c r="I30" i="587"/>
  <c r="AC30" i="587"/>
  <c r="AD30" i="587" s="1"/>
  <c r="AC33" i="587"/>
  <c r="AD33" i="587" s="1"/>
  <c r="V33" i="587"/>
  <c r="Y33" i="587" s="1"/>
  <c r="AC36" i="587"/>
  <c r="AD36" i="587" s="1"/>
  <c r="I36" i="587"/>
  <c r="AC82" i="587"/>
  <c r="AD82" i="587" s="1"/>
  <c r="I82" i="587"/>
  <c r="I137" i="587"/>
  <c r="V137" i="587"/>
  <c r="Y137" i="587" s="1"/>
  <c r="AC200" i="587"/>
  <c r="AD200" i="587" s="1"/>
  <c r="I200" i="587"/>
  <c r="V200" i="587"/>
  <c r="Y200" i="587" s="1"/>
  <c r="H202" i="587"/>
  <c r="V201" i="587"/>
  <c r="V202" i="587" s="1"/>
  <c r="Y165" i="587"/>
  <c r="V12" i="587"/>
  <c r="Y12" i="587" s="1"/>
  <c r="V11" i="587"/>
  <c r="Y11" i="587" s="1"/>
  <c r="I114" i="587"/>
  <c r="V100" i="587"/>
  <c r="Y100" i="587" s="1"/>
  <c r="AC156" i="587"/>
  <c r="AD156" i="587" s="1"/>
  <c r="V36" i="587"/>
  <c r="Y36" i="587" s="1"/>
  <c r="V35" i="587"/>
  <c r="Y35" i="587" s="1"/>
  <c r="AC32" i="587"/>
  <c r="AD32" i="587" s="1"/>
  <c r="V157" i="587"/>
  <c r="Y157" i="587" s="1"/>
  <c r="I14" i="587"/>
  <c r="I83" i="587"/>
  <c r="I138" i="587"/>
  <c r="I201" i="587"/>
  <c r="I202" i="587" s="1"/>
  <c r="I31" i="587"/>
  <c r="AC20" i="587"/>
  <c r="AD20" i="587" s="1"/>
  <c r="I20" i="587"/>
  <c r="AC23" i="587"/>
  <c r="AD23" i="587" s="1"/>
  <c r="V23" i="587"/>
  <c r="Y23" i="587" s="1"/>
  <c r="AC37" i="587"/>
  <c r="AD37" i="587" s="1"/>
  <c r="I37" i="587"/>
  <c r="AC60" i="587"/>
  <c r="AD60" i="587" s="1"/>
  <c r="I60" i="587"/>
  <c r="Y61" i="587"/>
  <c r="I88" i="587"/>
  <c r="V88" i="587"/>
  <c r="Y88" i="587" s="1"/>
  <c r="I121" i="587"/>
  <c r="V121" i="587"/>
  <c r="Y121" i="587" s="1"/>
  <c r="AC122" i="587"/>
  <c r="AD122" i="587" s="1"/>
  <c r="V122" i="587"/>
  <c r="Y122" i="587" s="1"/>
  <c r="V123" i="587"/>
  <c r="Y123" i="587" s="1"/>
  <c r="I123" i="587"/>
  <c r="V159" i="587"/>
  <c r="Y159" i="587" s="1"/>
  <c r="I21" i="587"/>
  <c r="V116" i="587"/>
  <c r="Y116" i="587" s="1"/>
  <c r="AC113" i="587"/>
  <c r="AD113" i="587" s="1"/>
  <c r="V103" i="587"/>
  <c r="Y103" i="587" s="1"/>
  <c r="I192" i="587"/>
  <c r="AC111" i="587"/>
  <c r="AD111" i="587" s="1"/>
  <c r="I32" i="587"/>
  <c r="AC10" i="587"/>
  <c r="AD10" i="587" s="1"/>
  <c r="AC52" i="587"/>
  <c r="AD52" i="587" s="1"/>
  <c r="AC121" i="587"/>
  <c r="AD121" i="587" s="1"/>
  <c r="V117" i="587"/>
  <c r="Y117" i="587" s="1"/>
  <c r="AC105" i="587"/>
  <c r="AD105" i="587" s="1"/>
  <c r="Y129" i="587"/>
  <c r="V10" i="587"/>
  <c r="Y10" i="587" s="1"/>
  <c r="AC201" i="587"/>
  <c r="V60" i="587"/>
  <c r="Y60" i="587" s="1"/>
  <c r="V45" i="587"/>
  <c r="Y45" i="587" s="1"/>
  <c r="AC45" i="587"/>
  <c r="AD45" i="587" s="1"/>
  <c r="I64" i="587"/>
  <c r="AC64" i="587"/>
  <c r="AD64" i="587" s="1"/>
  <c r="I127" i="587"/>
  <c r="V127" i="587"/>
  <c r="Y127" i="587" s="1"/>
  <c r="AC129" i="587"/>
  <c r="AD129" i="587" s="1"/>
  <c r="I129" i="587"/>
  <c r="AC150" i="587"/>
  <c r="AD150" i="587" s="1"/>
  <c r="V150" i="587"/>
  <c r="Y150" i="587" s="1"/>
  <c r="I196" i="587"/>
  <c r="V196" i="587"/>
  <c r="Y196" i="587" s="1"/>
  <c r="Y197" i="587"/>
  <c r="I87" i="587"/>
  <c r="AC178" i="587"/>
  <c r="AD178" i="587" s="1"/>
  <c r="AC167" i="587"/>
  <c r="AD167" i="587" s="1"/>
  <c r="AC159" i="587"/>
  <c r="AD159" i="587" s="1"/>
  <c r="V21" i="587"/>
  <c r="Y21" i="587" s="1"/>
  <c r="I116" i="587"/>
  <c r="V113" i="587"/>
  <c r="Y113" i="587" s="1"/>
  <c r="V13" i="587"/>
  <c r="Y13" i="587" s="1"/>
  <c r="V192" i="587"/>
  <c r="Y192" i="587" s="1"/>
  <c r="V44" i="587"/>
  <c r="Y44" i="587" s="1"/>
  <c r="AC24" i="587"/>
  <c r="AD24" i="587" s="1"/>
  <c r="AC157" i="587"/>
  <c r="AD157" i="587" s="1"/>
  <c r="AC88" i="587"/>
  <c r="AD88" i="587" s="1"/>
  <c r="V34" i="587"/>
  <c r="Y34" i="587" s="1"/>
  <c r="AC115" i="587"/>
  <c r="AD115" i="587" s="1"/>
  <c r="AC44" i="587"/>
  <c r="AD44" i="587" s="1"/>
  <c r="I112" i="587"/>
  <c r="AC31" i="587"/>
  <c r="AD31" i="587" s="1"/>
  <c r="V82" i="587"/>
  <c r="Y82" i="587" s="1"/>
  <c r="V20" i="587"/>
  <c r="Y20" i="587" s="1"/>
  <c r="I106" i="587"/>
  <c r="V30" i="587"/>
  <c r="Y30" i="587" s="1"/>
  <c r="AC123" i="587"/>
  <c r="AD123" i="587" s="1"/>
  <c r="V64" i="587"/>
  <c r="Y64" i="587" s="1"/>
  <c r="V52" i="587"/>
  <c r="Y52" i="587" s="1"/>
  <c r="I66" i="587"/>
  <c r="V66" i="587"/>
  <c r="Y66" i="587" s="1"/>
  <c r="Y68" i="587"/>
  <c r="Y74" i="587"/>
  <c r="V111" i="587"/>
  <c r="Y111" i="587" s="1"/>
  <c r="V132" i="587"/>
  <c r="Y132" i="587" s="1"/>
  <c r="AC132" i="587"/>
  <c r="AD132" i="587" s="1"/>
  <c r="AC137" i="587"/>
  <c r="AD137" i="587" s="1"/>
  <c r="V154" i="587"/>
  <c r="Y154" i="587" s="1"/>
  <c r="I154" i="587"/>
  <c r="AC172" i="587"/>
  <c r="AD172" i="587" s="1"/>
  <c r="I172" i="587"/>
  <c r="AD107" i="587"/>
  <c r="Y62" i="587"/>
  <c r="AD21" i="587"/>
  <c r="V25" i="587"/>
  <c r="Y25" i="587" s="1"/>
  <c r="AC25" i="587"/>
  <c r="AD25" i="587" s="1"/>
  <c r="AD28" i="587"/>
  <c r="AC61" i="587"/>
  <c r="AD61" i="587" s="1"/>
  <c r="I61" i="587"/>
  <c r="V109" i="587"/>
  <c r="Y109" i="587" s="1"/>
  <c r="AC109" i="587"/>
  <c r="AD109" i="587" s="1"/>
  <c r="V141" i="587"/>
  <c r="Y141" i="587" s="1"/>
  <c r="I141" i="587"/>
  <c r="I162" i="587"/>
  <c r="V162" i="587"/>
  <c r="Y162" i="587" s="1"/>
  <c r="Y16" i="587"/>
  <c r="Y56" i="587"/>
  <c r="AD110" i="587"/>
  <c r="Y148" i="587"/>
  <c r="Y105" i="587"/>
  <c r="Y125" i="587"/>
  <c r="Y161" i="587"/>
  <c r="Y99" i="587"/>
  <c r="Y79" i="587"/>
  <c r="Y155" i="587"/>
  <c r="I168" i="587"/>
  <c r="AC168" i="587"/>
  <c r="AD168" i="587" s="1"/>
  <c r="I39" i="587"/>
  <c r="V39" i="587"/>
  <c r="Y39" i="587" s="1"/>
  <c r="AC39" i="587"/>
  <c r="AD39" i="587" s="1"/>
  <c r="V168" i="587"/>
  <c r="Y168" i="587" s="1"/>
  <c r="I59" i="587"/>
  <c r="V59" i="587"/>
  <c r="Y59" i="587" s="1"/>
  <c r="AC59" i="587"/>
  <c r="AD59" i="587" s="1"/>
  <c r="I118" i="587"/>
  <c r="AC118" i="587"/>
  <c r="AD118" i="587" s="1"/>
  <c r="V118" i="587"/>
  <c r="Y118" i="587" s="1"/>
  <c r="V27" i="587"/>
  <c r="Y27" i="587" s="1"/>
  <c r="I27" i="587"/>
  <c r="I53" i="587"/>
  <c r="AC53" i="587"/>
  <c r="AD53" i="587" s="1"/>
  <c r="V53" i="587"/>
  <c r="Y53" i="587" s="1"/>
  <c r="AC69" i="587"/>
  <c r="AD69" i="587" s="1"/>
  <c r="V69" i="587"/>
  <c r="Y69" i="587" s="1"/>
  <c r="I69" i="587"/>
  <c r="AC134" i="587"/>
  <c r="AD134" i="587" s="1"/>
  <c r="I134" i="587"/>
  <c r="AC135" i="587"/>
  <c r="AD135" i="587" s="1"/>
  <c r="V135" i="587"/>
  <c r="Y135" i="587" s="1"/>
  <c r="I135" i="587"/>
  <c r="I136" i="587"/>
  <c r="AC136" i="587"/>
  <c r="AD136" i="587" s="1"/>
  <c r="V136" i="587"/>
  <c r="Y136" i="587" s="1"/>
  <c r="Y95" i="587"/>
  <c r="Y71" i="587"/>
  <c r="V8" i="587"/>
  <c r="Y8" i="587" s="1"/>
  <c r="AC8" i="587"/>
  <c r="AD8" i="587" s="1"/>
  <c r="I8" i="587"/>
  <c r="V9" i="587"/>
  <c r="Y9" i="587" s="1"/>
  <c r="I9" i="587"/>
  <c r="AC9" i="587"/>
  <c r="AD9" i="587" s="1"/>
  <c r="V47" i="587"/>
  <c r="Y47" i="587" s="1"/>
  <c r="I47" i="587"/>
  <c r="AC47" i="587"/>
  <c r="AD47" i="587" s="1"/>
  <c r="V48" i="587"/>
  <c r="Y48" i="587" s="1"/>
  <c r="AC48" i="587"/>
  <c r="AD48" i="587" s="1"/>
  <c r="I48" i="587"/>
  <c r="AC63" i="587"/>
  <c r="AD63" i="587" s="1"/>
  <c r="V63" i="587"/>
  <c r="Y63" i="587" s="1"/>
  <c r="I63" i="587"/>
  <c r="V126" i="587"/>
  <c r="Y126" i="587" s="1"/>
  <c r="AC126" i="587"/>
  <c r="AD126" i="587" s="1"/>
  <c r="V183" i="587"/>
  <c r="Y183" i="587" s="1"/>
  <c r="I183" i="587"/>
  <c r="AC184" i="587"/>
  <c r="AD184" i="587" s="1"/>
  <c r="I184" i="587"/>
  <c r="V184" i="587"/>
  <c r="Y184" i="587" s="1"/>
  <c r="V185" i="587"/>
  <c r="Y185" i="587" s="1"/>
  <c r="I185" i="587"/>
  <c r="I186" i="587"/>
  <c r="V186" i="587"/>
  <c r="Y186" i="587" s="1"/>
  <c r="AC186" i="587"/>
  <c r="AD186" i="587" s="1"/>
  <c r="I42" i="587"/>
  <c r="V42" i="587"/>
  <c r="Y42" i="587" s="1"/>
  <c r="V80" i="587"/>
  <c r="Y80" i="587" s="1"/>
  <c r="AC80" i="587"/>
  <c r="AD80" i="587" s="1"/>
  <c r="V19" i="587"/>
  <c r="Y19" i="587" s="1"/>
  <c r="I19" i="587"/>
  <c r="I51" i="587"/>
  <c r="V51" i="587"/>
  <c r="Y51" i="587" s="1"/>
  <c r="V81" i="587"/>
  <c r="Y81" i="587" s="1"/>
  <c r="AC81" i="587"/>
  <c r="AD81" i="587" s="1"/>
  <c r="I128" i="587"/>
  <c r="AC128" i="587"/>
  <c r="AD128" i="587" s="1"/>
  <c r="I176" i="587"/>
  <c r="V176" i="587"/>
  <c r="Y176" i="587" s="1"/>
  <c r="AC176" i="587"/>
  <c r="AD176" i="587" s="1"/>
  <c r="Y43" i="587"/>
  <c r="Y31" i="587"/>
  <c r="AC108" i="587"/>
  <c r="AD108" i="587" s="1"/>
  <c r="AC13" i="587"/>
  <c r="AD13" i="587" s="1"/>
  <c r="AC119" i="587"/>
  <c r="AD119" i="587" s="1"/>
  <c r="AD141" i="587"/>
  <c r="AC51" i="587"/>
  <c r="AD51" i="587" s="1"/>
  <c r="I62" i="587"/>
  <c r="AC62" i="587"/>
  <c r="AD62" i="587" s="1"/>
  <c r="AC101" i="587"/>
  <c r="AD101" i="587" s="1"/>
  <c r="V101" i="587"/>
  <c r="Y101" i="587" s="1"/>
  <c r="I143" i="587"/>
  <c r="AC143" i="587"/>
  <c r="AD143" i="587" s="1"/>
  <c r="V143" i="587"/>
  <c r="Y143" i="587" s="1"/>
  <c r="AC155" i="587"/>
  <c r="AD155" i="587" s="1"/>
  <c r="I155" i="587"/>
  <c r="AC169" i="587"/>
  <c r="AD169" i="587" s="1"/>
  <c r="V169" i="587"/>
  <c r="Y169" i="587" s="1"/>
  <c r="V179" i="587"/>
  <c r="Y179" i="587" s="1"/>
  <c r="AC179" i="587"/>
  <c r="AD179" i="587" s="1"/>
  <c r="AC170" i="587"/>
  <c r="AD170" i="587" s="1"/>
  <c r="AC14" i="587"/>
  <c r="AD14" i="587" s="1"/>
  <c r="V128" i="587"/>
  <c r="Y128" i="587" s="1"/>
  <c r="I102" i="587"/>
  <c r="AC130" i="587"/>
  <c r="AD130" i="587" s="1"/>
  <c r="I22" i="587"/>
  <c r="V22" i="587"/>
  <c r="Y22" i="587" s="1"/>
  <c r="I24" i="587"/>
  <c r="V26" i="587"/>
  <c r="Y26" i="587" s="1"/>
  <c r="AC26" i="587"/>
  <c r="AD26" i="587" s="1"/>
  <c r="AC38" i="587"/>
  <c r="AD38" i="587" s="1"/>
  <c r="I38" i="587"/>
  <c r="V58" i="587"/>
  <c r="Y58" i="587" s="1"/>
  <c r="I58" i="587"/>
  <c r="V90" i="587"/>
  <c r="Y90" i="587" s="1"/>
  <c r="I90" i="587"/>
  <c r="AC90" i="587"/>
  <c r="AD90" i="587" s="1"/>
  <c r="I104" i="587"/>
  <c r="V104" i="587"/>
  <c r="Y104" i="587" s="1"/>
  <c r="AC104" i="587"/>
  <c r="AD104" i="587" s="1"/>
  <c r="I145" i="587"/>
  <c r="AC145" i="587"/>
  <c r="AD145" i="587" s="1"/>
  <c r="V145" i="587"/>
  <c r="Y145" i="587" s="1"/>
  <c r="V146" i="587"/>
  <c r="Y146" i="587" s="1"/>
  <c r="AC146" i="587"/>
  <c r="AD146" i="587" s="1"/>
  <c r="AC158" i="587"/>
  <c r="AD158" i="587" s="1"/>
  <c r="V158" i="587"/>
  <c r="Y158" i="587" s="1"/>
  <c r="AC181" i="587"/>
  <c r="AD181" i="587" s="1"/>
  <c r="V181" i="587"/>
  <c r="Y181" i="587" s="1"/>
  <c r="I181" i="587"/>
  <c r="I182" i="587"/>
  <c r="V182" i="587"/>
  <c r="Y182" i="587" s="1"/>
  <c r="AD193" i="587"/>
  <c r="AC18" i="587"/>
  <c r="AD18" i="587" s="1"/>
  <c r="V18" i="587"/>
  <c r="Y18" i="587" s="1"/>
  <c r="V41" i="587"/>
  <c r="Y41" i="587" s="1"/>
  <c r="I41" i="587"/>
  <c r="AC72" i="587"/>
  <c r="AD72" i="587" s="1"/>
  <c r="V72" i="587"/>
  <c r="Y72" i="587" s="1"/>
  <c r="Y133" i="587"/>
  <c r="Y37" i="587"/>
  <c r="Y14" i="587"/>
  <c r="Y167" i="587"/>
  <c r="AE106" i="587" l="1"/>
  <c r="AE183" i="587"/>
  <c r="AE58" i="587"/>
  <c r="AE116" i="587"/>
  <c r="AE189" i="587"/>
  <c r="AE84" i="587"/>
  <c r="AE67" i="587"/>
  <c r="AE73" i="587"/>
  <c r="AE182" i="587"/>
  <c r="AE188" i="587"/>
  <c r="AE62" i="587"/>
  <c r="AE194" i="587"/>
  <c r="AE98" i="587"/>
  <c r="AE66" i="587"/>
  <c r="AE164" i="587"/>
  <c r="AE134" i="587"/>
  <c r="AE154" i="587"/>
  <c r="AE192" i="587"/>
  <c r="AE29" i="587"/>
  <c r="AE75" i="587"/>
  <c r="AE23" i="587"/>
  <c r="AE32" i="587"/>
  <c r="AE175" i="587"/>
  <c r="AE68" i="587"/>
  <c r="AE49" i="587"/>
  <c r="AE24" i="587"/>
  <c r="AE22" i="587"/>
  <c r="AE42" i="587"/>
  <c r="AE76" i="587"/>
  <c r="AE110" i="587"/>
  <c r="AE86" i="587"/>
  <c r="AE97" i="587"/>
  <c r="AE180" i="587"/>
  <c r="AE185" i="587"/>
  <c r="AE168" i="587"/>
  <c r="AE160" i="587"/>
  <c r="AE165" i="587"/>
  <c r="AE89" i="587"/>
  <c r="AE173" i="587"/>
  <c r="AE147" i="587"/>
  <c r="AE79" i="587"/>
  <c r="AE85" i="587"/>
  <c r="AE193" i="587"/>
  <c r="AE199" i="587"/>
  <c r="AE19" i="587"/>
  <c r="AE16" i="587"/>
  <c r="AE28" i="587"/>
  <c r="AE139" i="587"/>
  <c r="AE101" i="587"/>
  <c r="AE95" i="587"/>
  <c r="AE27" i="587"/>
  <c r="AE162" i="587"/>
  <c r="AE114" i="587"/>
  <c r="AE187" i="587"/>
  <c r="AE17" i="587"/>
  <c r="AE78" i="587"/>
  <c r="AE178" i="587"/>
  <c r="AE93" i="587"/>
  <c r="AE133" i="587"/>
  <c r="AE99" i="587"/>
  <c r="AE74" i="587"/>
  <c r="AE196" i="587"/>
  <c r="AE117" i="587"/>
  <c r="AE149" i="587"/>
  <c r="AE122" i="587"/>
  <c r="AE151" i="587"/>
  <c r="AE102" i="587"/>
  <c r="AE177" i="587"/>
  <c r="AE46" i="587"/>
  <c r="AE152" i="587"/>
  <c r="AE41" i="587"/>
  <c r="AE65" i="587"/>
  <c r="AE55" i="587"/>
  <c r="AE87" i="587"/>
  <c r="AE94" i="587"/>
  <c r="AE174" i="587"/>
  <c r="AE71" i="587"/>
  <c r="AE107" i="587"/>
  <c r="AE132" i="587"/>
  <c r="AE100" i="587"/>
  <c r="AE166" i="587"/>
  <c r="AE115" i="587"/>
  <c r="AE138" i="587"/>
  <c r="AE54" i="587"/>
  <c r="AE131" i="587"/>
  <c r="AE190" i="587"/>
  <c r="AE123" i="587"/>
  <c r="AE161" i="587"/>
  <c r="AE105" i="587"/>
  <c r="AE142" i="587"/>
  <c r="AE70" i="587"/>
  <c r="AE96" i="587"/>
  <c r="AE40" i="587"/>
  <c r="AE77" i="587"/>
  <c r="AE50" i="587"/>
  <c r="AE15" i="587"/>
  <c r="AE197" i="587"/>
  <c r="AE171" i="587"/>
  <c r="AE191" i="587"/>
  <c r="AE125" i="587"/>
  <c r="AE144" i="587"/>
  <c r="AE21" i="587"/>
  <c r="AE91" i="587"/>
  <c r="AE35" i="587"/>
  <c r="AE195" i="587"/>
  <c r="AE14" i="587"/>
  <c r="AE108" i="587"/>
  <c r="AE92" i="587"/>
  <c r="AE57" i="587"/>
  <c r="AE56" i="587"/>
  <c r="AE69" i="587"/>
  <c r="AE59" i="587"/>
  <c r="AE83" i="587"/>
  <c r="AE11" i="587"/>
  <c r="AE82" i="587"/>
  <c r="AE112" i="587"/>
  <c r="AE124" i="587"/>
  <c r="AE121" i="587"/>
  <c r="AE176" i="587"/>
  <c r="Y201" i="587"/>
  <c r="Y202" i="587" s="1"/>
  <c r="AE172" i="587"/>
  <c r="AE111" i="587"/>
  <c r="AE52" i="587"/>
  <c r="AE127" i="587"/>
  <c r="AE148" i="587"/>
  <c r="AE12" i="587"/>
  <c r="AE38" i="587"/>
  <c r="AE186" i="587"/>
  <c r="AE25" i="587"/>
  <c r="AE153" i="587"/>
  <c r="AE120" i="587"/>
  <c r="AE44" i="587"/>
  <c r="AE10" i="587"/>
  <c r="AE20" i="587"/>
  <c r="AE156" i="587"/>
  <c r="AE60" i="587"/>
  <c r="AE170" i="587"/>
  <c r="AE119" i="587"/>
  <c r="AE13" i="587"/>
  <c r="AE63" i="587"/>
  <c r="AE34" i="587"/>
  <c r="AE45" i="587"/>
  <c r="AE103" i="587"/>
  <c r="AE36" i="587"/>
  <c r="AE140" i="587"/>
  <c r="AE163" i="587"/>
  <c r="AE141" i="587"/>
  <c r="AE167" i="587"/>
  <c r="AE37" i="587"/>
  <c r="AE129" i="587"/>
  <c r="AE88" i="587"/>
  <c r="AE146" i="587"/>
  <c r="AE26" i="587"/>
  <c r="AE64" i="587"/>
  <c r="AE179" i="587"/>
  <c r="AE155" i="587"/>
  <c r="AE137" i="587"/>
  <c r="AE43" i="587"/>
  <c r="AE53" i="587"/>
  <c r="AE39" i="587"/>
  <c r="AE109" i="587"/>
  <c r="AE113" i="587"/>
  <c r="AE150" i="587"/>
  <c r="AE33" i="587"/>
  <c r="AE31" i="587"/>
  <c r="AE48" i="587"/>
  <c r="AE90" i="587"/>
  <c r="AE198" i="587"/>
  <c r="AE30" i="587"/>
  <c r="AC202" i="587"/>
  <c r="AD201" i="587"/>
  <c r="AD202" i="587" s="1"/>
  <c r="AE159" i="587"/>
  <c r="AE61" i="587"/>
  <c r="AE157" i="587"/>
  <c r="AE200" i="587"/>
  <c r="AE130" i="587"/>
  <c r="AE51" i="587"/>
  <c r="AE184" i="587"/>
  <c r="AE9" i="587"/>
  <c r="AE72" i="587"/>
  <c r="AE18" i="587"/>
  <c r="AE181" i="587"/>
  <c r="AE47" i="587"/>
  <c r="AE143" i="587"/>
  <c r="AE158" i="587"/>
  <c r="AE81" i="587"/>
  <c r="AE145" i="587"/>
  <c r="AE104" i="587"/>
  <c r="AE128" i="587"/>
  <c r="AE169" i="587"/>
  <c r="AE80" i="587"/>
  <c r="AE126" i="587"/>
  <c r="AE8" i="587"/>
  <c r="AE136" i="587"/>
  <c r="AE135" i="587"/>
  <c r="AE118" i="587"/>
  <c r="AE201" i="587" l="1"/>
  <c r="AE202" i="587" s="1"/>
</calcChain>
</file>

<file path=xl/sharedStrings.xml><?xml version="1.0" encoding="utf-8"?>
<sst xmlns="http://schemas.openxmlformats.org/spreadsheetml/2006/main" count="342" uniqueCount="74">
  <si>
    <t>Days in Month</t>
  </si>
  <si>
    <t>Present Days</t>
  </si>
  <si>
    <t>Leave</t>
  </si>
  <si>
    <t>Total O.T TK</t>
  </si>
  <si>
    <t>Net Payable Amount</t>
  </si>
  <si>
    <t>Gross Wages</t>
  </si>
  <si>
    <t>Attendance</t>
  </si>
  <si>
    <t>Total Wages</t>
  </si>
  <si>
    <t>Deduction</t>
  </si>
  <si>
    <t>Stamp Charge</t>
  </si>
  <si>
    <t>O.T Hour</t>
  </si>
  <si>
    <t>O.T  Rate</t>
  </si>
  <si>
    <t>Over Time</t>
  </si>
  <si>
    <t xml:space="preserve"> Advance </t>
  </si>
  <si>
    <t>Signature</t>
  </si>
  <si>
    <t>Section/Line</t>
  </si>
  <si>
    <t>Card No.</t>
  </si>
  <si>
    <t>Payable Days</t>
  </si>
  <si>
    <t>Absent</t>
  </si>
  <si>
    <t>Basic</t>
  </si>
  <si>
    <t>Transport Allowance</t>
  </si>
  <si>
    <t xml:space="preserve">  House Rent</t>
  </si>
  <si>
    <t xml:space="preserve"> Madical Allowance</t>
  </si>
  <si>
    <t>Food Allowance</t>
  </si>
  <si>
    <t>Grade</t>
  </si>
  <si>
    <t>Name</t>
  </si>
  <si>
    <t>Wages Stracture</t>
  </si>
  <si>
    <t>Absent Amount</t>
  </si>
  <si>
    <t>Total O.T</t>
  </si>
  <si>
    <t>Days off</t>
  </si>
  <si>
    <t>Sl</t>
  </si>
  <si>
    <t>Designation</t>
  </si>
  <si>
    <t>Total</t>
  </si>
  <si>
    <t>Attn Bonus</t>
  </si>
  <si>
    <t>Working Days</t>
  </si>
  <si>
    <t>E.O.T</t>
  </si>
  <si>
    <t>Floor Staff</t>
  </si>
  <si>
    <t>Wages Sheet December - 2016</t>
  </si>
  <si>
    <t>Date of Join</t>
  </si>
  <si>
    <t>:</t>
  </si>
  <si>
    <t>wMjviPvjv, kÖxcyi, MvRxcyi|</t>
  </si>
  <si>
    <t>AvB wW b¤^i</t>
  </si>
  <si>
    <t>bvg</t>
  </si>
  <si>
    <t>c`ex</t>
  </si>
  <si>
    <t>wefvM</t>
  </si>
  <si>
    <t>Ifvi UvB‡gi nvi (cÖwZ N›Uv)</t>
  </si>
  <si>
    <t>me©‡gvU IfviUvB‡gi N›Uv</t>
  </si>
  <si>
    <t>wnmve Kg©KZ©v</t>
  </si>
  <si>
    <t xml:space="preserve"> †eZb MÖnxZvi ¯^vÿi</t>
  </si>
  <si>
    <t>†fvMK…Z QzwUi w`b</t>
  </si>
  <si>
    <t>nvwRiv †evbvm</t>
  </si>
  <si>
    <t>†hvM`v‡bi ZvwiL</t>
  </si>
  <si>
    <t>me©‡gvU cÖvc¨ UvKv</t>
  </si>
  <si>
    <t>evwo fvov</t>
  </si>
  <si>
    <t>Lv`¨ fvZv</t>
  </si>
  <si>
    <t>hvZvqvZ fvZv</t>
  </si>
  <si>
    <t>Abycw¯’wZi w`b</t>
  </si>
  <si>
    <t>Abycw¯’wZi Rb¨ KZ©b</t>
  </si>
  <si>
    <t>me©‡gvU cÖ‡`q w`b</t>
  </si>
  <si>
    <t>wPwKrmv fvZv</t>
  </si>
  <si>
    <t xml:space="preserve">g~j †eZb </t>
  </si>
  <si>
    <t xml:space="preserve">†gvU †eZb </t>
  </si>
  <si>
    <t xml:space="preserve">†iwfwbD ÷v¤ú eve` KZ©b </t>
  </si>
  <si>
    <t>Ifvi UvBg eve` †gvU UvKv</t>
  </si>
  <si>
    <t xml:space="preserve">AMÖxg eve` KZ©b </t>
  </si>
  <si>
    <t>e‡Kqv evev`</t>
  </si>
  <si>
    <t>Gw·wKDwUf Bw›Ug¨vUm wjwg‡UW</t>
  </si>
  <si>
    <t>†c w¯øc  (RyjvB-2017)</t>
  </si>
  <si>
    <t>Mst. Shova Akter</t>
  </si>
  <si>
    <t>Sr. Operator</t>
  </si>
  <si>
    <t>B-01</t>
  </si>
  <si>
    <t>Mst. Morjina Akter</t>
  </si>
  <si>
    <t>Operator</t>
  </si>
  <si>
    <t>Mst. Rokshana Akter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</si>
</sst>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6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sz val="9"/>
      <color indexed="10"/>
      <name val="Arial"/>
      <family val="2"/>
    </font>
    <font>
      <u/>
      <sz val="15"/>
      <name val="Arial"/>
      <family val="2"/>
    </font>
    <font>
      <b/>
      <sz val="7"/>
      <name val="Arial"/>
      <family val="2"/>
    </font>
    <font>
      <b/>
      <sz val="6.5"/>
      <name val="Arial"/>
      <family val="2"/>
    </font>
    <font>
      <b/>
      <sz val="11"/>
      <name val="Arial"/>
      <family val="2"/>
    </font>
    <font>
      <b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0"/>
      <name val="Arial"/>
      <family val="2"/>
    </font>
    <font>
      <b/>
      <sz val="8"/>
      <color indexed="14"/>
      <name val="Arial"/>
      <family val="2"/>
    </font>
    <font>
      <b/>
      <sz val="7.5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indexed="16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SutonnMJ"/>
    </font>
    <font>
      <b/>
      <sz val="12"/>
      <name val="SutonnyMJ"/>
    </font>
    <font>
      <sz val="8"/>
      <name val="SutonnyMJ"/>
    </font>
    <font>
      <u/>
      <sz val="10"/>
      <name val="SutonnyMJ"/>
    </font>
    <font>
      <sz val="10"/>
      <name val="SutonnyMJ"/>
    </font>
    <font>
      <b/>
      <sz val="10"/>
      <name val="SutonnyMJ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</borders>
  <cellStyleXfs count="453">
    <xf numFmtId="0" fontId="0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43" fontId="2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42" fillId="0" borderId="0">
      <alignment vertical="top"/>
    </xf>
    <xf numFmtId="0" fontId="45" fillId="0" borderId="0">
      <alignment vertical="top"/>
    </xf>
    <xf numFmtId="0" fontId="46" fillId="0" borderId="0">
      <alignment vertical="top"/>
    </xf>
    <xf numFmtId="0" fontId="2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19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1" fillId="0" borderId="0">
      <alignment vertical="top"/>
    </xf>
    <xf numFmtId="43" fontId="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3">
    <xf numFmtId="0" fontId="0" fillId="0" borderId="0" xfId="0"/>
    <xf numFmtId="0" fontId="8" fillId="0" borderId="1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3" fillId="0" borderId="10" xfId="0" applyFont="1" applyFill="1" applyBorder="1" applyAlignment="1">
      <alignment horizontal="center" vertical="center" shrinkToFit="1"/>
    </xf>
    <xf numFmtId="0" fontId="6" fillId="0" borderId="10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8" fillId="0" borderId="10" xfId="0" applyFont="1" applyFill="1" applyBorder="1" applyAlignment="1">
      <alignment horizontal="center" vertical="center"/>
    </xf>
    <xf numFmtId="164" fontId="11" fillId="0" borderId="10" xfId="0" applyNumberFormat="1" applyFont="1" applyFill="1" applyBorder="1" applyAlignment="1">
      <alignment vertical="center" shrinkToFit="1"/>
    </xf>
    <xf numFmtId="1" fontId="37" fillId="0" borderId="10" xfId="0" applyNumberFormat="1" applyFont="1" applyFill="1" applyBorder="1" applyAlignment="1">
      <alignment horizontal="center" vertical="center"/>
    </xf>
    <xf numFmtId="164" fontId="37" fillId="0" borderId="10" xfId="0" applyNumberFormat="1" applyFont="1" applyFill="1" applyBorder="1" applyAlignment="1">
      <alignment vertical="center"/>
    </xf>
    <xf numFmtId="43" fontId="18" fillId="0" borderId="10" xfId="0" applyNumberFormat="1" applyFont="1" applyFill="1" applyBorder="1" applyAlignment="1">
      <alignment horizontal="center" vertical="center"/>
    </xf>
    <xf numFmtId="164" fontId="18" fillId="0" borderId="10" xfId="0" applyNumberFormat="1" applyFont="1" applyFill="1" applyBorder="1" applyAlignment="1">
      <alignment vertical="center"/>
    </xf>
    <xf numFmtId="164" fontId="11" fillId="0" borderId="10" xfId="0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165" fontId="8" fillId="0" borderId="10" xfId="0" applyNumberFormat="1" applyFont="1" applyFill="1" applyBorder="1" applyAlignment="1">
      <alignment horizontal="center" vertical="center" wrapText="1"/>
    </xf>
    <xf numFmtId="164" fontId="12" fillId="0" borderId="10" xfId="0" applyNumberFormat="1" applyFont="1" applyFill="1" applyBorder="1" applyAlignment="1">
      <alignment vertical="center" shrinkToFit="1"/>
    </xf>
    <xf numFmtId="164" fontId="11" fillId="0" borderId="10" xfId="0" applyNumberFormat="1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8" fillId="0" borderId="11" xfId="0" applyFont="1" applyFill="1" applyBorder="1" applyAlignment="1">
      <alignment vertical="center"/>
    </xf>
    <xf numFmtId="0" fontId="38" fillId="0" borderId="10" xfId="0" applyFont="1" applyFill="1" applyBorder="1" applyAlignment="1">
      <alignment vertical="center" textRotation="90" wrapText="1"/>
    </xf>
    <xf numFmtId="41" fontId="15" fillId="0" borderId="10" xfId="0" applyNumberFormat="1" applyFont="1" applyFill="1" applyBorder="1" applyAlignment="1">
      <alignment vertical="center" textRotation="90" wrapText="1"/>
    </xf>
    <xf numFmtId="0" fontId="15" fillId="0" borderId="10" xfId="0" applyFont="1" applyFill="1" applyBorder="1" applyAlignment="1">
      <alignment vertical="center" textRotation="90" wrapText="1"/>
    </xf>
    <xf numFmtId="0" fontId="9" fillId="0" borderId="0" xfId="0" applyFont="1" applyFill="1" applyAlignment="1">
      <alignment horizontal="center" vertical="center"/>
    </xf>
    <xf numFmtId="0" fontId="7" fillId="0" borderId="11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4" fontId="40" fillId="0" borderId="10" xfId="0" applyNumberFormat="1" applyFont="1" applyFill="1" applyBorder="1" applyAlignment="1">
      <alignment vertical="center"/>
    </xf>
    <xf numFmtId="164" fontId="17" fillId="0" borderId="10" xfId="286" applyNumberFormat="1" applyFont="1" applyFill="1" applyBorder="1" applyAlignment="1">
      <alignment vertical="center"/>
    </xf>
    <xf numFmtId="164" fontId="11" fillId="0" borderId="10" xfId="286" applyNumberFormat="1" applyFont="1" applyFill="1" applyBorder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0" fontId="11" fillId="0" borderId="10" xfId="0" applyNumberFormat="1" applyFont="1" applyFill="1" applyBorder="1" applyAlignment="1">
      <alignment vertical="center"/>
    </xf>
    <xf numFmtId="0" fontId="10" fillId="0" borderId="10" xfId="0" applyFont="1" applyFill="1" applyBorder="1" applyAlignment="1">
      <alignment horizontal="center" vertical="center" wrapText="1"/>
    </xf>
    <xf numFmtId="43" fontId="9" fillId="0" borderId="11" xfId="248" applyFont="1" applyFill="1" applyBorder="1" applyAlignment="1">
      <alignment vertical="center"/>
    </xf>
    <xf numFmtId="43" fontId="16" fillId="0" borderId="10" xfId="248" applyFont="1" applyFill="1" applyBorder="1" applyAlignment="1">
      <alignment horizontal="center" vertical="center" wrapText="1"/>
    </xf>
    <xf numFmtId="1" fontId="38" fillId="0" borderId="10" xfId="0" applyNumberFormat="1" applyFont="1" applyFill="1" applyBorder="1" applyAlignment="1">
      <alignment horizontal="center" vertical="center" wrapText="1" shrinkToFit="1"/>
    </xf>
    <xf numFmtId="1" fontId="15" fillId="0" borderId="10" xfId="0" applyNumberFormat="1" applyFont="1" applyFill="1" applyBorder="1" applyAlignment="1">
      <alignment horizontal="center" vertical="center" wrapText="1" shrinkToFit="1"/>
    </xf>
    <xf numFmtId="0" fontId="11" fillId="0" borderId="10" xfId="286" applyNumberFormat="1" applyFont="1" applyFill="1" applyBorder="1" applyAlignment="1">
      <alignment horizontal="center" vertical="center"/>
    </xf>
    <xf numFmtId="164" fontId="36" fillId="0" borderId="10" xfId="286" applyNumberFormat="1" applyFont="1" applyFill="1" applyBorder="1" applyAlignment="1">
      <alignment horizontal="center" vertical="center" wrapText="1"/>
    </xf>
    <xf numFmtId="164" fontId="12" fillId="0" borderId="10" xfId="250" applyNumberFormat="1" applyFont="1" applyFill="1" applyBorder="1" applyAlignment="1">
      <alignment horizontal="center" vertical="center" wrapText="1"/>
    </xf>
    <xf numFmtId="1" fontId="12" fillId="0" borderId="10" xfId="286" applyNumberFormat="1" applyFont="1" applyFill="1" applyBorder="1" applyAlignment="1">
      <alignment horizontal="center" vertical="center" wrapText="1"/>
    </xf>
    <xf numFmtId="1" fontId="50" fillId="0" borderId="10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43" fontId="9" fillId="0" borderId="0" xfId="248" applyFont="1" applyFill="1" applyAlignment="1">
      <alignment vertical="center"/>
    </xf>
    <xf numFmtId="0" fontId="51" fillId="0" borderId="0" xfId="0" applyFont="1" applyFill="1"/>
    <xf numFmtId="0" fontId="51" fillId="0" borderId="17" xfId="0" applyFont="1" applyFill="1" applyBorder="1"/>
    <xf numFmtId="0" fontId="53" fillId="0" borderId="0" xfId="0" applyFont="1" applyFill="1"/>
    <xf numFmtId="0" fontId="53" fillId="0" borderId="17" xfId="0" applyFont="1" applyFill="1" applyBorder="1"/>
    <xf numFmtId="0" fontId="58" fillId="0" borderId="20" xfId="0" applyFont="1" applyFill="1" applyBorder="1"/>
    <xf numFmtId="0" fontId="58" fillId="0" borderId="21" xfId="0" applyFont="1" applyFill="1" applyBorder="1"/>
    <xf numFmtId="0" fontId="59" fillId="0" borderId="21" xfId="0" applyFont="1" applyFill="1" applyBorder="1" applyAlignment="1">
      <alignment horizontal="center"/>
    </xf>
    <xf numFmtId="0" fontId="58" fillId="0" borderId="25" xfId="0" applyFont="1" applyFill="1" applyBorder="1"/>
    <xf numFmtId="0" fontId="58" fillId="0" borderId="19" xfId="0" applyFont="1" applyFill="1" applyBorder="1"/>
    <xf numFmtId="0" fontId="59" fillId="0" borderId="19" xfId="0" applyFont="1" applyFill="1" applyBorder="1" applyAlignment="1">
      <alignment horizontal="center"/>
    </xf>
    <xf numFmtId="0" fontId="58" fillId="0" borderId="31" xfId="0" applyFont="1" applyFill="1" applyBorder="1"/>
    <xf numFmtId="0" fontId="58" fillId="0" borderId="32" xfId="0" applyFont="1" applyFill="1" applyBorder="1"/>
    <xf numFmtId="0" fontId="59" fillId="0" borderId="32" xfId="0" applyFont="1" applyFill="1" applyBorder="1" applyAlignment="1">
      <alignment horizontal="center"/>
    </xf>
    <xf numFmtId="0" fontId="58" fillId="0" borderId="27" xfId="0" applyFont="1" applyFill="1" applyBorder="1"/>
    <xf numFmtId="0" fontId="58" fillId="0" borderId="18" xfId="0" applyFont="1" applyFill="1" applyBorder="1"/>
    <xf numFmtId="0" fontId="59" fillId="0" borderId="18" xfId="0" applyFont="1" applyFill="1" applyBorder="1" applyAlignment="1">
      <alignment horizontal="center"/>
    </xf>
    <xf numFmtId="0" fontId="58" fillId="0" borderId="0" xfId="0" applyFont="1" applyFill="1" applyBorder="1"/>
    <xf numFmtId="0" fontId="59" fillId="0" borderId="0" xfId="0" applyFont="1" applyFill="1" applyBorder="1" applyAlignment="1">
      <alignment horizontal="center"/>
    </xf>
    <xf numFmtId="0" fontId="58" fillId="0" borderId="23" xfId="0" applyFont="1" applyFill="1" applyBorder="1"/>
    <xf numFmtId="0" fontId="51" fillId="0" borderId="19" xfId="0" applyFont="1" applyFill="1" applyBorder="1"/>
    <xf numFmtId="0" fontId="52" fillId="0" borderId="19" xfId="0" applyFont="1" applyFill="1" applyBorder="1" applyAlignment="1">
      <alignment horizontal="center"/>
    </xf>
    <xf numFmtId="0" fontId="59" fillId="0" borderId="25" xfId="0" applyFont="1" applyFill="1" applyBorder="1"/>
    <xf numFmtId="0" fontId="59" fillId="0" borderId="19" xfId="0" applyFont="1" applyFill="1" applyBorder="1"/>
    <xf numFmtId="0" fontId="52" fillId="0" borderId="0" xfId="0" applyFont="1" applyFill="1"/>
    <xf numFmtId="0" fontId="52" fillId="0" borderId="17" xfId="0" applyFont="1" applyFill="1" applyBorder="1"/>
    <xf numFmtId="0" fontId="58" fillId="0" borderId="24" xfId="0" applyFont="1" applyFill="1" applyBorder="1"/>
    <xf numFmtId="0" fontId="58" fillId="0" borderId="29" xfId="0" applyFont="1" applyFill="1" applyBorder="1"/>
    <xf numFmtId="0" fontId="58" fillId="0" borderId="11" xfId="0" applyFont="1" applyFill="1" applyBorder="1"/>
    <xf numFmtId="0" fontId="58" fillId="0" borderId="30" xfId="0" applyFont="1" applyFill="1" applyBorder="1"/>
    <xf numFmtId="0" fontId="58" fillId="0" borderId="30" xfId="0" applyFont="1" applyFill="1" applyBorder="1" applyAlignment="1">
      <alignment horizontal="right"/>
    </xf>
    <xf numFmtId="0" fontId="51" fillId="0" borderId="0" xfId="0" applyFont="1" applyFill="1" applyBorder="1"/>
    <xf numFmtId="0" fontId="54" fillId="0" borderId="0" xfId="0" applyFont="1" applyFill="1" applyBorder="1"/>
    <xf numFmtId="0" fontId="10" fillId="0" borderId="10" xfId="0" applyFont="1" applyFill="1" applyBorder="1" applyAlignment="1">
      <alignment horizontal="center" vertical="center" wrapText="1"/>
    </xf>
    <xf numFmtId="43" fontId="10" fillId="0" borderId="10" xfId="248" applyFont="1" applyFill="1" applyBorder="1" applyAlignment="1">
      <alignment horizontal="center" vertical="center" textRotation="90" wrapText="1"/>
    </xf>
    <xf numFmtId="1" fontId="10" fillId="0" borderId="10" xfId="248" applyNumberFormat="1" applyFont="1" applyFill="1" applyBorder="1" applyAlignment="1">
      <alignment horizontal="center" vertical="center" wrapText="1"/>
    </xf>
    <xf numFmtId="3" fontId="15" fillId="0" borderId="10" xfId="248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3" fontId="9" fillId="0" borderId="0" xfId="0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textRotation="90"/>
    </xf>
    <xf numFmtId="43" fontId="16" fillId="0" borderId="10" xfId="248" applyFont="1" applyFill="1" applyBorder="1" applyAlignment="1">
      <alignment horizontal="center" vertical="center" wrapText="1"/>
    </xf>
    <xf numFmtId="43" fontId="16" fillId="0" borderId="12" xfId="248" applyFont="1" applyFill="1" applyBorder="1" applyAlignment="1">
      <alignment horizontal="center" vertical="center" wrapText="1"/>
    </xf>
    <xf numFmtId="43" fontId="16" fillId="0" borderId="13" xfId="248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164" fontId="58" fillId="0" borderId="19" xfId="244" applyNumberFormat="1" applyFont="1" applyFill="1" applyBorder="1" applyAlignment="1">
      <alignment horizontal="right"/>
    </xf>
    <xf numFmtId="164" fontId="58" fillId="0" borderId="26" xfId="244" applyNumberFormat="1" applyFont="1" applyFill="1" applyBorder="1" applyAlignment="1">
      <alignment horizontal="right"/>
    </xf>
    <xf numFmtId="164" fontId="59" fillId="0" borderId="19" xfId="244" applyNumberFormat="1" applyFont="1" applyFill="1" applyBorder="1" applyAlignment="1">
      <alignment horizontal="right"/>
    </xf>
    <xf numFmtId="164" fontId="59" fillId="0" borderId="26" xfId="244" applyNumberFormat="1" applyFont="1" applyFill="1" applyBorder="1" applyAlignment="1">
      <alignment horizontal="right"/>
    </xf>
    <xf numFmtId="43" fontId="58" fillId="0" borderId="19" xfId="244" applyNumberFormat="1" applyFont="1" applyFill="1" applyBorder="1" applyAlignment="1">
      <alignment horizontal="right"/>
    </xf>
    <xf numFmtId="43" fontId="58" fillId="0" borderId="26" xfId="244" applyNumberFormat="1" applyFont="1" applyFill="1" applyBorder="1" applyAlignment="1">
      <alignment horizontal="right"/>
    </xf>
    <xf numFmtId="43" fontId="58" fillId="0" borderId="19" xfId="244" applyNumberFormat="1" applyFont="1" applyFill="1" applyBorder="1" applyAlignment="1">
      <alignment horizontal="left"/>
    </xf>
    <xf numFmtId="43" fontId="58" fillId="0" borderId="26" xfId="244" applyNumberFormat="1" applyFont="1" applyFill="1" applyBorder="1" applyAlignment="1">
      <alignment horizontal="left"/>
    </xf>
    <xf numFmtId="164" fontId="59" fillId="0" borderId="19" xfId="244" applyNumberFormat="1" applyFont="1" applyFill="1" applyBorder="1" applyAlignment="1">
      <alignment horizontal="center"/>
    </xf>
    <xf numFmtId="164" fontId="59" fillId="0" borderId="26" xfId="244" applyNumberFormat="1" applyFont="1" applyFill="1" applyBorder="1" applyAlignment="1">
      <alignment horizontal="center"/>
    </xf>
    <xf numFmtId="1" fontId="52" fillId="0" borderId="19" xfId="0" applyNumberFormat="1" applyFont="1" applyFill="1" applyBorder="1" applyAlignment="1"/>
    <xf numFmtId="1" fontId="52" fillId="0" borderId="26" xfId="0" applyNumberFormat="1" applyFont="1" applyFill="1" applyBorder="1" applyAlignment="1"/>
    <xf numFmtId="0" fontId="51" fillId="0" borderId="19" xfId="0" applyFont="1" applyFill="1" applyBorder="1" applyAlignment="1">
      <alignment horizontal="left"/>
    </xf>
    <xf numFmtId="0" fontId="51" fillId="0" borderId="26" xfId="0" applyFont="1" applyFill="1" applyBorder="1" applyAlignment="1">
      <alignment horizontal="left"/>
    </xf>
    <xf numFmtId="0" fontId="52" fillId="0" borderId="19" xfId="0" applyFont="1" applyFill="1" applyBorder="1" applyAlignment="1">
      <alignment horizontal="left"/>
    </xf>
    <xf numFmtId="0" fontId="52" fillId="0" borderId="26" xfId="0" applyFont="1" applyFill="1" applyBorder="1" applyAlignment="1">
      <alignment horizontal="left"/>
    </xf>
    <xf numFmtId="15" fontId="51" fillId="0" borderId="32" xfId="0" applyNumberFormat="1" applyFont="1" applyFill="1" applyBorder="1" applyAlignment="1">
      <alignment horizontal="left"/>
    </xf>
    <xf numFmtId="15" fontId="51" fillId="0" borderId="33" xfId="0" applyNumberFormat="1" applyFont="1" applyFill="1" applyBorder="1" applyAlignment="1">
      <alignment horizontal="left"/>
    </xf>
    <xf numFmtId="15" fontId="51" fillId="0" borderId="19" xfId="0" applyNumberFormat="1" applyFont="1" applyFill="1" applyBorder="1" applyAlignment="1">
      <alignment horizontal="left"/>
    </xf>
    <xf numFmtId="0" fontId="55" fillId="0" borderId="20" xfId="0" applyFont="1" applyFill="1" applyBorder="1" applyAlignment="1">
      <alignment horizontal="center"/>
    </xf>
    <xf numFmtId="0" fontId="55" fillId="0" borderId="21" xfId="0" applyFont="1" applyFill="1" applyBorder="1" applyAlignment="1">
      <alignment horizontal="center"/>
    </xf>
    <xf numFmtId="0" fontId="55" fillId="0" borderId="22" xfId="0" applyFont="1" applyFill="1" applyBorder="1" applyAlignment="1">
      <alignment horizontal="center"/>
    </xf>
    <xf numFmtId="0" fontId="56" fillId="0" borderId="23" xfId="0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/>
    </xf>
    <xf numFmtId="0" fontId="56" fillId="0" borderId="24" xfId="0" applyFont="1" applyFill="1" applyBorder="1" applyAlignment="1">
      <alignment horizontal="center"/>
    </xf>
    <xf numFmtId="164" fontId="58" fillId="0" borderId="0" xfId="244" applyNumberFormat="1" applyFont="1" applyFill="1" applyBorder="1" applyAlignment="1">
      <alignment horizontal="right"/>
    </xf>
    <xf numFmtId="164" fontId="58" fillId="0" borderId="24" xfId="244" applyNumberFormat="1" applyFont="1" applyFill="1" applyBorder="1" applyAlignment="1">
      <alignment horizontal="right"/>
    </xf>
    <xf numFmtId="164" fontId="58" fillId="0" borderId="18" xfId="244" applyNumberFormat="1" applyFont="1" applyFill="1" applyBorder="1" applyAlignment="1">
      <alignment horizontal="right"/>
    </xf>
    <xf numFmtId="164" fontId="58" fillId="0" borderId="28" xfId="244" applyNumberFormat="1" applyFont="1" applyFill="1" applyBorder="1" applyAlignment="1">
      <alignment horizontal="right"/>
    </xf>
    <xf numFmtId="164" fontId="58" fillId="0" borderId="18" xfId="244" applyNumberFormat="1" applyFont="1" applyFill="1" applyBorder="1" applyAlignment="1">
      <alignment horizontal="left"/>
    </xf>
    <xf numFmtId="164" fontId="58" fillId="0" borderId="28" xfId="244" applyNumberFormat="1" applyFont="1" applyFill="1" applyBorder="1" applyAlignment="1">
      <alignment horizontal="left"/>
    </xf>
    <xf numFmtId="0" fontId="57" fillId="0" borderId="23" xfId="0" applyFont="1" applyFill="1" applyBorder="1" applyAlignment="1">
      <alignment horizontal="center"/>
    </xf>
    <xf numFmtId="0" fontId="57" fillId="0" borderId="0" xfId="0" applyFont="1" applyFill="1" applyBorder="1" applyAlignment="1">
      <alignment horizontal="center"/>
    </xf>
    <xf numFmtId="0" fontId="57" fillId="0" borderId="24" xfId="0" applyFont="1" applyFill="1" applyBorder="1" applyAlignment="1">
      <alignment horizontal="center"/>
    </xf>
    <xf numFmtId="0" fontId="59" fillId="0" borderId="21" xfId="0" applyFont="1" applyFill="1" applyBorder="1" applyAlignment="1">
      <alignment horizontal="left"/>
    </xf>
    <xf numFmtId="0" fontId="59" fillId="0" borderId="22" xfId="0" applyFont="1" applyFill="1" applyBorder="1" applyAlignment="1">
      <alignment horizontal="left"/>
    </xf>
  </cellXfs>
  <cellStyles count="453">
    <cellStyle name="20% - Accent1" xfId="1" builtinId="30" customBuiltin="1"/>
    <cellStyle name="20% - Accent1 2" xfId="2"/>
    <cellStyle name="20% - Accent1 2 2" xfId="3"/>
    <cellStyle name="20% - Accent1 3" xfId="4"/>
    <cellStyle name="20% - Accent1 4" xfId="5"/>
    <cellStyle name="20% - Accent1 5" xfId="6"/>
    <cellStyle name="20% - Accent1 6" xfId="7"/>
    <cellStyle name="20% - Accent1 7" xfId="8"/>
    <cellStyle name="20% - Accent1 8" xfId="9"/>
    <cellStyle name="20% - Accent2" xfId="10" builtinId="34" customBuiltin="1"/>
    <cellStyle name="20% - Accent2 2" xfId="11"/>
    <cellStyle name="20% - Accent2 2 2" xfId="12"/>
    <cellStyle name="20% - Accent2 3" xfId="13"/>
    <cellStyle name="20% - Accent2 4" xfId="14"/>
    <cellStyle name="20% - Accent2 5" xfId="15"/>
    <cellStyle name="20% - Accent2 6" xfId="16"/>
    <cellStyle name="20% - Accent2 7" xfId="17"/>
    <cellStyle name="20% - Accent2 8" xfId="18"/>
    <cellStyle name="20% - Accent3" xfId="19" builtinId="38" customBuiltin="1"/>
    <cellStyle name="20% - Accent3 2" xfId="20"/>
    <cellStyle name="20% - Accent3 2 2" xfId="21"/>
    <cellStyle name="20% - Accent3 3" xfId="22"/>
    <cellStyle name="20% - Accent3 4" xfId="23"/>
    <cellStyle name="20% - Accent3 5" xfId="24"/>
    <cellStyle name="20% - Accent3 6" xfId="25"/>
    <cellStyle name="20% - Accent3 7" xfId="26"/>
    <cellStyle name="20% - Accent3 8" xfId="27"/>
    <cellStyle name="20% - Accent4" xfId="28" builtinId="42" customBuiltin="1"/>
    <cellStyle name="20% - Accent4 2" xfId="29"/>
    <cellStyle name="20% - Accent4 2 2" xfId="30"/>
    <cellStyle name="20% - Accent4 3" xfId="31"/>
    <cellStyle name="20% - Accent4 4" xfId="32"/>
    <cellStyle name="20% - Accent4 5" xfId="33"/>
    <cellStyle name="20% - Accent4 6" xfId="34"/>
    <cellStyle name="20% - Accent4 7" xfId="35"/>
    <cellStyle name="20% - Accent4 8" xfId="36"/>
    <cellStyle name="20% - Accent5" xfId="37" builtinId="46" customBuiltin="1"/>
    <cellStyle name="20% - Accent5 2" xfId="38"/>
    <cellStyle name="20% - Accent5 2 2" xfId="39"/>
    <cellStyle name="20% - Accent5 3" xfId="40"/>
    <cellStyle name="20% - Accent5 4" xfId="41"/>
    <cellStyle name="20% - Accent5 5" xfId="42"/>
    <cellStyle name="20% - Accent5 6" xfId="43"/>
    <cellStyle name="20% - Accent5 7" xfId="44"/>
    <cellStyle name="20% - Accent5 8" xfId="45"/>
    <cellStyle name="20% - Accent6" xfId="46" builtinId="50" customBuiltin="1"/>
    <cellStyle name="20% - Accent6 2" xfId="47"/>
    <cellStyle name="20% - Accent6 2 2" xfId="48"/>
    <cellStyle name="20% - Accent6 3" xfId="49"/>
    <cellStyle name="20% - Accent6 4" xfId="50"/>
    <cellStyle name="20% - Accent6 5" xfId="51"/>
    <cellStyle name="20% - Accent6 6" xfId="52"/>
    <cellStyle name="20% - Accent6 7" xfId="53"/>
    <cellStyle name="20% - Accent6 8" xfId="54"/>
    <cellStyle name="40% - Accent1" xfId="55" builtinId="31" customBuiltin="1"/>
    <cellStyle name="40% - Accent1 2" xfId="56"/>
    <cellStyle name="40% - Accent1 2 2" xfId="57"/>
    <cellStyle name="40% - Accent1 3" xfId="58"/>
    <cellStyle name="40% - Accent1 4" xfId="59"/>
    <cellStyle name="40% - Accent1 5" xfId="60"/>
    <cellStyle name="40% - Accent1 6" xfId="61"/>
    <cellStyle name="40% - Accent1 7" xfId="62"/>
    <cellStyle name="40% - Accent1 8" xfId="63"/>
    <cellStyle name="40% - Accent2" xfId="64" builtinId="35" customBuiltin="1"/>
    <cellStyle name="40% - Accent2 2" xfId="65"/>
    <cellStyle name="40% - Accent2 2 2" xfId="66"/>
    <cellStyle name="40% - Accent2 3" xfId="67"/>
    <cellStyle name="40% - Accent2 4" xfId="68"/>
    <cellStyle name="40% - Accent2 5" xfId="69"/>
    <cellStyle name="40% - Accent2 6" xfId="70"/>
    <cellStyle name="40% - Accent2 7" xfId="71"/>
    <cellStyle name="40% - Accent2 8" xfId="72"/>
    <cellStyle name="40% - Accent3" xfId="73" builtinId="39" customBuiltin="1"/>
    <cellStyle name="40% - Accent3 2" xfId="74"/>
    <cellStyle name="40% - Accent3 2 2" xfId="75"/>
    <cellStyle name="40% - Accent3 3" xfId="76"/>
    <cellStyle name="40% - Accent3 4" xfId="77"/>
    <cellStyle name="40% - Accent3 5" xfId="78"/>
    <cellStyle name="40% - Accent3 6" xfId="79"/>
    <cellStyle name="40% - Accent3 7" xfId="80"/>
    <cellStyle name="40% - Accent3 8" xfId="81"/>
    <cellStyle name="40% - Accent4" xfId="82" builtinId="43" customBuiltin="1"/>
    <cellStyle name="40% - Accent4 2" xfId="83"/>
    <cellStyle name="40% - Accent4 2 2" xfId="84"/>
    <cellStyle name="40% - Accent4 3" xfId="85"/>
    <cellStyle name="40% - Accent4 4" xfId="86"/>
    <cellStyle name="40% - Accent4 5" xfId="87"/>
    <cellStyle name="40% - Accent4 6" xfId="88"/>
    <cellStyle name="40% - Accent4 7" xfId="89"/>
    <cellStyle name="40% - Accent4 8" xfId="90"/>
    <cellStyle name="40% - Accent5" xfId="91" builtinId="47" customBuiltin="1"/>
    <cellStyle name="40% - Accent5 2" xfId="92"/>
    <cellStyle name="40% - Accent5 2 2" xfId="93"/>
    <cellStyle name="40% - Accent5 3" xfId="94"/>
    <cellStyle name="40% - Accent5 4" xfId="95"/>
    <cellStyle name="40% - Accent5 5" xfId="96"/>
    <cellStyle name="40% - Accent5 6" xfId="97"/>
    <cellStyle name="40% - Accent5 7" xfId="98"/>
    <cellStyle name="40% - Accent5 8" xfId="99"/>
    <cellStyle name="40% - Accent6" xfId="100" builtinId="51" customBuiltin="1"/>
    <cellStyle name="40% - Accent6 2" xfId="101"/>
    <cellStyle name="40% - Accent6 2 2" xfId="102"/>
    <cellStyle name="40% - Accent6 3" xfId="103"/>
    <cellStyle name="40% - Accent6 4" xfId="104"/>
    <cellStyle name="40% - Accent6 5" xfId="105"/>
    <cellStyle name="40% - Accent6 6" xfId="106"/>
    <cellStyle name="40% - Accent6 7" xfId="107"/>
    <cellStyle name="40% - Accent6 8" xfId="108"/>
    <cellStyle name="60% - Accent1" xfId="109" builtinId="32" customBuiltin="1"/>
    <cellStyle name="60% - Accent1 2" xfId="110"/>
    <cellStyle name="60% - Accent1 2 2" xfId="111"/>
    <cellStyle name="60% - Accent1 3" xfId="112"/>
    <cellStyle name="60% - Accent1 4" xfId="113"/>
    <cellStyle name="60% - Accent1 5" xfId="114"/>
    <cellStyle name="60% - Accent1 6" xfId="115"/>
    <cellStyle name="60% - Accent1 7" xfId="116"/>
    <cellStyle name="60% - Accent1 8" xfId="117"/>
    <cellStyle name="60% - Accent2" xfId="118" builtinId="36" customBuiltin="1"/>
    <cellStyle name="60% - Accent2 2" xfId="119"/>
    <cellStyle name="60% - Accent2 2 2" xfId="120"/>
    <cellStyle name="60% - Accent2 3" xfId="121"/>
    <cellStyle name="60% - Accent2 4" xfId="122"/>
    <cellStyle name="60% - Accent2 5" xfId="123"/>
    <cellStyle name="60% - Accent2 6" xfId="124"/>
    <cellStyle name="60% - Accent2 7" xfId="125"/>
    <cellStyle name="60% - Accent2 8" xfId="126"/>
    <cellStyle name="60% - Accent3" xfId="127" builtinId="40" customBuiltin="1"/>
    <cellStyle name="60% - Accent3 2" xfId="128"/>
    <cellStyle name="60% - Accent3 2 2" xfId="129"/>
    <cellStyle name="60% - Accent3 3" xfId="130"/>
    <cellStyle name="60% - Accent3 4" xfId="131"/>
    <cellStyle name="60% - Accent3 5" xfId="132"/>
    <cellStyle name="60% - Accent3 6" xfId="133"/>
    <cellStyle name="60% - Accent3 7" xfId="134"/>
    <cellStyle name="60% - Accent3 8" xfId="135"/>
    <cellStyle name="60% - Accent4" xfId="136" builtinId="44" customBuiltin="1"/>
    <cellStyle name="60% - Accent4 2" xfId="137"/>
    <cellStyle name="60% - Accent4 2 2" xfId="138"/>
    <cellStyle name="60% - Accent4 3" xfId="139"/>
    <cellStyle name="60% - Accent4 4" xfId="140"/>
    <cellStyle name="60% - Accent4 5" xfId="141"/>
    <cellStyle name="60% - Accent4 6" xfId="142"/>
    <cellStyle name="60% - Accent4 7" xfId="143"/>
    <cellStyle name="60% - Accent4 8" xfId="144"/>
    <cellStyle name="60% - Accent5" xfId="145" builtinId="48" customBuiltin="1"/>
    <cellStyle name="60% - Accent5 2" xfId="146"/>
    <cellStyle name="60% - Accent5 2 2" xfId="147"/>
    <cellStyle name="60% - Accent5 3" xfId="148"/>
    <cellStyle name="60% - Accent5 4" xfId="149"/>
    <cellStyle name="60% - Accent5 5" xfId="150"/>
    <cellStyle name="60% - Accent5 6" xfId="151"/>
    <cellStyle name="60% - Accent5 7" xfId="152"/>
    <cellStyle name="60% - Accent5 8" xfId="153"/>
    <cellStyle name="60% - Accent6" xfId="154" builtinId="52" customBuiltin="1"/>
    <cellStyle name="60% - Accent6 2" xfId="155"/>
    <cellStyle name="60% - Accent6 2 2" xfId="156"/>
    <cellStyle name="60% - Accent6 3" xfId="157"/>
    <cellStyle name="60% - Accent6 4" xfId="158"/>
    <cellStyle name="60% - Accent6 5" xfId="159"/>
    <cellStyle name="60% - Accent6 6" xfId="160"/>
    <cellStyle name="60% - Accent6 7" xfId="161"/>
    <cellStyle name="60% - Accent6 8" xfId="162"/>
    <cellStyle name="Accent1" xfId="163" builtinId="29" customBuiltin="1"/>
    <cellStyle name="Accent1 2" xfId="164"/>
    <cellStyle name="Accent1 2 2" xfId="165"/>
    <cellStyle name="Accent1 3" xfId="166"/>
    <cellStyle name="Accent1 4" xfId="167"/>
    <cellStyle name="Accent1 5" xfId="168"/>
    <cellStyle name="Accent1 6" xfId="169"/>
    <cellStyle name="Accent1 7" xfId="170"/>
    <cellStyle name="Accent1 8" xfId="171"/>
    <cellStyle name="Accent2" xfId="172" builtinId="33" customBuiltin="1"/>
    <cellStyle name="Accent2 2" xfId="173"/>
    <cellStyle name="Accent2 2 2" xfId="174"/>
    <cellStyle name="Accent2 3" xfId="175"/>
    <cellStyle name="Accent2 4" xfId="176"/>
    <cellStyle name="Accent2 5" xfId="177"/>
    <cellStyle name="Accent2 6" xfId="178"/>
    <cellStyle name="Accent2 7" xfId="179"/>
    <cellStyle name="Accent2 8" xfId="180"/>
    <cellStyle name="Accent3" xfId="181" builtinId="37" customBuiltin="1"/>
    <cellStyle name="Accent3 2" xfId="182"/>
    <cellStyle name="Accent3 2 2" xfId="183"/>
    <cellStyle name="Accent3 3" xfId="184"/>
    <cellStyle name="Accent3 4" xfId="185"/>
    <cellStyle name="Accent3 5" xfId="186"/>
    <cellStyle name="Accent3 6" xfId="187"/>
    <cellStyle name="Accent3 7" xfId="188"/>
    <cellStyle name="Accent3 8" xfId="189"/>
    <cellStyle name="Accent4" xfId="190" builtinId="41" customBuiltin="1"/>
    <cellStyle name="Accent4 2" xfId="191"/>
    <cellStyle name="Accent4 2 2" xfId="192"/>
    <cellStyle name="Accent4 3" xfId="193"/>
    <cellStyle name="Accent4 4" xfId="194"/>
    <cellStyle name="Accent4 5" xfId="195"/>
    <cellStyle name="Accent4 6" xfId="196"/>
    <cellStyle name="Accent4 7" xfId="197"/>
    <cellStyle name="Accent4 8" xfId="198"/>
    <cellStyle name="Accent5" xfId="199" builtinId="45" customBuiltin="1"/>
    <cellStyle name="Accent5 2" xfId="200"/>
    <cellStyle name="Accent5 2 2" xfId="201"/>
    <cellStyle name="Accent5 3" xfId="202"/>
    <cellStyle name="Accent5 4" xfId="203"/>
    <cellStyle name="Accent5 5" xfId="204"/>
    <cellStyle name="Accent5 6" xfId="205"/>
    <cellStyle name="Accent5 7" xfId="206"/>
    <cellStyle name="Accent5 8" xfId="207"/>
    <cellStyle name="Accent6" xfId="208" builtinId="49" customBuiltin="1"/>
    <cellStyle name="Accent6 2" xfId="209"/>
    <cellStyle name="Accent6 2 2" xfId="210"/>
    <cellStyle name="Accent6 3" xfId="211"/>
    <cellStyle name="Accent6 4" xfId="212"/>
    <cellStyle name="Accent6 5" xfId="213"/>
    <cellStyle name="Accent6 6" xfId="214"/>
    <cellStyle name="Accent6 7" xfId="215"/>
    <cellStyle name="Accent6 8" xfId="216"/>
    <cellStyle name="Bad" xfId="217" builtinId="27" customBuiltin="1"/>
    <cellStyle name="Bad 2" xfId="218"/>
    <cellStyle name="Bad 2 2" xfId="219"/>
    <cellStyle name="Bad 3" xfId="220"/>
    <cellStyle name="Bad 4" xfId="221"/>
    <cellStyle name="Bad 5" xfId="222"/>
    <cellStyle name="Bad 6" xfId="223"/>
    <cellStyle name="Bad 7" xfId="224"/>
    <cellStyle name="Bad 8" xfId="225"/>
    <cellStyle name="Calculation" xfId="226" builtinId="22" customBuiltin="1"/>
    <cellStyle name="Calculation 2" xfId="227"/>
    <cellStyle name="Calculation 2 2" xfId="228"/>
    <cellStyle name="Calculation 3" xfId="229"/>
    <cellStyle name="Calculation 4" xfId="230"/>
    <cellStyle name="Calculation 5" xfId="231"/>
    <cellStyle name="Calculation 6" xfId="232"/>
    <cellStyle name="Calculation 7" xfId="233"/>
    <cellStyle name="Calculation 8" xfId="234"/>
    <cellStyle name="Check Cell" xfId="235" builtinId="23" customBuiltin="1"/>
    <cellStyle name="Check Cell 2" xfId="236"/>
    <cellStyle name="Check Cell 2 2" xfId="237"/>
    <cellStyle name="Check Cell 3" xfId="238"/>
    <cellStyle name="Check Cell 4" xfId="239"/>
    <cellStyle name="Check Cell 5" xfId="240"/>
    <cellStyle name="Check Cell 6" xfId="241"/>
    <cellStyle name="Check Cell 7" xfId="242"/>
    <cellStyle name="Check Cell 8" xfId="243"/>
    <cellStyle name="Comma" xfId="244" builtinId="3"/>
    <cellStyle name="Comma 10" xfId="245"/>
    <cellStyle name="Comma 10 2" xfId="246"/>
    <cellStyle name="Comma 11" xfId="247"/>
    <cellStyle name="Comma 11 2" xfId="248"/>
    <cellStyle name="Comma 11 2 2" xfId="451"/>
    <cellStyle name="Comma 11 3" xfId="448"/>
    <cellStyle name="Comma 12" xfId="249"/>
    <cellStyle name="Comma 12 2" xfId="250"/>
    <cellStyle name="Comma 12 2 2" xfId="452"/>
    <cellStyle name="Comma 13" xfId="251"/>
    <cellStyle name="Comma 14" xfId="450"/>
    <cellStyle name="Comma 2" xfId="252"/>
    <cellStyle name="Comma 2 10" xfId="253"/>
    <cellStyle name="Comma 2 11" xfId="254"/>
    <cellStyle name="Comma 2 12" xfId="255"/>
    <cellStyle name="Comma 2 2" xfId="256"/>
    <cellStyle name="Comma 2 3" xfId="257"/>
    <cellStyle name="Comma 2 4" xfId="258"/>
    <cellStyle name="Comma 2 5" xfId="259"/>
    <cellStyle name="Comma 2 6" xfId="260"/>
    <cellStyle name="Comma 2 7" xfId="261"/>
    <cellStyle name="Comma 2 8" xfId="262"/>
    <cellStyle name="Comma 2 9" xfId="263"/>
    <cellStyle name="Comma 3" xfId="264"/>
    <cellStyle name="Comma 3 2" xfId="265"/>
    <cellStyle name="Comma 3 3" xfId="266"/>
    <cellStyle name="Comma 3 4" xfId="267"/>
    <cellStyle name="Comma 4" xfId="268"/>
    <cellStyle name="Comma 4 2" xfId="269"/>
    <cellStyle name="Comma 4 3" xfId="270"/>
    <cellStyle name="Comma 4 4" xfId="271"/>
    <cellStyle name="Comma 5" xfId="272"/>
    <cellStyle name="Comma 5 2" xfId="273"/>
    <cellStyle name="Comma 5 3" xfId="274"/>
    <cellStyle name="Comma 5 4" xfId="275"/>
    <cellStyle name="Comma 6" xfId="276"/>
    <cellStyle name="Comma 6 2" xfId="277"/>
    <cellStyle name="Comma 6 3" xfId="278"/>
    <cellStyle name="Comma 6 4" xfId="279"/>
    <cellStyle name="Comma 7" xfId="280"/>
    <cellStyle name="Comma 7 2" xfId="281"/>
    <cellStyle name="Comma 7 3" xfId="282"/>
    <cellStyle name="Comma 7 4" xfId="283"/>
    <cellStyle name="Comma 8" xfId="284"/>
    <cellStyle name="Comma 9" xfId="285"/>
    <cellStyle name="Comma 9 2" xfId="286"/>
    <cellStyle name="Comma 9 3" xfId="287"/>
    <cellStyle name="Explanatory Text" xfId="288" builtinId="53" customBuiltin="1"/>
    <cellStyle name="Explanatory Text 2" xfId="289"/>
    <cellStyle name="Explanatory Text 2 2" xfId="290"/>
    <cellStyle name="Explanatory Text 3" xfId="291"/>
    <cellStyle name="Explanatory Text 4" xfId="292"/>
    <cellStyle name="Explanatory Text 5" xfId="293"/>
    <cellStyle name="Explanatory Text 6" xfId="294"/>
    <cellStyle name="Explanatory Text 7" xfId="295"/>
    <cellStyle name="Explanatory Text 8" xfId="296"/>
    <cellStyle name="Good" xfId="297" builtinId="26" customBuiltin="1"/>
    <cellStyle name="Good 2" xfId="298"/>
    <cellStyle name="Good 2 2" xfId="299"/>
    <cellStyle name="Good 3" xfId="300"/>
    <cellStyle name="Good 4" xfId="301"/>
    <cellStyle name="Good 5" xfId="302"/>
    <cellStyle name="Good 6" xfId="303"/>
    <cellStyle name="Good 7" xfId="304"/>
    <cellStyle name="Good 8" xfId="305"/>
    <cellStyle name="Heading 1" xfId="306" builtinId="16" customBuiltin="1"/>
    <cellStyle name="Heading 1 2" xfId="307"/>
    <cellStyle name="Heading 1 2 2" xfId="308"/>
    <cellStyle name="Heading 1 3" xfId="309"/>
    <cellStyle name="Heading 1 4" xfId="310"/>
    <cellStyle name="Heading 1 5" xfId="311"/>
    <cellStyle name="Heading 1 6" xfId="312"/>
    <cellStyle name="Heading 1 7" xfId="313"/>
    <cellStyle name="Heading 1 8" xfId="314"/>
    <cellStyle name="Heading 2" xfId="315" builtinId="17" customBuiltin="1"/>
    <cellStyle name="Heading 2 2" xfId="316"/>
    <cellStyle name="Heading 2 2 2" xfId="317"/>
    <cellStyle name="Heading 2 3" xfId="318"/>
    <cellStyle name="Heading 2 4" xfId="319"/>
    <cellStyle name="Heading 2 5" xfId="320"/>
    <cellStyle name="Heading 2 6" xfId="321"/>
    <cellStyle name="Heading 2 7" xfId="322"/>
    <cellStyle name="Heading 2 8" xfId="323"/>
    <cellStyle name="Heading 3" xfId="324" builtinId="18" customBuiltin="1"/>
    <cellStyle name="Heading 3 2" xfId="325"/>
    <cellStyle name="Heading 3 2 2" xfId="326"/>
    <cellStyle name="Heading 3 3" xfId="327"/>
    <cellStyle name="Heading 3 4" xfId="328"/>
    <cellStyle name="Heading 3 5" xfId="329"/>
    <cellStyle name="Heading 3 6" xfId="330"/>
    <cellStyle name="Heading 3 7" xfId="331"/>
    <cellStyle name="Heading 3 8" xfId="332"/>
    <cellStyle name="Heading 4" xfId="333" builtinId="19" customBuiltin="1"/>
    <cellStyle name="Heading 4 2" xfId="334"/>
    <cellStyle name="Heading 4 2 2" xfId="335"/>
    <cellStyle name="Heading 4 3" xfId="336"/>
    <cellStyle name="Heading 4 4" xfId="337"/>
    <cellStyle name="Heading 4 5" xfId="338"/>
    <cellStyle name="Heading 4 6" xfId="339"/>
    <cellStyle name="Heading 4 7" xfId="340"/>
    <cellStyle name="Heading 4 8" xfId="341"/>
    <cellStyle name="Input" xfId="342" builtinId="20" customBuiltin="1"/>
    <cellStyle name="Input 2" xfId="343"/>
    <cellStyle name="Input 2 2" xfId="344"/>
    <cellStyle name="Input 3" xfId="345"/>
    <cellStyle name="Input 4" xfId="346"/>
    <cellStyle name="Input 5" xfId="347"/>
    <cellStyle name="Input 6" xfId="348"/>
    <cellStyle name="Input 7" xfId="349"/>
    <cellStyle name="Input 8" xfId="350"/>
    <cellStyle name="Linked Cell" xfId="351" builtinId="24" customBuiltin="1"/>
    <cellStyle name="Linked Cell 2" xfId="352"/>
    <cellStyle name="Linked Cell 2 2" xfId="353"/>
    <cellStyle name="Linked Cell 3" xfId="354"/>
    <cellStyle name="Linked Cell 4" xfId="355"/>
    <cellStyle name="Linked Cell 5" xfId="356"/>
    <cellStyle name="Linked Cell 6" xfId="357"/>
    <cellStyle name="Linked Cell 7" xfId="358"/>
    <cellStyle name="Linked Cell 8" xfId="359"/>
    <cellStyle name="Neutral" xfId="360" builtinId="28" customBuiltin="1"/>
    <cellStyle name="Neutral 2" xfId="361"/>
    <cellStyle name="Neutral 2 2" xfId="362"/>
    <cellStyle name="Neutral 3" xfId="363"/>
    <cellStyle name="Neutral 4" xfId="364"/>
    <cellStyle name="Neutral 5" xfId="365"/>
    <cellStyle name="Neutral 6" xfId="366"/>
    <cellStyle name="Neutral 7" xfId="367"/>
    <cellStyle name="Neutral 8" xfId="368"/>
    <cellStyle name="Normal" xfId="0" builtinId="0"/>
    <cellStyle name="Normal 12" xfId="369"/>
    <cellStyle name="Normal 13" xfId="370"/>
    <cellStyle name="Normal 13 2" xfId="371"/>
    <cellStyle name="Normal 2" xfId="372"/>
    <cellStyle name="Normal 2 2" xfId="373"/>
    <cellStyle name="Normal 2 2 2" xfId="374"/>
    <cellStyle name="Normal 2 3" xfId="375"/>
    <cellStyle name="Normal 2 4" xfId="376"/>
    <cellStyle name="Normal 2_02. Staff - Advance Salary Sheet Sep- 2014" xfId="377"/>
    <cellStyle name="Normal 3" xfId="378"/>
    <cellStyle name="Normal 3 2" xfId="379"/>
    <cellStyle name="Normal 3 3" xfId="380"/>
    <cellStyle name="Normal 3 4" xfId="381"/>
    <cellStyle name="Normal 3 5" xfId="447"/>
    <cellStyle name="Normal 4" xfId="382"/>
    <cellStyle name="Normal 4 2" xfId="383"/>
    <cellStyle name="Normal 4 3" xfId="384"/>
    <cellStyle name="Normal 4 4" xfId="385"/>
    <cellStyle name="Normal 5" xfId="386"/>
    <cellStyle name="Normal 5 2" xfId="387"/>
    <cellStyle name="Normal 5 3" xfId="388"/>
    <cellStyle name="Normal 5 4" xfId="389"/>
    <cellStyle name="Normal 6" xfId="390"/>
    <cellStyle name="Normal 6 2" xfId="391"/>
    <cellStyle name="Normal 6 3" xfId="392"/>
    <cellStyle name="Normal 6 4" xfId="393"/>
    <cellStyle name="Normal 7" xfId="394"/>
    <cellStyle name="Normal 7 2" xfId="395"/>
    <cellStyle name="Normal 7 3" xfId="396"/>
    <cellStyle name="Normal 7 4" xfId="397"/>
    <cellStyle name="Normal 8" xfId="398"/>
    <cellStyle name="Normal 8 2" xfId="399"/>
    <cellStyle name="Normal 8 3" xfId="400"/>
    <cellStyle name="Normal 8 4" xfId="401"/>
    <cellStyle name="Normal 9" xfId="449"/>
    <cellStyle name="Note" xfId="402" builtinId="10" customBuiltin="1"/>
    <cellStyle name="Note 2" xfId="403"/>
    <cellStyle name="Note 2 2" xfId="404"/>
    <cellStyle name="Note 3" xfId="405"/>
    <cellStyle name="Note 4" xfId="406"/>
    <cellStyle name="Note 5" xfId="407"/>
    <cellStyle name="Note 6" xfId="408"/>
    <cellStyle name="Note 7" xfId="409"/>
    <cellStyle name="Note 8" xfId="410"/>
    <cellStyle name="Output" xfId="411" builtinId="21" customBuiltin="1"/>
    <cellStyle name="Output 2" xfId="412"/>
    <cellStyle name="Output 2 2" xfId="413"/>
    <cellStyle name="Output 3" xfId="414"/>
    <cellStyle name="Output 4" xfId="415"/>
    <cellStyle name="Output 5" xfId="416"/>
    <cellStyle name="Output 6" xfId="417"/>
    <cellStyle name="Output 7" xfId="418"/>
    <cellStyle name="Output 8" xfId="419"/>
    <cellStyle name="Title" xfId="420" builtinId="15" customBuiltin="1"/>
    <cellStyle name="Title 2" xfId="421"/>
    <cellStyle name="Title 2 2" xfId="422"/>
    <cellStyle name="Title 3" xfId="423"/>
    <cellStyle name="Title 4" xfId="424"/>
    <cellStyle name="Title 5" xfId="425"/>
    <cellStyle name="Title 6" xfId="426"/>
    <cellStyle name="Title 7" xfId="427"/>
    <cellStyle name="Title 8" xfId="428"/>
    <cellStyle name="Total" xfId="429" builtinId="25" customBuiltin="1"/>
    <cellStyle name="Total 2" xfId="430"/>
    <cellStyle name="Total 2 2" xfId="431"/>
    <cellStyle name="Total 3" xfId="432"/>
    <cellStyle name="Total 4" xfId="433"/>
    <cellStyle name="Total 5" xfId="434"/>
    <cellStyle name="Total 6" xfId="435"/>
    <cellStyle name="Total 7" xfId="436"/>
    <cellStyle name="Total 8" xfId="437"/>
    <cellStyle name="Warning Text" xfId="438" builtinId="11" customBuiltin="1"/>
    <cellStyle name="Warning Text 2" xfId="439"/>
    <cellStyle name="Warning Text 2 2" xfId="440"/>
    <cellStyle name="Warning Text 3" xfId="441"/>
    <cellStyle name="Warning Text 4" xfId="442"/>
    <cellStyle name="Warning Text 5" xfId="443"/>
    <cellStyle name="Warning Text 6" xfId="444"/>
    <cellStyle name="Warning Text 7" xfId="445"/>
    <cellStyle name="Warning Text 8" xfId="4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1987"/>
  <sheetViews>
    <sheetView view="pageBreakPreview" zoomScale="98" zoomScaleNormal="98" zoomScaleSheetLayoutView="98" workbookViewId="0">
      <selection activeCell="K10" sqref="K10"/>
    </sheetView>
  </sheetViews>
  <sheetFormatPr defaultRowHeight="12.75"/>
  <cols>
    <col min="1" max="1" width="3.140625" style="2" customWidth="1"/>
    <col min="2" max="2" width="9" style="3" customWidth="1"/>
    <col min="3" max="3" width="12.42578125" style="15" bestFit="1" customWidth="1"/>
    <col min="4" max="4" width="7.85546875" style="29" customWidth="1"/>
    <col min="5" max="5" width="6.140625" style="2" customWidth="1"/>
    <col min="6" max="6" width="3" style="29" customWidth="1"/>
    <col min="7" max="7" width="9.140625" style="29" customWidth="1"/>
    <col min="8" max="8" width="7.7109375" style="47" bestFit="1" customWidth="1"/>
    <col min="9" max="9" width="8.85546875" style="47" bestFit="1" customWidth="1"/>
    <col min="10" max="10" width="7.42578125" style="47" customWidth="1"/>
    <col min="11" max="12" width="7.28515625" style="47" customWidth="1"/>
    <col min="13" max="13" width="7.7109375" style="47" bestFit="1" customWidth="1"/>
    <col min="14" max="16" width="3.85546875" style="3" customWidth="1"/>
    <col min="17" max="18" width="3.85546875" style="47" customWidth="1"/>
    <col min="19" max="19" width="3.85546875" style="3" customWidth="1"/>
    <col min="20" max="20" width="3.85546875" style="25" customWidth="1"/>
    <col min="21" max="21" width="5.7109375" style="25" customWidth="1"/>
    <col min="22" max="22" width="6.7109375" style="3" customWidth="1"/>
    <col min="23" max="23" width="7.140625" style="47" customWidth="1"/>
    <col min="24" max="24" width="6.28515625" style="47" customWidth="1"/>
    <col min="25" max="25" width="7.7109375" style="47" customWidth="1"/>
    <col min="26" max="26" width="5.85546875" style="47" customWidth="1"/>
    <col min="27" max="27" width="5.7109375" style="47" customWidth="1"/>
    <col min="28" max="28" width="5.7109375" style="3" customWidth="1"/>
    <col min="29" max="29" width="7.5703125" style="3" customWidth="1"/>
    <col min="30" max="30" width="8" style="3" customWidth="1"/>
    <col min="31" max="31" width="9.7109375" style="3" customWidth="1"/>
    <col min="32" max="32" width="12.42578125" style="3" customWidth="1"/>
    <col min="33" max="16384" width="9.140625" style="2"/>
  </cols>
  <sheetData>
    <row r="1" spans="1:34" s="6" customFormat="1" ht="20.25" customHeigh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</row>
    <row r="2" spans="1:34" s="7" customFormat="1" ht="15.7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</row>
    <row r="3" spans="1:34" ht="16.5" customHeight="1">
      <c r="A3" s="86" t="s">
        <v>37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4" s="6" customFormat="1" ht="15" customHeight="1">
      <c r="A4" s="87" t="s">
        <v>36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</row>
    <row r="5" spans="1:34" s="19" customFormat="1" ht="9" customHeight="1">
      <c r="A5" s="26"/>
      <c r="B5" s="20"/>
      <c r="C5" s="21"/>
      <c r="D5" s="27"/>
      <c r="E5" s="26"/>
      <c r="F5" s="27"/>
      <c r="G5" s="27"/>
      <c r="H5" s="36"/>
      <c r="I5" s="36"/>
      <c r="J5" s="36"/>
      <c r="K5" s="36"/>
      <c r="L5" s="36"/>
      <c r="M5" s="36"/>
      <c r="N5" s="20"/>
      <c r="O5" s="20"/>
      <c r="P5" s="20"/>
      <c r="Q5" s="36"/>
      <c r="R5" s="36"/>
      <c r="S5" s="20"/>
      <c r="T5" s="28"/>
      <c r="U5" s="28"/>
      <c r="V5" s="20"/>
      <c r="W5" s="36"/>
      <c r="X5" s="36"/>
      <c r="Y5" s="36"/>
      <c r="Z5" s="36"/>
      <c r="AA5" s="36"/>
      <c r="AB5" s="20"/>
      <c r="AC5" s="20"/>
      <c r="AD5" s="20"/>
      <c r="AE5" s="20"/>
      <c r="AF5" s="20"/>
    </row>
    <row r="6" spans="1:34" s="3" customFormat="1" ht="15" customHeight="1">
      <c r="A6" s="88" t="s">
        <v>30</v>
      </c>
      <c r="B6" s="80" t="s">
        <v>16</v>
      </c>
      <c r="C6" s="89" t="s">
        <v>25</v>
      </c>
      <c r="D6" s="90" t="s">
        <v>31</v>
      </c>
      <c r="E6" s="80" t="s">
        <v>15</v>
      </c>
      <c r="F6" s="90" t="s">
        <v>24</v>
      </c>
      <c r="G6" s="80" t="s">
        <v>38</v>
      </c>
      <c r="H6" s="94" t="s">
        <v>26</v>
      </c>
      <c r="I6" s="95"/>
      <c r="J6" s="95"/>
      <c r="K6" s="95"/>
      <c r="L6" s="95"/>
      <c r="M6" s="96"/>
      <c r="N6" s="80" t="s">
        <v>6</v>
      </c>
      <c r="O6" s="80"/>
      <c r="P6" s="80"/>
      <c r="Q6" s="80"/>
      <c r="R6" s="80"/>
      <c r="S6" s="80"/>
      <c r="T6" s="80"/>
      <c r="U6" s="81" t="s">
        <v>33</v>
      </c>
      <c r="V6" s="82" t="s">
        <v>8</v>
      </c>
      <c r="W6" s="82"/>
      <c r="X6" s="82"/>
      <c r="Y6" s="83" t="s">
        <v>7</v>
      </c>
      <c r="Z6" s="80" t="s">
        <v>12</v>
      </c>
      <c r="AA6" s="80"/>
      <c r="AB6" s="80"/>
      <c r="AC6" s="80"/>
      <c r="AD6" s="80"/>
      <c r="AE6" s="91" t="s">
        <v>4</v>
      </c>
      <c r="AF6" s="92" t="s">
        <v>14</v>
      </c>
    </row>
    <row r="7" spans="1:34" ht="45.75" customHeight="1">
      <c r="A7" s="88"/>
      <c r="B7" s="80"/>
      <c r="C7" s="89"/>
      <c r="D7" s="90"/>
      <c r="E7" s="80"/>
      <c r="F7" s="90"/>
      <c r="G7" s="80"/>
      <c r="H7" s="37" t="s">
        <v>19</v>
      </c>
      <c r="I7" s="37" t="s">
        <v>21</v>
      </c>
      <c r="J7" s="37" t="s">
        <v>22</v>
      </c>
      <c r="K7" s="37" t="s">
        <v>20</v>
      </c>
      <c r="L7" s="37" t="s">
        <v>23</v>
      </c>
      <c r="M7" s="37" t="s">
        <v>5</v>
      </c>
      <c r="N7" s="22" t="s">
        <v>0</v>
      </c>
      <c r="O7" s="22" t="s">
        <v>34</v>
      </c>
      <c r="P7" s="22" t="s">
        <v>2</v>
      </c>
      <c r="Q7" s="22" t="s">
        <v>18</v>
      </c>
      <c r="R7" s="23" t="s">
        <v>29</v>
      </c>
      <c r="S7" s="23" t="s">
        <v>1</v>
      </c>
      <c r="T7" s="24" t="s">
        <v>17</v>
      </c>
      <c r="U7" s="81"/>
      <c r="V7" s="38" t="s">
        <v>27</v>
      </c>
      <c r="W7" s="38" t="s">
        <v>13</v>
      </c>
      <c r="X7" s="39" t="s">
        <v>9</v>
      </c>
      <c r="Y7" s="83"/>
      <c r="Z7" s="35" t="s">
        <v>10</v>
      </c>
      <c r="AA7" s="35" t="s">
        <v>35</v>
      </c>
      <c r="AB7" s="35" t="s">
        <v>28</v>
      </c>
      <c r="AC7" s="35" t="s">
        <v>11</v>
      </c>
      <c r="AD7" s="35" t="s">
        <v>3</v>
      </c>
      <c r="AE7" s="91"/>
      <c r="AF7" s="93"/>
    </row>
    <row r="8" spans="1:34" s="19" customFormat="1" ht="68.099999999999994" customHeight="1">
      <c r="A8" s="5">
        <v>106</v>
      </c>
      <c r="B8" s="34"/>
      <c r="C8" s="1"/>
      <c r="D8" s="1"/>
      <c r="E8" s="4"/>
      <c r="F8" s="1"/>
      <c r="G8" s="16"/>
      <c r="H8" s="14">
        <f t="shared" ref="H8:H39" si="0">(M8-J8-K8-L8)/1.4</f>
        <v>-785.71428571428578</v>
      </c>
      <c r="I8" s="31">
        <f t="shared" ref="I8:I39" si="1">(M8-J8-K8-L8)-H8</f>
        <v>-314.28571428571422</v>
      </c>
      <c r="J8" s="31">
        <v>250</v>
      </c>
      <c r="K8" s="31">
        <v>200</v>
      </c>
      <c r="L8" s="31">
        <v>650</v>
      </c>
      <c r="M8" s="32"/>
      <c r="N8" s="40">
        <v>30</v>
      </c>
      <c r="O8" s="40">
        <v>26</v>
      </c>
      <c r="P8" s="41">
        <v>0</v>
      </c>
      <c r="Q8" s="17"/>
      <c r="R8" s="9"/>
      <c r="S8" s="17"/>
      <c r="T8" s="18">
        <f t="shared" ref="T8:T39" si="2">P8+R8+S8</f>
        <v>0</v>
      </c>
      <c r="U8" s="42">
        <f>IF((S8=26),300,0)</f>
        <v>0</v>
      </c>
      <c r="V8" s="43">
        <f t="shared" ref="V8:V39" si="3">H8/N8*Q8</f>
        <v>0</v>
      </c>
      <c r="W8" s="44"/>
      <c r="X8" s="10">
        <v>10</v>
      </c>
      <c r="Y8" s="11">
        <f t="shared" ref="Y8:Y39" si="4">M8+U8-V8-W8-X8-AH8</f>
        <v>-10</v>
      </c>
      <c r="Z8" s="8"/>
      <c r="AA8" s="8"/>
      <c r="AB8" s="8">
        <f t="shared" ref="AB8:AB39" si="5">AA8+Z8</f>
        <v>0</v>
      </c>
      <c r="AC8" s="12">
        <f t="shared" ref="AC8:AC39" si="6">H8/208*2</f>
        <v>-7.5549450549450556</v>
      </c>
      <c r="AD8" s="13">
        <f t="shared" ref="AD8:AD39" si="7">AC8*AB8</f>
        <v>0</v>
      </c>
      <c r="AE8" s="31">
        <f t="shared" ref="AE8:AE39" si="8">Y8+AD8</f>
        <v>-10</v>
      </c>
      <c r="AF8" s="31"/>
      <c r="AH8" s="33">
        <f t="shared" ref="AH8:AH39" si="9">M8/N8*AG8</f>
        <v>0</v>
      </c>
    </row>
    <row r="9" spans="1:34" s="19" customFormat="1" ht="68.099999999999994" customHeight="1">
      <c r="A9" s="5">
        <v>107</v>
      </c>
      <c r="B9" s="34"/>
      <c r="C9" s="1"/>
      <c r="D9" s="1"/>
      <c r="E9" s="4"/>
      <c r="F9" s="1"/>
      <c r="G9" s="16"/>
      <c r="H9" s="14">
        <f t="shared" si="0"/>
        <v>-785.71428571428578</v>
      </c>
      <c r="I9" s="31">
        <f t="shared" si="1"/>
        <v>-314.28571428571422</v>
      </c>
      <c r="J9" s="31">
        <v>250</v>
      </c>
      <c r="K9" s="31">
        <v>200</v>
      </c>
      <c r="L9" s="31">
        <v>650</v>
      </c>
      <c r="M9" s="32"/>
      <c r="N9" s="40">
        <v>30</v>
      </c>
      <c r="O9" s="40">
        <v>26</v>
      </c>
      <c r="P9" s="41">
        <v>0</v>
      </c>
      <c r="Q9" s="17"/>
      <c r="R9" s="9"/>
      <c r="S9" s="17"/>
      <c r="T9" s="18">
        <f t="shared" si="2"/>
        <v>0</v>
      </c>
      <c r="U9" s="42">
        <f>IF((S9=26),300,0)</f>
        <v>0</v>
      </c>
      <c r="V9" s="43">
        <f t="shared" si="3"/>
        <v>0</v>
      </c>
      <c r="W9" s="44"/>
      <c r="X9" s="10">
        <v>10</v>
      </c>
      <c r="Y9" s="11">
        <f t="shared" si="4"/>
        <v>-10</v>
      </c>
      <c r="Z9" s="8"/>
      <c r="AA9" s="8"/>
      <c r="AB9" s="8">
        <f t="shared" si="5"/>
        <v>0</v>
      </c>
      <c r="AC9" s="12">
        <f t="shared" si="6"/>
        <v>-7.5549450549450556</v>
      </c>
      <c r="AD9" s="13">
        <f t="shared" si="7"/>
        <v>0</v>
      </c>
      <c r="AE9" s="31">
        <f t="shared" si="8"/>
        <v>-10</v>
      </c>
      <c r="AF9" s="31"/>
      <c r="AG9" s="19">
        <v>0</v>
      </c>
      <c r="AH9" s="33">
        <f t="shared" si="9"/>
        <v>0</v>
      </c>
    </row>
    <row r="10" spans="1:34" s="19" customFormat="1" ht="68.099999999999994" customHeight="1">
      <c r="A10" s="5">
        <v>108</v>
      </c>
      <c r="B10" s="34"/>
      <c r="C10" s="1"/>
      <c r="D10" s="1"/>
      <c r="E10" s="4"/>
      <c r="F10" s="1"/>
      <c r="G10" s="16"/>
      <c r="H10" s="14">
        <f t="shared" si="0"/>
        <v>-785.71428571428578</v>
      </c>
      <c r="I10" s="31">
        <f t="shared" si="1"/>
        <v>-314.28571428571422</v>
      </c>
      <c r="J10" s="31">
        <v>250</v>
      </c>
      <c r="K10" s="31">
        <v>200</v>
      </c>
      <c r="L10" s="31">
        <v>650</v>
      </c>
      <c r="M10" s="32"/>
      <c r="N10" s="40">
        <v>30</v>
      </c>
      <c r="O10" s="40">
        <v>26</v>
      </c>
      <c r="P10" s="41">
        <v>0</v>
      </c>
      <c r="Q10" s="17"/>
      <c r="R10" s="9"/>
      <c r="S10" s="17"/>
      <c r="T10" s="18">
        <f t="shared" si="2"/>
        <v>0</v>
      </c>
      <c r="U10" s="42">
        <f>IF((S10=26),300,0)</f>
        <v>0</v>
      </c>
      <c r="V10" s="43">
        <f t="shared" si="3"/>
        <v>0</v>
      </c>
      <c r="W10" s="44"/>
      <c r="X10" s="10">
        <v>10</v>
      </c>
      <c r="Y10" s="11">
        <f t="shared" si="4"/>
        <v>-10</v>
      </c>
      <c r="Z10" s="8"/>
      <c r="AA10" s="8"/>
      <c r="AB10" s="8">
        <f t="shared" si="5"/>
        <v>0</v>
      </c>
      <c r="AC10" s="12">
        <f t="shared" si="6"/>
        <v>-7.5549450549450556</v>
      </c>
      <c r="AD10" s="13">
        <f t="shared" si="7"/>
        <v>0</v>
      </c>
      <c r="AE10" s="31">
        <f t="shared" si="8"/>
        <v>-10</v>
      </c>
      <c r="AF10" s="31"/>
      <c r="AG10" s="19">
        <v>0</v>
      </c>
      <c r="AH10" s="33">
        <f t="shared" si="9"/>
        <v>0</v>
      </c>
    </row>
    <row r="11" spans="1:34" s="19" customFormat="1" ht="68.099999999999994" customHeight="1">
      <c r="A11" s="5">
        <v>109</v>
      </c>
      <c r="B11" s="34"/>
      <c r="C11" s="1"/>
      <c r="D11" s="1"/>
      <c r="E11" s="4"/>
      <c r="F11" s="1"/>
      <c r="G11" s="16"/>
      <c r="H11" s="14">
        <f t="shared" si="0"/>
        <v>-785.71428571428578</v>
      </c>
      <c r="I11" s="31">
        <f t="shared" si="1"/>
        <v>-314.28571428571422</v>
      </c>
      <c r="J11" s="31">
        <v>250</v>
      </c>
      <c r="K11" s="31">
        <v>200</v>
      </c>
      <c r="L11" s="31">
        <v>650</v>
      </c>
      <c r="M11" s="32"/>
      <c r="N11" s="40">
        <v>30</v>
      </c>
      <c r="O11" s="40">
        <v>26</v>
      </c>
      <c r="P11" s="41">
        <v>0</v>
      </c>
      <c r="Q11" s="17"/>
      <c r="R11" s="9"/>
      <c r="S11" s="17"/>
      <c r="T11" s="18">
        <f t="shared" si="2"/>
        <v>0</v>
      </c>
      <c r="U11" s="42">
        <f>IF((S11=26),300,0)</f>
        <v>0</v>
      </c>
      <c r="V11" s="43">
        <f t="shared" si="3"/>
        <v>0</v>
      </c>
      <c r="W11" s="44"/>
      <c r="X11" s="10">
        <v>10</v>
      </c>
      <c r="Y11" s="11">
        <f t="shared" si="4"/>
        <v>-10</v>
      </c>
      <c r="Z11" s="8"/>
      <c r="AA11" s="8"/>
      <c r="AB11" s="8">
        <f t="shared" si="5"/>
        <v>0</v>
      </c>
      <c r="AC11" s="12">
        <f t="shared" si="6"/>
        <v>-7.5549450549450556</v>
      </c>
      <c r="AD11" s="13">
        <f t="shared" si="7"/>
        <v>0</v>
      </c>
      <c r="AE11" s="31">
        <f t="shared" si="8"/>
        <v>-10</v>
      </c>
      <c r="AF11" s="31"/>
      <c r="AG11" s="19">
        <v>0</v>
      </c>
      <c r="AH11" s="33">
        <f t="shared" si="9"/>
        <v>0</v>
      </c>
    </row>
    <row r="12" spans="1:34" s="19" customFormat="1" ht="68.099999999999994" customHeight="1">
      <c r="A12" s="5">
        <v>110</v>
      </c>
      <c r="B12" s="34"/>
      <c r="C12" s="1"/>
      <c r="D12" s="1"/>
      <c r="E12" s="4"/>
      <c r="F12" s="1"/>
      <c r="G12" s="16"/>
      <c r="H12" s="14">
        <f t="shared" si="0"/>
        <v>-785.71428571428578</v>
      </c>
      <c r="I12" s="31">
        <f t="shared" si="1"/>
        <v>-314.28571428571422</v>
      </c>
      <c r="J12" s="31">
        <v>250</v>
      </c>
      <c r="K12" s="31">
        <v>200</v>
      </c>
      <c r="L12" s="31">
        <v>650</v>
      </c>
      <c r="M12" s="32"/>
      <c r="N12" s="40">
        <v>30</v>
      </c>
      <c r="O12" s="40">
        <v>26</v>
      </c>
      <c r="P12" s="41">
        <v>0</v>
      </c>
      <c r="Q12" s="17"/>
      <c r="R12" s="9"/>
      <c r="S12" s="17"/>
      <c r="T12" s="18">
        <f t="shared" si="2"/>
        <v>0</v>
      </c>
      <c r="U12" s="42">
        <f t="shared" ref="U12:U75" si="10">IF((S12=26),300,0)</f>
        <v>0</v>
      </c>
      <c r="V12" s="43">
        <f t="shared" si="3"/>
        <v>0</v>
      </c>
      <c r="W12" s="44"/>
      <c r="X12" s="10">
        <v>10</v>
      </c>
      <c r="Y12" s="11">
        <f t="shared" si="4"/>
        <v>-10</v>
      </c>
      <c r="Z12" s="8"/>
      <c r="AA12" s="8"/>
      <c r="AB12" s="8">
        <f t="shared" si="5"/>
        <v>0</v>
      </c>
      <c r="AC12" s="12">
        <f t="shared" si="6"/>
        <v>-7.5549450549450556</v>
      </c>
      <c r="AD12" s="13">
        <f t="shared" si="7"/>
        <v>0</v>
      </c>
      <c r="AE12" s="31">
        <f t="shared" si="8"/>
        <v>-10</v>
      </c>
      <c r="AF12" s="31"/>
      <c r="AH12" s="33">
        <f t="shared" si="9"/>
        <v>0</v>
      </c>
    </row>
    <row r="13" spans="1:34" s="19" customFormat="1" ht="68.099999999999994" customHeight="1">
      <c r="A13" s="5">
        <v>111</v>
      </c>
      <c r="B13" s="34"/>
      <c r="C13" s="1"/>
      <c r="D13" s="1"/>
      <c r="E13" s="4"/>
      <c r="F13" s="1"/>
      <c r="G13" s="16"/>
      <c r="H13" s="14">
        <f t="shared" si="0"/>
        <v>-785.71428571428578</v>
      </c>
      <c r="I13" s="31">
        <f t="shared" si="1"/>
        <v>-314.28571428571422</v>
      </c>
      <c r="J13" s="31">
        <v>250</v>
      </c>
      <c r="K13" s="31">
        <v>200</v>
      </c>
      <c r="L13" s="31">
        <v>650</v>
      </c>
      <c r="M13" s="32"/>
      <c r="N13" s="40">
        <v>30</v>
      </c>
      <c r="O13" s="40">
        <v>26</v>
      </c>
      <c r="P13" s="41">
        <v>0</v>
      </c>
      <c r="Q13" s="17"/>
      <c r="R13" s="9"/>
      <c r="S13" s="17"/>
      <c r="T13" s="18">
        <f t="shared" si="2"/>
        <v>0</v>
      </c>
      <c r="U13" s="42">
        <f t="shared" si="10"/>
        <v>0</v>
      </c>
      <c r="V13" s="43">
        <f t="shared" si="3"/>
        <v>0</v>
      </c>
      <c r="W13" s="44"/>
      <c r="X13" s="10">
        <v>10</v>
      </c>
      <c r="Y13" s="11">
        <f t="shared" si="4"/>
        <v>-10</v>
      </c>
      <c r="Z13" s="8"/>
      <c r="AA13" s="8"/>
      <c r="AB13" s="8">
        <f t="shared" si="5"/>
        <v>0</v>
      </c>
      <c r="AC13" s="12">
        <f t="shared" si="6"/>
        <v>-7.5549450549450556</v>
      </c>
      <c r="AD13" s="13">
        <f t="shared" si="7"/>
        <v>0</v>
      </c>
      <c r="AE13" s="31">
        <f t="shared" si="8"/>
        <v>-10</v>
      </c>
      <c r="AF13" s="31"/>
      <c r="AH13" s="33">
        <f t="shared" si="9"/>
        <v>0</v>
      </c>
    </row>
    <row r="14" spans="1:34" s="19" customFormat="1" ht="68.099999999999994" customHeight="1">
      <c r="A14" s="5">
        <v>112</v>
      </c>
      <c r="B14" s="34"/>
      <c r="C14" s="1"/>
      <c r="D14" s="1"/>
      <c r="E14" s="4"/>
      <c r="F14" s="1"/>
      <c r="G14" s="16"/>
      <c r="H14" s="14">
        <f t="shared" si="0"/>
        <v>-785.71428571428578</v>
      </c>
      <c r="I14" s="31">
        <f t="shared" si="1"/>
        <v>-314.28571428571422</v>
      </c>
      <c r="J14" s="31">
        <v>250</v>
      </c>
      <c r="K14" s="31">
        <v>200</v>
      </c>
      <c r="L14" s="31">
        <v>650</v>
      </c>
      <c r="M14" s="32"/>
      <c r="N14" s="40">
        <v>30</v>
      </c>
      <c r="O14" s="40">
        <v>26</v>
      </c>
      <c r="P14" s="41">
        <v>0</v>
      </c>
      <c r="Q14" s="17"/>
      <c r="R14" s="9"/>
      <c r="S14" s="17"/>
      <c r="T14" s="18">
        <f t="shared" si="2"/>
        <v>0</v>
      </c>
      <c r="U14" s="42">
        <f t="shared" si="10"/>
        <v>0</v>
      </c>
      <c r="V14" s="43">
        <f t="shared" si="3"/>
        <v>0</v>
      </c>
      <c r="W14" s="44"/>
      <c r="X14" s="10">
        <v>10</v>
      </c>
      <c r="Y14" s="11">
        <f t="shared" si="4"/>
        <v>-10</v>
      </c>
      <c r="Z14" s="8"/>
      <c r="AA14" s="8"/>
      <c r="AB14" s="8">
        <f t="shared" si="5"/>
        <v>0</v>
      </c>
      <c r="AC14" s="12">
        <f t="shared" si="6"/>
        <v>-7.5549450549450556</v>
      </c>
      <c r="AD14" s="13">
        <f t="shared" si="7"/>
        <v>0</v>
      </c>
      <c r="AE14" s="31">
        <f t="shared" si="8"/>
        <v>-10</v>
      </c>
      <c r="AF14" s="31"/>
      <c r="AH14" s="33">
        <f t="shared" si="9"/>
        <v>0</v>
      </c>
    </row>
    <row r="15" spans="1:34" s="19" customFormat="1" ht="68.099999999999994" customHeight="1">
      <c r="A15" s="5">
        <v>113</v>
      </c>
      <c r="B15" s="34"/>
      <c r="C15" s="1"/>
      <c r="D15" s="1"/>
      <c r="E15" s="4"/>
      <c r="F15" s="1"/>
      <c r="G15" s="16"/>
      <c r="H15" s="14">
        <f t="shared" si="0"/>
        <v>-785.71428571428578</v>
      </c>
      <c r="I15" s="31">
        <f t="shared" si="1"/>
        <v>-314.28571428571422</v>
      </c>
      <c r="J15" s="31">
        <v>250</v>
      </c>
      <c r="K15" s="31">
        <v>200</v>
      </c>
      <c r="L15" s="31">
        <v>650</v>
      </c>
      <c r="M15" s="32"/>
      <c r="N15" s="40">
        <v>30</v>
      </c>
      <c r="O15" s="40">
        <v>26</v>
      </c>
      <c r="P15" s="41">
        <v>0</v>
      </c>
      <c r="Q15" s="17"/>
      <c r="R15" s="9"/>
      <c r="S15" s="17"/>
      <c r="T15" s="18">
        <f t="shared" si="2"/>
        <v>0</v>
      </c>
      <c r="U15" s="42">
        <f t="shared" si="10"/>
        <v>0</v>
      </c>
      <c r="V15" s="43">
        <f t="shared" si="3"/>
        <v>0</v>
      </c>
      <c r="W15" s="44"/>
      <c r="X15" s="10">
        <v>10</v>
      </c>
      <c r="Y15" s="11">
        <f t="shared" si="4"/>
        <v>-10</v>
      </c>
      <c r="Z15" s="8"/>
      <c r="AA15" s="8"/>
      <c r="AB15" s="8">
        <f t="shared" si="5"/>
        <v>0</v>
      </c>
      <c r="AC15" s="12">
        <f t="shared" si="6"/>
        <v>-7.5549450549450556</v>
      </c>
      <c r="AD15" s="13">
        <f t="shared" si="7"/>
        <v>0</v>
      </c>
      <c r="AE15" s="31">
        <f t="shared" si="8"/>
        <v>-10</v>
      </c>
      <c r="AF15" s="31"/>
      <c r="AH15" s="33">
        <f t="shared" si="9"/>
        <v>0</v>
      </c>
    </row>
    <row r="16" spans="1:34" s="19" customFormat="1" ht="68.099999999999994" customHeight="1">
      <c r="A16" s="5">
        <v>114</v>
      </c>
      <c r="B16" s="34"/>
      <c r="C16" s="1"/>
      <c r="D16" s="1"/>
      <c r="E16" s="4"/>
      <c r="F16" s="1"/>
      <c r="G16" s="16"/>
      <c r="H16" s="14">
        <f t="shared" si="0"/>
        <v>-785.71428571428578</v>
      </c>
      <c r="I16" s="31">
        <f t="shared" si="1"/>
        <v>-314.28571428571422</v>
      </c>
      <c r="J16" s="31">
        <v>250</v>
      </c>
      <c r="K16" s="31">
        <v>200</v>
      </c>
      <c r="L16" s="31">
        <v>650</v>
      </c>
      <c r="M16" s="32"/>
      <c r="N16" s="40">
        <v>30</v>
      </c>
      <c r="O16" s="40">
        <v>26</v>
      </c>
      <c r="P16" s="41">
        <v>0</v>
      </c>
      <c r="Q16" s="17"/>
      <c r="R16" s="9"/>
      <c r="S16" s="17"/>
      <c r="T16" s="18">
        <f t="shared" si="2"/>
        <v>0</v>
      </c>
      <c r="U16" s="42">
        <f t="shared" si="10"/>
        <v>0</v>
      </c>
      <c r="V16" s="43">
        <f t="shared" si="3"/>
        <v>0</v>
      </c>
      <c r="W16" s="44"/>
      <c r="X16" s="10">
        <v>10</v>
      </c>
      <c r="Y16" s="11">
        <f t="shared" si="4"/>
        <v>-10</v>
      </c>
      <c r="Z16" s="8"/>
      <c r="AA16" s="8"/>
      <c r="AB16" s="8">
        <f t="shared" si="5"/>
        <v>0</v>
      </c>
      <c r="AC16" s="12">
        <f t="shared" si="6"/>
        <v>-7.5549450549450556</v>
      </c>
      <c r="AD16" s="13">
        <f t="shared" si="7"/>
        <v>0</v>
      </c>
      <c r="AE16" s="31">
        <f t="shared" si="8"/>
        <v>-10</v>
      </c>
      <c r="AF16" s="31"/>
      <c r="AH16" s="33">
        <f t="shared" si="9"/>
        <v>0</v>
      </c>
    </row>
    <row r="17" spans="1:34" s="19" customFormat="1" ht="68.099999999999994" customHeight="1">
      <c r="A17" s="5">
        <v>115</v>
      </c>
      <c r="B17" s="34"/>
      <c r="C17" s="1"/>
      <c r="D17" s="1"/>
      <c r="E17" s="4"/>
      <c r="F17" s="1"/>
      <c r="G17" s="16"/>
      <c r="H17" s="14">
        <f t="shared" si="0"/>
        <v>-785.71428571428578</v>
      </c>
      <c r="I17" s="31">
        <f t="shared" si="1"/>
        <v>-314.28571428571422</v>
      </c>
      <c r="J17" s="31">
        <v>250</v>
      </c>
      <c r="K17" s="31">
        <v>200</v>
      </c>
      <c r="L17" s="31">
        <v>650</v>
      </c>
      <c r="M17" s="32"/>
      <c r="N17" s="40">
        <v>30</v>
      </c>
      <c r="O17" s="40">
        <v>26</v>
      </c>
      <c r="P17" s="41">
        <v>0</v>
      </c>
      <c r="Q17" s="17"/>
      <c r="R17" s="9"/>
      <c r="S17" s="17"/>
      <c r="T17" s="18">
        <f t="shared" si="2"/>
        <v>0</v>
      </c>
      <c r="U17" s="42">
        <f t="shared" si="10"/>
        <v>0</v>
      </c>
      <c r="V17" s="43">
        <f t="shared" si="3"/>
        <v>0</v>
      </c>
      <c r="W17" s="44"/>
      <c r="X17" s="10">
        <v>10</v>
      </c>
      <c r="Y17" s="11">
        <f t="shared" si="4"/>
        <v>-10</v>
      </c>
      <c r="Z17" s="8"/>
      <c r="AA17" s="8"/>
      <c r="AB17" s="8">
        <f t="shared" si="5"/>
        <v>0</v>
      </c>
      <c r="AC17" s="12">
        <f t="shared" si="6"/>
        <v>-7.5549450549450556</v>
      </c>
      <c r="AD17" s="13">
        <f t="shared" si="7"/>
        <v>0</v>
      </c>
      <c r="AE17" s="31">
        <f t="shared" si="8"/>
        <v>-10</v>
      </c>
      <c r="AF17" s="31"/>
      <c r="AH17" s="33">
        <f t="shared" si="9"/>
        <v>0</v>
      </c>
    </row>
    <row r="18" spans="1:34" s="19" customFormat="1" ht="68.099999999999994" customHeight="1">
      <c r="A18" s="5">
        <v>116</v>
      </c>
      <c r="B18" s="34"/>
      <c r="C18" s="1"/>
      <c r="D18" s="1"/>
      <c r="E18" s="4"/>
      <c r="F18" s="1"/>
      <c r="G18" s="16"/>
      <c r="H18" s="14">
        <f t="shared" si="0"/>
        <v>-785.71428571428578</v>
      </c>
      <c r="I18" s="31">
        <f t="shared" si="1"/>
        <v>-314.28571428571422</v>
      </c>
      <c r="J18" s="31">
        <v>250</v>
      </c>
      <c r="K18" s="31">
        <v>200</v>
      </c>
      <c r="L18" s="31">
        <v>650</v>
      </c>
      <c r="M18" s="32"/>
      <c r="N18" s="40">
        <v>30</v>
      </c>
      <c r="O18" s="40">
        <v>26</v>
      </c>
      <c r="P18" s="41">
        <v>0</v>
      </c>
      <c r="Q18" s="17"/>
      <c r="R18" s="9"/>
      <c r="S18" s="17"/>
      <c r="T18" s="18">
        <f t="shared" si="2"/>
        <v>0</v>
      </c>
      <c r="U18" s="42">
        <f t="shared" si="10"/>
        <v>0</v>
      </c>
      <c r="V18" s="43">
        <f t="shared" si="3"/>
        <v>0</v>
      </c>
      <c r="W18" s="44"/>
      <c r="X18" s="10">
        <v>10</v>
      </c>
      <c r="Y18" s="11">
        <f t="shared" si="4"/>
        <v>-10</v>
      </c>
      <c r="Z18" s="8"/>
      <c r="AA18" s="8"/>
      <c r="AB18" s="8">
        <f t="shared" si="5"/>
        <v>0</v>
      </c>
      <c r="AC18" s="12">
        <f t="shared" si="6"/>
        <v>-7.5549450549450556</v>
      </c>
      <c r="AD18" s="13">
        <f t="shared" si="7"/>
        <v>0</v>
      </c>
      <c r="AE18" s="31">
        <f t="shared" si="8"/>
        <v>-10</v>
      </c>
      <c r="AF18" s="31"/>
      <c r="AH18" s="33">
        <f t="shared" si="9"/>
        <v>0</v>
      </c>
    </row>
    <row r="19" spans="1:34" s="19" customFormat="1" ht="68.099999999999994" customHeight="1">
      <c r="A19" s="5">
        <v>117</v>
      </c>
      <c r="B19" s="34"/>
      <c r="C19" s="1"/>
      <c r="D19" s="1"/>
      <c r="E19" s="4"/>
      <c r="F19" s="1"/>
      <c r="G19" s="16"/>
      <c r="H19" s="14">
        <f t="shared" si="0"/>
        <v>-785.71428571428578</v>
      </c>
      <c r="I19" s="31">
        <f t="shared" si="1"/>
        <v>-314.28571428571422</v>
      </c>
      <c r="J19" s="31">
        <v>250</v>
      </c>
      <c r="K19" s="31">
        <v>200</v>
      </c>
      <c r="L19" s="31">
        <v>650</v>
      </c>
      <c r="M19" s="32"/>
      <c r="N19" s="40">
        <v>30</v>
      </c>
      <c r="O19" s="40">
        <v>26</v>
      </c>
      <c r="P19" s="41">
        <v>0</v>
      </c>
      <c r="Q19" s="17"/>
      <c r="R19" s="9"/>
      <c r="S19" s="17"/>
      <c r="T19" s="18">
        <f t="shared" si="2"/>
        <v>0</v>
      </c>
      <c r="U19" s="42">
        <f t="shared" si="10"/>
        <v>0</v>
      </c>
      <c r="V19" s="43">
        <f t="shared" si="3"/>
        <v>0</v>
      </c>
      <c r="W19" s="44"/>
      <c r="X19" s="10">
        <v>10</v>
      </c>
      <c r="Y19" s="11">
        <f t="shared" si="4"/>
        <v>-10</v>
      </c>
      <c r="Z19" s="8"/>
      <c r="AA19" s="8"/>
      <c r="AB19" s="8">
        <f t="shared" si="5"/>
        <v>0</v>
      </c>
      <c r="AC19" s="12">
        <f t="shared" si="6"/>
        <v>-7.5549450549450556</v>
      </c>
      <c r="AD19" s="13">
        <f t="shared" si="7"/>
        <v>0</v>
      </c>
      <c r="AE19" s="31">
        <f t="shared" si="8"/>
        <v>-10</v>
      </c>
      <c r="AF19" s="31"/>
      <c r="AH19" s="33">
        <f t="shared" si="9"/>
        <v>0</v>
      </c>
    </row>
    <row r="20" spans="1:34" s="19" customFormat="1" ht="68.099999999999994" customHeight="1">
      <c r="A20" s="5">
        <v>118</v>
      </c>
      <c r="B20" s="34"/>
      <c r="C20" s="1"/>
      <c r="D20" s="1"/>
      <c r="E20" s="4"/>
      <c r="F20" s="1"/>
      <c r="G20" s="16"/>
      <c r="H20" s="14">
        <f t="shared" si="0"/>
        <v>-785.71428571428578</v>
      </c>
      <c r="I20" s="31">
        <f t="shared" si="1"/>
        <v>-314.28571428571422</v>
      </c>
      <c r="J20" s="31">
        <v>250</v>
      </c>
      <c r="K20" s="31">
        <v>200</v>
      </c>
      <c r="L20" s="31">
        <v>650</v>
      </c>
      <c r="M20" s="32"/>
      <c r="N20" s="40">
        <v>30</v>
      </c>
      <c r="O20" s="40">
        <v>26</v>
      </c>
      <c r="P20" s="41">
        <v>0</v>
      </c>
      <c r="Q20" s="17"/>
      <c r="R20" s="9"/>
      <c r="S20" s="17"/>
      <c r="T20" s="18">
        <f t="shared" si="2"/>
        <v>0</v>
      </c>
      <c r="U20" s="42">
        <f t="shared" si="10"/>
        <v>0</v>
      </c>
      <c r="V20" s="43">
        <f t="shared" si="3"/>
        <v>0</v>
      </c>
      <c r="W20" s="44"/>
      <c r="X20" s="10">
        <v>10</v>
      </c>
      <c r="Y20" s="11">
        <f t="shared" si="4"/>
        <v>-10</v>
      </c>
      <c r="Z20" s="8"/>
      <c r="AA20" s="8"/>
      <c r="AB20" s="8">
        <f t="shared" si="5"/>
        <v>0</v>
      </c>
      <c r="AC20" s="12">
        <f t="shared" si="6"/>
        <v>-7.5549450549450556</v>
      </c>
      <c r="AD20" s="13">
        <f t="shared" si="7"/>
        <v>0</v>
      </c>
      <c r="AE20" s="31">
        <f t="shared" si="8"/>
        <v>-10</v>
      </c>
      <c r="AF20" s="31"/>
      <c r="AH20" s="33">
        <f t="shared" si="9"/>
        <v>0</v>
      </c>
    </row>
    <row r="21" spans="1:34" s="19" customFormat="1" ht="68.099999999999994" customHeight="1">
      <c r="A21" s="5">
        <v>119</v>
      </c>
      <c r="B21" s="34"/>
      <c r="C21" s="1"/>
      <c r="D21" s="1"/>
      <c r="E21" s="4"/>
      <c r="F21" s="1"/>
      <c r="G21" s="16"/>
      <c r="H21" s="14">
        <f t="shared" si="0"/>
        <v>-785.71428571428578</v>
      </c>
      <c r="I21" s="31">
        <f t="shared" si="1"/>
        <v>-314.28571428571422</v>
      </c>
      <c r="J21" s="31">
        <v>250</v>
      </c>
      <c r="K21" s="31">
        <v>200</v>
      </c>
      <c r="L21" s="31">
        <v>650</v>
      </c>
      <c r="M21" s="32"/>
      <c r="N21" s="40">
        <v>30</v>
      </c>
      <c r="O21" s="40">
        <v>26</v>
      </c>
      <c r="P21" s="41">
        <v>0</v>
      </c>
      <c r="Q21" s="17"/>
      <c r="R21" s="9"/>
      <c r="S21" s="17"/>
      <c r="T21" s="18">
        <f t="shared" si="2"/>
        <v>0</v>
      </c>
      <c r="U21" s="42">
        <f t="shared" si="10"/>
        <v>0</v>
      </c>
      <c r="V21" s="43">
        <f t="shared" si="3"/>
        <v>0</v>
      </c>
      <c r="W21" s="44"/>
      <c r="X21" s="10">
        <v>10</v>
      </c>
      <c r="Y21" s="11">
        <f t="shared" si="4"/>
        <v>-10</v>
      </c>
      <c r="Z21" s="8"/>
      <c r="AA21" s="8"/>
      <c r="AB21" s="8">
        <f t="shared" si="5"/>
        <v>0</v>
      </c>
      <c r="AC21" s="12">
        <f t="shared" si="6"/>
        <v>-7.5549450549450556</v>
      </c>
      <c r="AD21" s="13">
        <f t="shared" si="7"/>
        <v>0</v>
      </c>
      <c r="AE21" s="31">
        <f t="shared" si="8"/>
        <v>-10</v>
      </c>
      <c r="AF21" s="31"/>
      <c r="AH21" s="33">
        <f t="shared" si="9"/>
        <v>0</v>
      </c>
    </row>
    <row r="22" spans="1:34" s="19" customFormat="1" ht="68.099999999999994" customHeight="1">
      <c r="A22" s="5">
        <v>120</v>
      </c>
      <c r="B22" s="34"/>
      <c r="C22" s="1"/>
      <c r="D22" s="1"/>
      <c r="E22" s="4"/>
      <c r="F22" s="1"/>
      <c r="G22" s="16"/>
      <c r="H22" s="14">
        <f t="shared" si="0"/>
        <v>-785.71428571428578</v>
      </c>
      <c r="I22" s="31">
        <f t="shared" si="1"/>
        <v>-314.28571428571422</v>
      </c>
      <c r="J22" s="31">
        <v>250</v>
      </c>
      <c r="K22" s="31">
        <v>200</v>
      </c>
      <c r="L22" s="31">
        <v>650</v>
      </c>
      <c r="M22" s="32"/>
      <c r="N22" s="40">
        <v>30</v>
      </c>
      <c r="O22" s="40">
        <v>26</v>
      </c>
      <c r="P22" s="41">
        <v>0</v>
      </c>
      <c r="Q22" s="17"/>
      <c r="R22" s="9"/>
      <c r="S22" s="17"/>
      <c r="T22" s="18">
        <f t="shared" si="2"/>
        <v>0</v>
      </c>
      <c r="U22" s="42">
        <f t="shared" si="10"/>
        <v>0</v>
      </c>
      <c r="V22" s="43">
        <f t="shared" si="3"/>
        <v>0</v>
      </c>
      <c r="W22" s="44"/>
      <c r="X22" s="10">
        <v>10</v>
      </c>
      <c r="Y22" s="11">
        <f t="shared" si="4"/>
        <v>-10</v>
      </c>
      <c r="Z22" s="8"/>
      <c r="AA22" s="8"/>
      <c r="AB22" s="8">
        <f t="shared" si="5"/>
        <v>0</v>
      </c>
      <c r="AC22" s="12">
        <f t="shared" si="6"/>
        <v>-7.5549450549450556</v>
      </c>
      <c r="AD22" s="13">
        <f t="shared" si="7"/>
        <v>0</v>
      </c>
      <c r="AE22" s="31">
        <f t="shared" si="8"/>
        <v>-10</v>
      </c>
      <c r="AF22" s="31"/>
      <c r="AH22" s="33">
        <f t="shared" si="9"/>
        <v>0</v>
      </c>
    </row>
    <row r="23" spans="1:34" s="19" customFormat="1" ht="68.099999999999994" customHeight="1">
      <c r="A23" s="5">
        <v>121</v>
      </c>
      <c r="B23" s="34"/>
      <c r="C23" s="1"/>
      <c r="D23" s="1"/>
      <c r="E23" s="4"/>
      <c r="F23" s="1"/>
      <c r="G23" s="16"/>
      <c r="H23" s="14">
        <f t="shared" si="0"/>
        <v>-785.71428571428578</v>
      </c>
      <c r="I23" s="31">
        <f t="shared" si="1"/>
        <v>-314.28571428571422</v>
      </c>
      <c r="J23" s="31">
        <v>250</v>
      </c>
      <c r="K23" s="31">
        <v>200</v>
      </c>
      <c r="L23" s="31">
        <v>650</v>
      </c>
      <c r="M23" s="32"/>
      <c r="N23" s="40">
        <v>30</v>
      </c>
      <c r="O23" s="40">
        <v>26</v>
      </c>
      <c r="P23" s="41">
        <v>0</v>
      </c>
      <c r="Q23" s="17"/>
      <c r="R23" s="9"/>
      <c r="S23" s="17"/>
      <c r="T23" s="18">
        <f t="shared" si="2"/>
        <v>0</v>
      </c>
      <c r="U23" s="42">
        <f t="shared" si="10"/>
        <v>0</v>
      </c>
      <c r="V23" s="43">
        <f t="shared" si="3"/>
        <v>0</v>
      </c>
      <c r="W23" s="44"/>
      <c r="X23" s="10">
        <v>10</v>
      </c>
      <c r="Y23" s="11">
        <f t="shared" si="4"/>
        <v>-10</v>
      </c>
      <c r="Z23" s="8"/>
      <c r="AA23" s="8"/>
      <c r="AB23" s="8">
        <f t="shared" si="5"/>
        <v>0</v>
      </c>
      <c r="AC23" s="12">
        <f t="shared" si="6"/>
        <v>-7.5549450549450556</v>
      </c>
      <c r="AD23" s="13">
        <f t="shared" si="7"/>
        <v>0</v>
      </c>
      <c r="AE23" s="31">
        <f t="shared" si="8"/>
        <v>-10</v>
      </c>
      <c r="AF23" s="31"/>
      <c r="AH23" s="33">
        <f t="shared" si="9"/>
        <v>0</v>
      </c>
    </row>
    <row r="24" spans="1:34" s="19" customFormat="1" ht="68.099999999999994" customHeight="1">
      <c r="A24" s="5">
        <v>122</v>
      </c>
      <c r="B24" s="34"/>
      <c r="C24" s="1"/>
      <c r="D24" s="1"/>
      <c r="E24" s="4"/>
      <c r="F24" s="1"/>
      <c r="G24" s="16"/>
      <c r="H24" s="14">
        <f t="shared" si="0"/>
        <v>-785.71428571428578</v>
      </c>
      <c r="I24" s="31">
        <f t="shared" si="1"/>
        <v>-314.28571428571422</v>
      </c>
      <c r="J24" s="31">
        <v>250</v>
      </c>
      <c r="K24" s="31">
        <v>200</v>
      </c>
      <c r="L24" s="31">
        <v>650</v>
      </c>
      <c r="M24" s="32"/>
      <c r="N24" s="40">
        <v>30</v>
      </c>
      <c r="O24" s="40">
        <v>26</v>
      </c>
      <c r="P24" s="41">
        <v>0</v>
      </c>
      <c r="Q24" s="17"/>
      <c r="R24" s="9"/>
      <c r="S24" s="17"/>
      <c r="T24" s="18">
        <f t="shared" si="2"/>
        <v>0</v>
      </c>
      <c r="U24" s="42">
        <f t="shared" si="10"/>
        <v>0</v>
      </c>
      <c r="V24" s="43">
        <f t="shared" si="3"/>
        <v>0</v>
      </c>
      <c r="W24" s="44"/>
      <c r="X24" s="10">
        <v>10</v>
      </c>
      <c r="Y24" s="11">
        <f t="shared" si="4"/>
        <v>-10</v>
      </c>
      <c r="Z24" s="8"/>
      <c r="AA24" s="8"/>
      <c r="AB24" s="8">
        <f t="shared" si="5"/>
        <v>0</v>
      </c>
      <c r="AC24" s="12">
        <f t="shared" si="6"/>
        <v>-7.5549450549450556</v>
      </c>
      <c r="AD24" s="13">
        <f t="shared" si="7"/>
        <v>0</v>
      </c>
      <c r="AE24" s="31">
        <f t="shared" si="8"/>
        <v>-10</v>
      </c>
      <c r="AF24" s="31"/>
      <c r="AH24" s="33">
        <f t="shared" si="9"/>
        <v>0</v>
      </c>
    </row>
    <row r="25" spans="1:34" s="19" customFormat="1" ht="68.099999999999994" customHeight="1">
      <c r="A25" s="5">
        <v>123</v>
      </c>
      <c r="B25" s="34"/>
      <c r="C25" s="1"/>
      <c r="D25" s="1"/>
      <c r="E25" s="4"/>
      <c r="F25" s="1"/>
      <c r="G25" s="16"/>
      <c r="H25" s="14">
        <f t="shared" si="0"/>
        <v>-785.71428571428578</v>
      </c>
      <c r="I25" s="31">
        <f t="shared" si="1"/>
        <v>-314.28571428571422</v>
      </c>
      <c r="J25" s="31">
        <v>250</v>
      </c>
      <c r="K25" s="31">
        <v>200</v>
      </c>
      <c r="L25" s="31">
        <v>650</v>
      </c>
      <c r="M25" s="32"/>
      <c r="N25" s="40">
        <v>30</v>
      </c>
      <c r="O25" s="40">
        <v>26</v>
      </c>
      <c r="P25" s="41">
        <v>0</v>
      </c>
      <c r="Q25" s="17"/>
      <c r="R25" s="9"/>
      <c r="S25" s="17"/>
      <c r="T25" s="18">
        <f t="shared" si="2"/>
        <v>0</v>
      </c>
      <c r="U25" s="42">
        <f t="shared" si="10"/>
        <v>0</v>
      </c>
      <c r="V25" s="43">
        <f t="shared" si="3"/>
        <v>0</v>
      </c>
      <c r="W25" s="44"/>
      <c r="X25" s="10">
        <v>10</v>
      </c>
      <c r="Y25" s="11">
        <f t="shared" si="4"/>
        <v>-10</v>
      </c>
      <c r="Z25" s="8"/>
      <c r="AA25" s="8"/>
      <c r="AB25" s="8">
        <f t="shared" si="5"/>
        <v>0</v>
      </c>
      <c r="AC25" s="12">
        <f t="shared" si="6"/>
        <v>-7.5549450549450556</v>
      </c>
      <c r="AD25" s="13">
        <f t="shared" si="7"/>
        <v>0</v>
      </c>
      <c r="AE25" s="31">
        <f t="shared" si="8"/>
        <v>-10</v>
      </c>
      <c r="AF25" s="31"/>
      <c r="AH25" s="33">
        <f t="shared" si="9"/>
        <v>0</v>
      </c>
    </row>
    <row r="26" spans="1:34" s="19" customFormat="1" ht="68.099999999999994" customHeight="1">
      <c r="A26" s="5">
        <v>124</v>
      </c>
      <c r="B26" s="34"/>
      <c r="C26" s="1"/>
      <c r="D26" s="1"/>
      <c r="E26" s="4"/>
      <c r="F26" s="1"/>
      <c r="G26" s="16"/>
      <c r="H26" s="14">
        <f t="shared" si="0"/>
        <v>-785.71428571428578</v>
      </c>
      <c r="I26" s="31">
        <f t="shared" si="1"/>
        <v>-314.28571428571422</v>
      </c>
      <c r="J26" s="31">
        <v>250</v>
      </c>
      <c r="K26" s="31">
        <v>200</v>
      </c>
      <c r="L26" s="31">
        <v>650</v>
      </c>
      <c r="M26" s="32"/>
      <c r="N26" s="40">
        <v>30</v>
      </c>
      <c r="O26" s="40">
        <v>26</v>
      </c>
      <c r="P26" s="41">
        <v>0</v>
      </c>
      <c r="Q26" s="17"/>
      <c r="R26" s="9"/>
      <c r="S26" s="17"/>
      <c r="T26" s="18">
        <f t="shared" si="2"/>
        <v>0</v>
      </c>
      <c r="U26" s="42">
        <f t="shared" si="10"/>
        <v>0</v>
      </c>
      <c r="V26" s="43">
        <f t="shared" si="3"/>
        <v>0</v>
      </c>
      <c r="W26" s="44"/>
      <c r="X26" s="10">
        <v>10</v>
      </c>
      <c r="Y26" s="11">
        <f t="shared" si="4"/>
        <v>-10</v>
      </c>
      <c r="Z26" s="8"/>
      <c r="AA26" s="8"/>
      <c r="AB26" s="8">
        <f t="shared" si="5"/>
        <v>0</v>
      </c>
      <c r="AC26" s="12">
        <f t="shared" si="6"/>
        <v>-7.5549450549450556</v>
      </c>
      <c r="AD26" s="13">
        <f t="shared" si="7"/>
        <v>0</v>
      </c>
      <c r="AE26" s="31">
        <f t="shared" si="8"/>
        <v>-10</v>
      </c>
      <c r="AF26" s="31"/>
      <c r="AH26" s="33">
        <f t="shared" si="9"/>
        <v>0</v>
      </c>
    </row>
    <row r="27" spans="1:34" s="19" customFormat="1" ht="68.099999999999994" customHeight="1">
      <c r="A27" s="5">
        <v>125</v>
      </c>
      <c r="B27" s="34"/>
      <c r="C27" s="1"/>
      <c r="D27" s="1"/>
      <c r="E27" s="4"/>
      <c r="F27" s="1"/>
      <c r="G27" s="16"/>
      <c r="H27" s="14">
        <f t="shared" si="0"/>
        <v>-785.71428571428578</v>
      </c>
      <c r="I27" s="31">
        <f t="shared" si="1"/>
        <v>-314.28571428571422</v>
      </c>
      <c r="J27" s="31">
        <v>250</v>
      </c>
      <c r="K27" s="31">
        <v>200</v>
      </c>
      <c r="L27" s="31">
        <v>650</v>
      </c>
      <c r="M27" s="32"/>
      <c r="N27" s="40">
        <v>30</v>
      </c>
      <c r="O27" s="40">
        <v>26</v>
      </c>
      <c r="P27" s="41">
        <v>0</v>
      </c>
      <c r="Q27" s="17"/>
      <c r="R27" s="9"/>
      <c r="S27" s="17"/>
      <c r="T27" s="18">
        <f t="shared" si="2"/>
        <v>0</v>
      </c>
      <c r="U27" s="42">
        <f t="shared" si="10"/>
        <v>0</v>
      </c>
      <c r="V27" s="43">
        <f t="shared" si="3"/>
        <v>0</v>
      </c>
      <c r="W27" s="44"/>
      <c r="X27" s="10">
        <v>10</v>
      </c>
      <c r="Y27" s="11">
        <f t="shared" si="4"/>
        <v>-10</v>
      </c>
      <c r="Z27" s="8"/>
      <c r="AA27" s="8"/>
      <c r="AB27" s="8">
        <f t="shared" si="5"/>
        <v>0</v>
      </c>
      <c r="AC27" s="12">
        <f t="shared" si="6"/>
        <v>-7.5549450549450556</v>
      </c>
      <c r="AD27" s="13">
        <f t="shared" si="7"/>
        <v>0</v>
      </c>
      <c r="AE27" s="31">
        <f t="shared" si="8"/>
        <v>-10</v>
      </c>
      <c r="AF27" s="31"/>
      <c r="AH27" s="33">
        <f t="shared" si="9"/>
        <v>0</v>
      </c>
    </row>
    <row r="28" spans="1:34" s="19" customFormat="1" ht="68.099999999999994" customHeight="1">
      <c r="A28" s="5">
        <v>126</v>
      </c>
      <c r="B28" s="34"/>
      <c r="C28" s="1"/>
      <c r="D28" s="1"/>
      <c r="E28" s="4"/>
      <c r="F28" s="1"/>
      <c r="G28" s="16"/>
      <c r="H28" s="14">
        <f t="shared" si="0"/>
        <v>-785.71428571428578</v>
      </c>
      <c r="I28" s="31">
        <f t="shared" si="1"/>
        <v>-314.28571428571422</v>
      </c>
      <c r="J28" s="31">
        <v>250</v>
      </c>
      <c r="K28" s="31">
        <v>200</v>
      </c>
      <c r="L28" s="31">
        <v>650</v>
      </c>
      <c r="M28" s="32"/>
      <c r="N28" s="40">
        <v>30</v>
      </c>
      <c r="O28" s="40">
        <v>26</v>
      </c>
      <c r="P28" s="41">
        <v>0</v>
      </c>
      <c r="Q28" s="17"/>
      <c r="R28" s="9"/>
      <c r="S28" s="17"/>
      <c r="T28" s="18">
        <f t="shared" si="2"/>
        <v>0</v>
      </c>
      <c r="U28" s="42">
        <f t="shared" si="10"/>
        <v>0</v>
      </c>
      <c r="V28" s="43">
        <f t="shared" si="3"/>
        <v>0</v>
      </c>
      <c r="W28" s="44"/>
      <c r="X28" s="10">
        <v>10</v>
      </c>
      <c r="Y28" s="11">
        <f t="shared" si="4"/>
        <v>-10</v>
      </c>
      <c r="Z28" s="8"/>
      <c r="AA28" s="8"/>
      <c r="AB28" s="8">
        <f t="shared" si="5"/>
        <v>0</v>
      </c>
      <c r="AC28" s="12">
        <f t="shared" si="6"/>
        <v>-7.5549450549450556</v>
      </c>
      <c r="AD28" s="13">
        <f t="shared" si="7"/>
        <v>0</v>
      </c>
      <c r="AE28" s="31">
        <f t="shared" si="8"/>
        <v>-10</v>
      </c>
      <c r="AF28" s="31"/>
      <c r="AH28" s="33">
        <f t="shared" si="9"/>
        <v>0</v>
      </c>
    </row>
    <row r="29" spans="1:34" s="19" customFormat="1" ht="68.099999999999994" customHeight="1">
      <c r="A29" s="5">
        <v>127</v>
      </c>
      <c r="B29" s="34"/>
      <c r="C29" s="1"/>
      <c r="D29" s="1"/>
      <c r="E29" s="4"/>
      <c r="F29" s="1"/>
      <c r="G29" s="16"/>
      <c r="H29" s="14">
        <f t="shared" si="0"/>
        <v>-785.71428571428578</v>
      </c>
      <c r="I29" s="31">
        <f t="shared" si="1"/>
        <v>-314.28571428571422</v>
      </c>
      <c r="J29" s="31">
        <v>250</v>
      </c>
      <c r="K29" s="31">
        <v>200</v>
      </c>
      <c r="L29" s="31">
        <v>650</v>
      </c>
      <c r="M29" s="32"/>
      <c r="N29" s="40">
        <v>30</v>
      </c>
      <c r="O29" s="40">
        <v>26</v>
      </c>
      <c r="P29" s="41">
        <v>0</v>
      </c>
      <c r="Q29" s="17"/>
      <c r="R29" s="9"/>
      <c r="S29" s="17"/>
      <c r="T29" s="18">
        <f t="shared" si="2"/>
        <v>0</v>
      </c>
      <c r="U29" s="42">
        <f t="shared" si="10"/>
        <v>0</v>
      </c>
      <c r="V29" s="43">
        <f t="shared" si="3"/>
        <v>0</v>
      </c>
      <c r="W29" s="44"/>
      <c r="X29" s="10">
        <v>10</v>
      </c>
      <c r="Y29" s="11">
        <f t="shared" si="4"/>
        <v>-10</v>
      </c>
      <c r="Z29" s="8"/>
      <c r="AA29" s="8"/>
      <c r="AB29" s="8">
        <f t="shared" si="5"/>
        <v>0</v>
      </c>
      <c r="AC29" s="12">
        <f t="shared" si="6"/>
        <v>-7.5549450549450556</v>
      </c>
      <c r="AD29" s="13">
        <f t="shared" si="7"/>
        <v>0</v>
      </c>
      <c r="AE29" s="31">
        <f t="shared" si="8"/>
        <v>-10</v>
      </c>
      <c r="AF29" s="31"/>
      <c r="AH29" s="33">
        <f t="shared" si="9"/>
        <v>0</v>
      </c>
    </row>
    <row r="30" spans="1:34" s="19" customFormat="1" ht="68.099999999999994" customHeight="1">
      <c r="A30" s="5">
        <v>128</v>
      </c>
      <c r="B30" s="34"/>
      <c r="C30" s="1"/>
      <c r="D30" s="1"/>
      <c r="E30" s="4"/>
      <c r="F30" s="1"/>
      <c r="G30" s="16"/>
      <c r="H30" s="14">
        <f t="shared" si="0"/>
        <v>-785.71428571428578</v>
      </c>
      <c r="I30" s="31">
        <f t="shared" si="1"/>
        <v>-314.28571428571422</v>
      </c>
      <c r="J30" s="31">
        <v>250</v>
      </c>
      <c r="K30" s="31">
        <v>200</v>
      </c>
      <c r="L30" s="31">
        <v>650</v>
      </c>
      <c r="M30" s="32"/>
      <c r="N30" s="40">
        <v>30</v>
      </c>
      <c r="O30" s="40">
        <v>26</v>
      </c>
      <c r="P30" s="41">
        <v>0</v>
      </c>
      <c r="Q30" s="17"/>
      <c r="R30" s="9"/>
      <c r="S30" s="17"/>
      <c r="T30" s="18">
        <f t="shared" si="2"/>
        <v>0</v>
      </c>
      <c r="U30" s="42">
        <f t="shared" si="10"/>
        <v>0</v>
      </c>
      <c r="V30" s="43">
        <f t="shared" si="3"/>
        <v>0</v>
      </c>
      <c r="W30" s="44"/>
      <c r="X30" s="10">
        <v>10</v>
      </c>
      <c r="Y30" s="11">
        <f t="shared" si="4"/>
        <v>-10</v>
      </c>
      <c r="Z30" s="8"/>
      <c r="AA30" s="8"/>
      <c r="AB30" s="8">
        <f t="shared" si="5"/>
        <v>0</v>
      </c>
      <c r="AC30" s="12">
        <f t="shared" si="6"/>
        <v>-7.5549450549450556</v>
      </c>
      <c r="AD30" s="13">
        <f t="shared" si="7"/>
        <v>0</v>
      </c>
      <c r="AE30" s="31">
        <f t="shared" si="8"/>
        <v>-10</v>
      </c>
      <c r="AF30" s="31"/>
      <c r="AH30" s="33">
        <f t="shared" si="9"/>
        <v>0</v>
      </c>
    </row>
    <row r="31" spans="1:34" s="19" customFormat="1" ht="68.099999999999994" customHeight="1">
      <c r="A31" s="5">
        <v>129</v>
      </c>
      <c r="B31" s="34"/>
      <c r="C31" s="1"/>
      <c r="D31" s="1"/>
      <c r="E31" s="4"/>
      <c r="F31" s="1"/>
      <c r="G31" s="16"/>
      <c r="H31" s="14">
        <f t="shared" si="0"/>
        <v>-785.71428571428578</v>
      </c>
      <c r="I31" s="31">
        <f t="shared" si="1"/>
        <v>-314.28571428571422</v>
      </c>
      <c r="J31" s="31">
        <v>250</v>
      </c>
      <c r="K31" s="31">
        <v>200</v>
      </c>
      <c r="L31" s="31">
        <v>650</v>
      </c>
      <c r="M31" s="32"/>
      <c r="N31" s="40">
        <v>30</v>
      </c>
      <c r="O31" s="40">
        <v>26</v>
      </c>
      <c r="P31" s="41">
        <v>0</v>
      </c>
      <c r="Q31" s="17"/>
      <c r="R31" s="9"/>
      <c r="S31" s="17"/>
      <c r="T31" s="18">
        <f t="shared" si="2"/>
        <v>0</v>
      </c>
      <c r="U31" s="42">
        <f t="shared" si="10"/>
        <v>0</v>
      </c>
      <c r="V31" s="43">
        <f t="shared" si="3"/>
        <v>0</v>
      </c>
      <c r="W31" s="44"/>
      <c r="X31" s="10">
        <v>10</v>
      </c>
      <c r="Y31" s="11">
        <f t="shared" si="4"/>
        <v>-10</v>
      </c>
      <c r="Z31" s="8"/>
      <c r="AA31" s="8"/>
      <c r="AB31" s="8">
        <f t="shared" si="5"/>
        <v>0</v>
      </c>
      <c r="AC31" s="12">
        <f t="shared" si="6"/>
        <v>-7.5549450549450556</v>
      </c>
      <c r="AD31" s="13">
        <f t="shared" si="7"/>
        <v>0</v>
      </c>
      <c r="AE31" s="31">
        <f t="shared" si="8"/>
        <v>-10</v>
      </c>
      <c r="AF31" s="31"/>
      <c r="AH31" s="33">
        <f t="shared" si="9"/>
        <v>0</v>
      </c>
    </row>
    <row r="32" spans="1:34" s="19" customFormat="1" ht="68.099999999999994" customHeight="1">
      <c r="A32" s="5">
        <v>130</v>
      </c>
      <c r="B32" s="34"/>
      <c r="C32" s="1"/>
      <c r="D32" s="1"/>
      <c r="E32" s="4"/>
      <c r="F32" s="1"/>
      <c r="G32" s="16"/>
      <c r="H32" s="14">
        <f t="shared" si="0"/>
        <v>-785.71428571428578</v>
      </c>
      <c r="I32" s="31">
        <f t="shared" si="1"/>
        <v>-314.28571428571422</v>
      </c>
      <c r="J32" s="31">
        <v>250</v>
      </c>
      <c r="K32" s="31">
        <v>200</v>
      </c>
      <c r="L32" s="31">
        <v>650</v>
      </c>
      <c r="M32" s="32"/>
      <c r="N32" s="40">
        <v>30</v>
      </c>
      <c r="O32" s="40">
        <v>26</v>
      </c>
      <c r="P32" s="41">
        <v>0</v>
      </c>
      <c r="Q32" s="17"/>
      <c r="R32" s="9"/>
      <c r="S32" s="17"/>
      <c r="T32" s="18">
        <f t="shared" si="2"/>
        <v>0</v>
      </c>
      <c r="U32" s="42">
        <f t="shared" si="10"/>
        <v>0</v>
      </c>
      <c r="V32" s="43">
        <f t="shared" si="3"/>
        <v>0</v>
      </c>
      <c r="W32" s="44"/>
      <c r="X32" s="10">
        <v>10</v>
      </c>
      <c r="Y32" s="11">
        <f t="shared" si="4"/>
        <v>-10</v>
      </c>
      <c r="Z32" s="8"/>
      <c r="AA32" s="8"/>
      <c r="AB32" s="8">
        <f t="shared" si="5"/>
        <v>0</v>
      </c>
      <c r="AC32" s="12">
        <f t="shared" si="6"/>
        <v>-7.5549450549450556</v>
      </c>
      <c r="AD32" s="13">
        <f t="shared" si="7"/>
        <v>0</v>
      </c>
      <c r="AE32" s="31">
        <f t="shared" si="8"/>
        <v>-10</v>
      </c>
      <c r="AF32" s="31"/>
      <c r="AH32" s="33">
        <f t="shared" si="9"/>
        <v>0</v>
      </c>
    </row>
    <row r="33" spans="1:34" s="19" customFormat="1" ht="68.099999999999994" customHeight="1">
      <c r="A33" s="5">
        <v>131</v>
      </c>
      <c r="B33" s="34"/>
      <c r="C33" s="1"/>
      <c r="D33" s="1"/>
      <c r="E33" s="4"/>
      <c r="F33" s="1"/>
      <c r="G33" s="16"/>
      <c r="H33" s="14">
        <f t="shared" si="0"/>
        <v>-785.71428571428578</v>
      </c>
      <c r="I33" s="31">
        <f t="shared" si="1"/>
        <v>-314.28571428571422</v>
      </c>
      <c r="J33" s="31">
        <v>250</v>
      </c>
      <c r="K33" s="31">
        <v>200</v>
      </c>
      <c r="L33" s="31">
        <v>650</v>
      </c>
      <c r="M33" s="32"/>
      <c r="N33" s="40">
        <v>30</v>
      </c>
      <c r="O33" s="40">
        <v>26</v>
      </c>
      <c r="P33" s="41">
        <v>0</v>
      </c>
      <c r="Q33" s="17"/>
      <c r="R33" s="9"/>
      <c r="S33" s="17"/>
      <c r="T33" s="18">
        <f t="shared" si="2"/>
        <v>0</v>
      </c>
      <c r="U33" s="42">
        <f t="shared" si="10"/>
        <v>0</v>
      </c>
      <c r="V33" s="43">
        <f t="shared" si="3"/>
        <v>0</v>
      </c>
      <c r="W33" s="44"/>
      <c r="X33" s="10">
        <v>10</v>
      </c>
      <c r="Y33" s="11">
        <f t="shared" si="4"/>
        <v>-10</v>
      </c>
      <c r="Z33" s="8"/>
      <c r="AA33" s="8"/>
      <c r="AB33" s="8">
        <f t="shared" si="5"/>
        <v>0</v>
      </c>
      <c r="AC33" s="12">
        <f t="shared" si="6"/>
        <v>-7.5549450549450556</v>
      </c>
      <c r="AD33" s="13">
        <f t="shared" si="7"/>
        <v>0</v>
      </c>
      <c r="AE33" s="31">
        <f t="shared" si="8"/>
        <v>-10</v>
      </c>
      <c r="AF33" s="31"/>
      <c r="AH33" s="33">
        <f t="shared" si="9"/>
        <v>0</v>
      </c>
    </row>
    <row r="34" spans="1:34" s="19" customFormat="1" ht="68.099999999999994" customHeight="1">
      <c r="A34" s="5">
        <v>132</v>
      </c>
      <c r="B34" s="34"/>
      <c r="C34" s="1"/>
      <c r="D34" s="1"/>
      <c r="E34" s="4"/>
      <c r="F34" s="1"/>
      <c r="G34" s="16"/>
      <c r="H34" s="14">
        <f t="shared" si="0"/>
        <v>-785.71428571428578</v>
      </c>
      <c r="I34" s="31">
        <f t="shared" si="1"/>
        <v>-314.28571428571422</v>
      </c>
      <c r="J34" s="31">
        <v>250</v>
      </c>
      <c r="K34" s="31">
        <v>200</v>
      </c>
      <c r="L34" s="31">
        <v>650</v>
      </c>
      <c r="M34" s="32"/>
      <c r="N34" s="40">
        <v>30</v>
      </c>
      <c r="O34" s="40">
        <v>26</v>
      </c>
      <c r="P34" s="41">
        <v>0</v>
      </c>
      <c r="Q34" s="17"/>
      <c r="R34" s="9"/>
      <c r="S34" s="17"/>
      <c r="T34" s="18">
        <f t="shared" si="2"/>
        <v>0</v>
      </c>
      <c r="U34" s="42">
        <f t="shared" si="10"/>
        <v>0</v>
      </c>
      <c r="V34" s="43">
        <f t="shared" si="3"/>
        <v>0</v>
      </c>
      <c r="W34" s="44"/>
      <c r="X34" s="10">
        <v>10</v>
      </c>
      <c r="Y34" s="11">
        <f t="shared" si="4"/>
        <v>-10</v>
      </c>
      <c r="Z34" s="8"/>
      <c r="AA34" s="8"/>
      <c r="AB34" s="8">
        <f t="shared" si="5"/>
        <v>0</v>
      </c>
      <c r="AC34" s="12">
        <f t="shared" si="6"/>
        <v>-7.5549450549450556</v>
      </c>
      <c r="AD34" s="13">
        <f t="shared" si="7"/>
        <v>0</v>
      </c>
      <c r="AE34" s="31">
        <f t="shared" si="8"/>
        <v>-10</v>
      </c>
      <c r="AF34" s="31"/>
      <c r="AH34" s="33">
        <f t="shared" si="9"/>
        <v>0</v>
      </c>
    </row>
    <row r="35" spans="1:34" s="19" customFormat="1" ht="68.099999999999994" customHeight="1">
      <c r="A35" s="5">
        <v>133</v>
      </c>
      <c r="B35" s="34"/>
      <c r="C35" s="1"/>
      <c r="D35" s="1"/>
      <c r="E35" s="4"/>
      <c r="F35" s="1"/>
      <c r="G35" s="16"/>
      <c r="H35" s="14">
        <f t="shared" si="0"/>
        <v>-785.71428571428578</v>
      </c>
      <c r="I35" s="31">
        <f t="shared" si="1"/>
        <v>-314.28571428571422</v>
      </c>
      <c r="J35" s="31">
        <v>250</v>
      </c>
      <c r="K35" s="31">
        <v>200</v>
      </c>
      <c r="L35" s="31">
        <v>650</v>
      </c>
      <c r="M35" s="32"/>
      <c r="N35" s="40">
        <v>30</v>
      </c>
      <c r="O35" s="40">
        <v>26</v>
      </c>
      <c r="P35" s="41">
        <v>0</v>
      </c>
      <c r="Q35" s="17"/>
      <c r="R35" s="9"/>
      <c r="S35" s="17"/>
      <c r="T35" s="18">
        <f t="shared" si="2"/>
        <v>0</v>
      </c>
      <c r="U35" s="42">
        <f t="shared" si="10"/>
        <v>0</v>
      </c>
      <c r="V35" s="43">
        <f t="shared" si="3"/>
        <v>0</v>
      </c>
      <c r="W35" s="44"/>
      <c r="X35" s="10">
        <v>10</v>
      </c>
      <c r="Y35" s="11">
        <f t="shared" si="4"/>
        <v>-10</v>
      </c>
      <c r="Z35" s="8"/>
      <c r="AA35" s="8"/>
      <c r="AB35" s="8">
        <f t="shared" si="5"/>
        <v>0</v>
      </c>
      <c r="AC35" s="12">
        <f t="shared" si="6"/>
        <v>-7.5549450549450556</v>
      </c>
      <c r="AD35" s="13">
        <f t="shared" si="7"/>
        <v>0</v>
      </c>
      <c r="AE35" s="31">
        <f t="shared" si="8"/>
        <v>-10</v>
      </c>
      <c r="AF35" s="31"/>
      <c r="AH35" s="33">
        <f t="shared" si="9"/>
        <v>0</v>
      </c>
    </row>
    <row r="36" spans="1:34" s="19" customFormat="1" ht="68.099999999999994" customHeight="1">
      <c r="A36" s="5">
        <v>134</v>
      </c>
      <c r="B36" s="34"/>
      <c r="C36" s="1"/>
      <c r="D36" s="1"/>
      <c r="E36" s="4"/>
      <c r="F36" s="1"/>
      <c r="G36" s="16"/>
      <c r="H36" s="14">
        <f t="shared" si="0"/>
        <v>-785.71428571428578</v>
      </c>
      <c r="I36" s="31">
        <f t="shared" si="1"/>
        <v>-314.28571428571422</v>
      </c>
      <c r="J36" s="31">
        <v>250</v>
      </c>
      <c r="K36" s="31">
        <v>200</v>
      </c>
      <c r="L36" s="31">
        <v>650</v>
      </c>
      <c r="M36" s="32"/>
      <c r="N36" s="40">
        <v>30</v>
      </c>
      <c r="O36" s="40">
        <v>26</v>
      </c>
      <c r="P36" s="41">
        <v>0</v>
      </c>
      <c r="Q36" s="17"/>
      <c r="R36" s="9"/>
      <c r="S36" s="17"/>
      <c r="T36" s="18">
        <f t="shared" si="2"/>
        <v>0</v>
      </c>
      <c r="U36" s="42">
        <f t="shared" si="10"/>
        <v>0</v>
      </c>
      <c r="V36" s="43">
        <f t="shared" si="3"/>
        <v>0</v>
      </c>
      <c r="W36" s="44"/>
      <c r="X36" s="10">
        <v>10</v>
      </c>
      <c r="Y36" s="11">
        <f t="shared" si="4"/>
        <v>-10</v>
      </c>
      <c r="Z36" s="8"/>
      <c r="AA36" s="8"/>
      <c r="AB36" s="8">
        <f t="shared" si="5"/>
        <v>0</v>
      </c>
      <c r="AC36" s="12">
        <f t="shared" si="6"/>
        <v>-7.5549450549450556</v>
      </c>
      <c r="AD36" s="13">
        <f t="shared" si="7"/>
        <v>0</v>
      </c>
      <c r="AE36" s="31">
        <f t="shared" si="8"/>
        <v>-10</v>
      </c>
      <c r="AF36" s="31"/>
      <c r="AH36" s="33">
        <f t="shared" si="9"/>
        <v>0</v>
      </c>
    </row>
    <row r="37" spans="1:34" s="19" customFormat="1" ht="68.099999999999994" customHeight="1">
      <c r="A37" s="5">
        <v>135</v>
      </c>
      <c r="B37" s="34"/>
      <c r="C37" s="1"/>
      <c r="D37" s="1"/>
      <c r="E37" s="4"/>
      <c r="F37" s="1"/>
      <c r="G37" s="16"/>
      <c r="H37" s="14">
        <f t="shared" si="0"/>
        <v>-785.71428571428578</v>
      </c>
      <c r="I37" s="31">
        <f t="shared" si="1"/>
        <v>-314.28571428571422</v>
      </c>
      <c r="J37" s="31">
        <v>250</v>
      </c>
      <c r="K37" s="31">
        <v>200</v>
      </c>
      <c r="L37" s="31">
        <v>650</v>
      </c>
      <c r="M37" s="32"/>
      <c r="N37" s="40">
        <v>30</v>
      </c>
      <c r="O37" s="40">
        <v>26</v>
      </c>
      <c r="P37" s="41">
        <v>0</v>
      </c>
      <c r="Q37" s="17"/>
      <c r="R37" s="9"/>
      <c r="S37" s="17"/>
      <c r="T37" s="18">
        <f t="shared" si="2"/>
        <v>0</v>
      </c>
      <c r="U37" s="42">
        <f t="shared" si="10"/>
        <v>0</v>
      </c>
      <c r="V37" s="43">
        <f t="shared" si="3"/>
        <v>0</v>
      </c>
      <c r="W37" s="44"/>
      <c r="X37" s="10">
        <v>10</v>
      </c>
      <c r="Y37" s="11">
        <f t="shared" si="4"/>
        <v>-10</v>
      </c>
      <c r="Z37" s="8"/>
      <c r="AA37" s="8"/>
      <c r="AB37" s="8">
        <f t="shared" si="5"/>
        <v>0</v>
      </c>
      <c r="AC37" s="12">
        <f t="shared" si="6"/>
        <v>-7.5549450549450556</v>
      </c>
      <c r="AD37" s="13">
        <f t="shared" si="7"/>
        <v>0</v>
      </c>
      <c r="AE37" s="31">
        <f t="shared" si="8"/>
        <v>-10</v>
      </c>
      <c r="AF37" s="31"/>
      <c r="AH37" s="33">
        <f t="shared" si="9"/>
        <v>0</v>
      </c>
    </row>
    <row r="38" spans="1:34" s="19" customFormat="1" ht="68.099999999999994" customHeight="1">
      <c r="A38" s="5">
        <v>136</v>
      </c>
      <c r="B38" s="34"/>
      <c r="C38" s="1"/>
      <c r="D38" s="1"/>
      <c r="E38" s="4"/>
      <c r="F38" s="1"/>
      <c r="G38" s="16"/>
      <c r="H38" s="14">
        <f t="shared" si="0"/>
        <v>-785.71428571428578</v>
      </c>
      <c r="I38" s="31">
        <f t="shared" si="1"/>
        <v>-314.28571428571422</v>
      </c>
      <c r="J38" s="31">
        <v>250</v>
      </c>
      <c r="K38" s="31">
        <v>200</v>
      </c>
      <c r="L38" s="31">
        <v>650</v>
      </c>
      <c r="M38" s="32"/>
      <c r="N38" s="40">
        <v>30</v>
      </c>
      <c r="O38" s="40">
        <v>26</v>
      </c>
      <c r="P38" s="41">
        <v>0</v>
      </c>
      <c r="Q38" s="17"/>
      <c r="R38" s="9"/>
      <c r="S38" s="17"/>
      <c r="T38" s="18">
        <f t="shared" si="2"/>
        <v>0</v>
      </c>
      <c r="U38" s="42">
        <f t="shared" si="10"/>
        <v>0</v>
      </c>
      <c r="V38" s="43">
        <f t="shared" si="3"/>
        <v>0</v>
      </c>
      <c r="W38" s="44"/>
      <c r="X38" s="10">
        <v>10</v>
      </c>
      <c r="Y38" s="11">
        <f t="shared" si="4"/>
        <v>-10</v>
      </c>
      <c r="Z38" s="8"/>
      <c r="AA38" s="8"/>
      <c r="AB38" s="8">
        <f t="shared" si="5"/>
        <v>0</v>
      </c>
      <c r="AC38" s="12">
        <f t="shared" si="6"/>
        <v>-7.5549450549450556</v>
      </c>
      <c r="AD38" s="13">
        <f t="shared" si="7"/>
        <v>0</v>
      </c>
      <c r="AE38" s="31">
        <f t="shared" si="8"/>
        <v>-10</v>
      </c>
      <c r="AF38" s="31"/>
      <c r="AH38" s="33">
        <f t="shared" si="9"/>
        <v>0</v>
      </c>
    </row>
    <row r="39" spans="1:34" s="19" customFormat="1" ht="68.099999999999994" customHeight="1">
      <c r="A39" s="5">
        <v>137</v>
      </c>
      <c r="B39" s="34"/>
      <c r="C39" s="1"/>
      <c r="D39" s="1"/>
      <c r="E39" s="4"/>
      <c r="F39" s="1"/>
      <c r="G39" s="16"/>
      <c r="H39" s="14">
        <f t="shared" si="0"/>
        <v>-785.71428571428578</v>
      </c>
      <c r="I39" s="31">
        <f t="shared" si="1"/>
        <v>-314.28571428571422</v>
      </c>
      <c r="J39" s="31">
        <v>250</v>
      </c>
      <c r="K39" s="31">
        <v>200</v>
      </c>
      <c r="L39" s="31">
        <v>650</v>
      </c>
      <c r="M39" s="32"/>
      <c r="N39" s="40">
        <v>30</v>
      </c>
      <c r="O39" s="40">
        <v>26</v>
      </c>
      <c r="P39" s="41">
        <v>0</v>
      </c>
      <c r="Q39" s="17"/>
      <c r="R39" s="9"/>
      <c r="S39" s="17"/>
      <c r="T39" s="18">
        <f t="shared" si="2"/>
        <v>0</v>
      </c>
      <c r="U39" s="42">
        <f t="shared" si="10"/>
        <v>0</v>
      </c>
      <c r="V39" s="43">
        <f t="shared" si="3"/>
        <v>0</v>
      </c>
      <c r="W39" s="44"/>
      <c r="X39" s="10">
        <v>10</v>
      </c>
      <c r="Y39" s="11">
        <f t="shared" si="4"/>
        <v>-10</v>
      </c>
      <c r="Z39" s="8"/>
      <c r="AA39" s="8"/>
      <c r="AB39" s="8">
        <f t="shared" si="5"/>
        <v>0</v>
      </c>
      <c r="AC39" s="12">
        <f t="shared" si="6"/>
        <v>-7.5549450549450556</v>
      </c>
      <c r="AD39" s="13">
        <f t="shared" si="7"/>
        <v>0</v>
      </c>
      <c r="AE39" s="31">
        <f t="shared" si="8"/>
        <v>-10</v>
      </c>
      <c r="AF39" s="31"/>
      <c r="AH39" s="33">
        <f t="shared" si="9"/>
        <v>0</v>
      </c>
    </row>
    <row r="40" spans="1:34" s="19" customFormat="1" ht="68.099999999999994" customHeight="1">
      <c r="A40" s="5">
        <v>138</v>
      </c>
      <c r="B40" s="34"/>
      <c r="C40" s="1"/>
      <c r="D40" s="1"/>
      <c r="E40" s="4"/>
      <c r="F40" s="1"/>
      <c r="G40" s="16"/>
      <c r="H40" s="14">
        <f t="shared" ref="H40:H63" si="11">(M40-J40-K40-L40)/1.4</f>
        <v>-785.71428571428578</v>
      </c>
      <c r="I40" s="31">
        <f t="shared" ref="I40:I63" si="12">(M40-J40-K40-L40)-H40</f>
        <v>-314.28571428571422</v>
      </c>
      <c r="J40" s="31">
        <v>250</v>
      </c>
      <c r="K40" s="31">
        <v>200</v>
      </c>
      <c r="L40" s="31">
        <v>650</v>
      </c>
      <c r="M40" s="32"/>
      <c r="N40" s="40">
        <v>30</v>
      </c>
      <c r="O40" s="40">
        <v>26</v>
      </c>
      <c r="P40" s="41">
        <v>0</v>
      </c>
      <c r="Q40" s="17"/>
      <c r="R40" s="9"/>
      <c r="S40" s="17"/>
      <c r="T40" s="18">
        <f t="shared" ref="T40:T63" si="13">P40+R40+S40</f>
        <v>0</v>
      </c>
      <c r="U40" s="42">
        <f t="shared" si="10"/>
        <v>0</v>
      </c>
      <c r="V40" s="43">
        <f t="shared" ref="V40:V63" si="14">H40/N40*Q40</f>
        <v>0</v>
      </c>
      <c r="W40" s="44"/>
      <c r="X40" s="10">
        <v>10</v>
      </c>
      <c r="Y40" s="11">
        <f t="shared" ref="Y40:Y63" si="15">M40+U40-V40-W40-X40-AH40</f>
        <v>-10</v>
      </c>
      <c r="Z40" s="8"/>
      <c r="AA40" s="8"/>
      <c r="AB40" s="8">
        <f t="shared" ref="AB40:AB63" si="16">AA40+Z40</f>
        <v>0</v>
      </c>
      <c r="AC40" s="12">
        <f t="shared" ref="AC40:AC63" si="17">H40/208*2</f>
        <v>-7.5549450549450556</v>
      </c>
      <c r="AD40" s="13">
        <f t="shared" ref="AD40:AD63" si="18">AC40*AB40</f>
        <v>0</v>
      </c>
      <c r="AE40" s="31">
        <f t="shared" ref="AE40:AE63" si="19">Y40+AD40</f>
        <v>-10</v>
      </c>
      <c r="AF40" s="31"/>
      <c r="AH40" s="33">
        <f t="shared" ref="AH40:AH63" si="20">M40/N40*AG40</f>
        <v>0</v>
      </c>
    </row>
    <row r="41" spans="1:34" s="19" customFormat="1" ht="68.099999999999994" customHeight="1">
      <c r="A41" s="5">
        <v>139</v>
      </c>
      <c r="B41" s="34"/>
      <c r="C41" s="1"/>
      <c r="D41" s="1"/>
      <c r="E41" s="4"/>
      <c r="F41" s="1"/>
      <c r="G41" s="16"/>
      <c r="H41" s="14">
        <f t="shared" si="11"/>
        <v>-785.71428571428578</v>
      </c>
      <c r="I41" s="31">
        <f t="shared" si="12"/>
        <v>-314.28571428571422</v>
      </c>
      <c r="J41" s="31">
        <v>250</v>
      </c>
      <c r="K41" s="31">
        <v>200</v>
      </c>
      <c r="L41" s="31">
        <v>650</v>
      </c>
      <c r="M41" s="32"/>
      <c r="N41" s="40">
        <v>30</v>
      </c>
      <c r="O41" s="40">
        <v>26</v>
      </c>
      <c r="P41" s="41">
        <v>0</v>
      </c>
      <c r="Q41" s="17"/>
      <c r="R41" s="9"/>
      <c r="S41" s="17"/>
      <c r="T41" s="18">
        <f t="shared" si="13"/>
        <v>0</v>
      </c>
      <c r="U41" s="42">
        <f t="shared" si="10"/>
        <v>0</v>
      </c>
      <c r="V41" s="43">
        <f t="shared" si="14"/>
        <v>0</v>
      </c>
      <c r="W41" s="44"/>
      <c r="X41" s="10">
        <v>10</v>
      </c>
      <c r="Y41" s="11">
        <f t="shared" si="15"/>
        <v>-10</v>
      </c>
      <c r="Z41" s="8"/>
      <c r="AA41" s="8"/>
      <c r="AB41" s="8">
        <f t="shared" si="16"/>
        <v>0</v>
      </c>
      <c r="AC41" s="12">
        <f t="shared" si="17"/>
        <v>-7.5549450549450556</v>
      </c>
      <c r="AD41" s="13">
        <f t="shared" si="18"/>
        <v>0</v>
      </c>
      <c r="AE41" s="31">
        <f t="shared" si="19"/>
        <v>-10</v>
      </c>
      <c r="AF41" s="31"/>
      <c r="AH41" s="33">
        <f t="shared" si="20"/>
        <v>0</v>
      </c>
    </row>
    <row r="42" spans="1:34" s="19" customFormat="1" ht="68.099999999999994" customHeight="1">
      <c r="A42" s="5">
        <v>140</v>
      </c>
      <c r="B42" s="34"/>
      <c r="C42" s="1"/>
      <c r="D42" s="1"/>
      <c r="E42" s="4"/>
      <c r="F42" s="1"/>
      <c r="G42" s="16"/>
      <c r="H42" s="14">
        <f t="shared" si="11"/>
        <v>-785.71428571428578</v>
      </c>
      <c r="I42" s="31">
        <f t="shared" si="12"/>
        <v>-314.28571428571422</v>
      </c>
      <c r="J42" s="31">
        <v>250</v>
      </c>
      <c r="K42" s="31">
        <v>200</v>
      </c>
      <c r="L42" s="31">
        <v>650</v>
      </c>
      <c r="M42" s="32"/>
      <c r="N42" s="40">
        <v>30</v>
      </c>
      <c r="O42" s="40">
        <v>26</v>
      </c>
      <c r="P42" s="41">
        <v>0</v>
      </c>
      <c r="Q42" s="17"/>
      <c r="R42" s="9"/>
      <c r="S42" s="17"/>
      <c r="T42" s="18">
        <f t="shared" si="13"/>
        <v>0</v>
      </c>
      <c r="U42" s="42">
        <f t="shared" si="10"/>
        <v>0</v>
      </c>
      <c r="V42" s="43">
        <f t="shared" si="14"/>
        <v>0</v>
      </c>
      <c r="W42" s="44"/>
      <c r="X42" s="10">
        <v>10</v>
      </c>
      <c r="Y42" s="11">
        <f t="shared" si="15"/>
        <v>-10</v>
      </c>
      <c r="Z42" s="8"/>
      <c r="AA42" s="8"/>
      <c r="AB42" s="8">
        <f t="shared" si="16"/>
        <v>0</v>
      </c>
      <c r="AC42" s="12">
        <f t="shared" si="17"/>
        <v>-7.5549450549450556</v>
      </c>
      <c r="AD42" s="13">
        <f t="shared" si="18"/>
        <v>0</v>
      </c>
      <c r="AE42" s="31">
        <f t="shared" si="19"/>
        <v>-10</v>
      </c>
      <c r="AF42" s="31"/>
      <c r="AH42" s="33">
        <f t="shared" si="20"/>
        <v>0</v>
      </c>
    </row>
    <row r="43" spans="1:34" s="19" customFormat="1" ht="68.099999999999994" customHeight="1">
      <c r="A43" s="5">
        <v>141</v>
      </c>
      <c r="B43" s="34"/>
      <c r="C43" s="1"/>
      <c r="D43" s="1"/>
      <c r="E43" s="4"/>
      <c r="F43" s="1"/>
      <c r="G43" s="16"/>
      <c r="H43" s="14">
        <f t="shared" si="11"/>
        <v>-785.71428571428578</v>
      </c>
      <c r="I43" s="31">
        <f t="shared" si="12"/>
        <v>-314.28571428571422</v>
      </c>
      <c r="J43" s="31">
        <v>250</v>
      </c>
      <c r="K43" s="31">
        <v>200</v>
      </c>
      <c r="L43" s="31">
        <v>650</v>
      </c>
      <c r="M43" s="32"/>
      <c r="N43" s="40">
        <v>30</v>
      </c>
      <c r="O43" s="40">
        <v>26</v>
      </c>
      <c r="P43" s="41">
        <v>0</v>
      </c>
      <c r="Q43" s="17"/>
      <c r="R43" s="9"/>
      <c r="S43" s="17"/>
      <c r="T43" s="18">
        <f t="shared" si="13"/>
        <v>0</v>
      </c>
      <c r="U43" s="42">
        <f t="shared" si="10"/>
        <v>0</v>
      </c>
      <c r="V43" s="43">
        <f t="shared" si="14"/>
        <v>0</v>
      </c>
      <c r="W43" s="44"/>
      <c r="X43" s="10">
        <v>10</v>
      </c>
      <c r="Y43" s="11">
        <f t="shared" si="15"/>
        <v>-10</v>
      </c>
      <c r="Z43" s="8"/>
      <c r="AA43" s="8"/>
      <c r="AB43" s="8">
        <f t="shared" si="16"/>
        <v>0</v>
      </c>
      <c r="AC43" s="12">
        <f t="shared" si="17"/>
        <v>-7.5549450549450556</v>
      </c>
      <c r="AD43" s="13">
        <f t="shared" si="18"/>
        <v>0</v>
      </c>
      <c r="AE43" s="31">
        <f t="shared" si="19"/>
        <v>-10</v>
      </c>
      <c r="AF43" s="31"/>
      <c r="AH43" s="33">
        <f t="shared" si="20"/>
        <v>0</v>
      </c>
    </row>
    <row r="44" spans="1:34" s="19" customFormat="1" ht="68.099999999999994" customHeight="1">
      <c r="A44" s="5">
        <v>142</v>
      </c>
      <c r="B44" s="34"/>
      <c r="C44" s="1"/>
      <c r="D44" s="1"/>
      <c r="E44" s="4"/>
      <c r="F44" s="1"/>
      <c r="G44" s="16"/>
      <c r="H44" s="14">
        <f t="shared" si="11"/>
        <v>-785.71428571428578</v>
      </c>
      <c r="I44" s="31">
        <f t="shared" si="12"/>
        <v>-314.28571428571422</v>
      </c>
      <c r="J44" s="31">
        <v>250</v>
      </c>
      <c r="K44" s="31">
        <v>200</v>
      </c>
      <c r="L44" s="31">
        <v>650</v>
      </c>
      <c r="M44" s="32"/>
      <c r="N44" s="40">
        <v>30</v>
      </c>
      <c r="O44" s="40">
        <v>26</v>
      </c>
      <c r="P44" s="41">
        <v>0</v>
      </c>
      <c r="Q44" s="17"/>
      <c r="R44" s="9"/>
      <c r="S44" s="17"/>
      <c r="T44" s="18">
        <f t="shared" si="13"/>
        <v>0</v>
      </c>
      <c r="U44" s="42">
        <f t="shared" si="10"/>
        <v>0</v>
      </c>
      <c r="V44" s="43">
        <f t="shared" si="14"/>
        <v>0</v>
      </c>
      <c r="W44" s="44"/>
      <c r="X44" s="10">
        <v>10</v>
      </c>
      <c r="Y44" s="11">
        <f t="shared" si="15"/>
        <v>-10</v>
      </c>
      <c r="Z44" s="8"/>
      <c r="AA44" s="8"/>
      <c r="AB44" s="8">
        <f t="shared" si="16"/>
        <v>0</v>
      </c>
      <c r="AC44" s="12">
        <f t="shared" si="17"/>
        <v>-7.5549450549450556</v>
      </c>
      <c r="AD44" s="13">
        <f t="shared" si="18"/>
        <v>0</v>
      </c>
      <c r="AE44" s="31">
        <f t="shared" si="19"/>
        <v>-10</v>
      </c>
      <c r="AF44" s="31"/>
      <c r="AH44" s="33">
        <f t="shared" si="20"/>
        <v>0</v>
      </c>
    </row>
    <row r="45" spans="1:34" s="19" customFormat="1" ht="68.099999999999994" customHeight="1">
      <c r="A45" s="5">
        <v>143</v>
      </c>
      <c r="B45" s="34"/>
      <c r="C45" s="1"/>
      <c r="D45" s="1"/>
      <c r="E45" s="4"/>
      <c r="F45" s="1"/>
      <c r="G45" s="16"/>
      <c r="H45" s="14">
        <f t="shared" si="11"/>
        <v>-785.71428571428578</v>
      </c>
      <c r="I45" s="31">
        <f t="shared" si="12"/>
        <v>-314.28571428571422</v>
      </c>
      <c r="J45" s="31">
        <v>250</v>
      </c>
      <c r="K45" s="31">
        <v>200</v>
      </c>
      <c r="L45" s="31">
        <v>650</v>
      </c>
      <c r="M45" s="32"/>
      <c r="N45" s="40">
        <v>30</v>
      </c>
      <c r="O45" s="40">
        <v>26</v>
      </c>
      <c r="P45" s="41">
        <v>0</v>
      </c>
      <c r="Q45" s="17"/>
      <c r="R45" s="9"/>
      <c r="S45" s="17"/>
      <c r="T45" s="18">
        <f t="shared" si="13"/>
        <v>0</v>
      </c>
      <c r="U45" s="42">
        <f t="shared" si="10"/>
        <v>0</v>
      </c>
      <c r="V45" s="43">
        <f t="shared" si="14"/>
        <v>0</v>
      </c>
      <c r="W45" s="44"/>
      <c r="X45" s="10">
        <v>10</v>
      </c>
      <c r="Y45" s="11">
        <f t="shared" si="15"/>
        <v>-10</v>
      </c>
      <c r="Z45" s="8"/>
      <c r="AA45" s="8"/>
      <c r="AB45" s="8">
        <f t="shared" si="16"/>
        <v>0</v>
      </c>
      <c r="AC45" s="12">
        <f t="shared" si="17"/>
        <v>-7.5549450549450556</v>
      </c>
      <c r="AD45" s="13">
        <f t="shared" si="18"/>
        <v>0</v>
      </c>
      <c r="AE45" s="31">
        <f t="shared" si="19"/>
        <v>-10</v>
      </c>
      <c r="AF45" s="31"/>
      <c r="AH45" s="33">
        <f t="shared" si="20"/>
        <v>0</v>
      </c>
    </row>
    <row r="46" spans="1:34" s="19" customFormat="1" ht="68.099999999999994" customHeight="1">
      <c r="A46" s="5">
        <v>144</v>
      </c>
      <c r="B46" s="34"/>
      <c r="C46" s="1"/>
      <c r="D46" s="1"/>
      <c r="E46" s="4"/>
      <c r="F46" s="1"/>
      <c r="G46" s="16"/>
      <c r="H46" s="14">
        <f t="shared" si="11"/>
        <v>-785.71428571428578</v>
      </c>
      <c r="I46" s="31">
        <f t="shared" si="12"/>
        <v>-314.28571428571422</v>
      </c>
      <c r="J46" s="31">
        <v>250</v>
      </c>
      <c r="K46" s="31">
        <v>200</v>
      </c>
      <c r="L46" s="31">
        <v>650</v>
      </c>
      <c r="M46" s="32"/>
      <c r="N46" s="40">
        <v>30</v>
      </c>
      <c r="O46" s="40">
        <v>26</v>
      </c>
      <c r="P46" s="41">
        <v>0</v>
      </c>
      <c r="Q46" s="17"/>
      <c r="R46" s="9"/>
      <c r="S46" s="17"/>
      <c r="T46" s="18">
        <f t="shared" si="13"/>
        <v>0</v>
      </c>
      <c r="U46" s="42">
        <f t="shared" si="10"/>
        <v>0</v>
      </c>
      <c r="V46" s="43">
        <f t="shared" si="14"/>
        <v>0</v>
      </c>
      <c r="W46" s="44"/>
      <c r="X46" s="10">
        <v>10</v>
      </c>
      <c r="Y46" s="11">
        <f t="shared" si="15"/>
        <v>-10</v>
      </c>
      <c r="Z46" s="8"/>
      <c r="AA46" s="8"/>
      <c r="AB46" s="8">
        <f t="shared" si="16"/>
        <v>0</v>
      </c>
      <c r="AC46" s="12">
        <f t="shared" si="17"/>
        <v>-7.5549450549450556</v>
      </c>
      <c r="AD46" s="13">
        <f t="shared" si="18"/>
        <v>0</v>
      </c>
      <c r="AE46" s="31">
        <f t="shared" si="19"/>
        <v>-10</v>
      </c>
      <c r="AF46" s="31"/>
      <c r="AH46" s="33">
        <f t="shared" si="20"/>
        <v>0</v>
      </c>
    </row>
    <row r="47" spans="1:34" s="19" customFormat="1" ht="68.099999999999994" customHeight="1">
      <c r="A47" s="5">
        <v>145</v>
      </c>
      <c r="B47" s="34"/>
      <c r="C47" s="1"/>
      <c r="D47" s="1"/>
      <c r="E47" s="4"/>
      <c r="F47" s="1"/>
      <c r="G47" s="16"/>
      <c r="H47" s="14">
        <f t="shared" si="11"/>
        <v>-785.71428571428578</v>
      </c>
      <c r="I47" s="31">
        <f t="shared" si="12"/>
        <v>-314.28571428571422</v>
      </c>
      <c r="J47" s="31">
        <v>250</v>
      </c>
      <c r="K47" s="31">
        <v>200</v>
      </c>
      <c r="L47" s="31">
        <v>650</v>
      </c>
      <c r="M47" s="32"/>
      <c r="N47" s="40">
        <v>30</v>
      </c>
      <c r="O47" s="40">
        <v>26</v>
      </c>
      <c r="P47" s="41">
        <v>0</v>
      </c>
      <c r="Q47" s="17"/>
      <c r="R47" s="9"/>
      <c r="S47" s="17"/>
      <c r="T47" s="18">
        <f t="shared" si="13"/>
        <v>0</v>
      </c>
      <c r="U47" s="42">
        <f t="shared" si="10"/>
        <v>0</v>
      </c>
      <c r="V47" s="43">
        <f t="shared" si="14"/>
        <v>0</v>
      </c>
      <c r="W47" s="44"/>
      <c r="X47" s="10">
        <v>10</v>
      </c>
      <c r="Y47" s="11">
        <f t="shared" si="15"/>
        <v>-10</v>
      </c>
      <c r="Z47" s="8"/>
      <c r="AA47" s="8"/>
      <c r="AB47" s="8">
        <f t="shared" si="16"/>
        <v>0</v>
      </c>
      <c r="AC47" s="12">
        <f t="shared" si="17"/>
        <v>-7.5549450549450556</v>
      </c>
      <c r="AD47" s="13">
        <f t="shared" si="18"/>
        <v>0</v>
      </c>
      <c r="AE47" s="31">
        <f t="shared" si="19"/>
        <v>-10</v>
      </c>
      <c r="AF47" s="31"/>
      <c r="AH47" s="33">
        <f t="shared" si="20"/>
        <v>0</v>
      </c>
    </row>
    <row r="48" spans="1:34" s="19" customFormat="1" ht="68.099999999999994" customHeight="1">
      <c r="A48" s="5">
        <v>146</v>
      </c>
      <c r="B48" s="34"/>
      <c r="C48" s="1"/>
      <c r="D48" s="1"/>
      <c r="E48" s="4"/>
      <c r="F48" s="1"/>
      <c r="G48" s="16"/>
      <c r="H48" s="14">
        <f t="shared" si="11"/>
        <v>-785.71428571428578</v>
      </c>
      <c r="I48" s="31">
        <f t="shared" si="12"/>
        <v>-314.28571428571422</v>
      </c>
      <c r="J48" s="31">
        <v>250</v>
      </c>
      <c r="K48" s="31">
        <v>200</v>
      </c>
      <c r="L48" s="31">
        <v>650</v>
      </c>
      <c r="M48" s="32"/>
      <c r="N48" s="40">
        <v>30</v>
      </c>
      <c r="O48" s="40">
        <v>26</v>
      </c>
      <c r="P48" s="41">
        <v>0</v>
      </c>
      <c r="Q48" s="17"/>
      <c r="R48" s="9"/>
      <c r="S48" s="17"/>
      <c r="T48" s="18">
        <f t="shared" si="13"/>
        <v>0</v>
      </c>
      <c r="U48" s="42">
        <f t="shared" si="10"/>
        <v>0</v>
      </c>
      <c r="V48" s="43">
        <f t="shared" si="14"/>
        <v>0</v>
      </c>
      <c r="W48" s="44"/>
      <c r="X48" s="10">
        <v>10</v>
      </c>
      <c r="Y48" s="11">
        <f t="shared" si="15"/>
        <v>-10</v>
      </c>
      <c r="Z48" s="8"/>
      <c r="AA48" s="8"/>
      <c r="AB48" s="8">
        <f t="shared" si="16"/>
        <v>0</v>
      </c>
      <c r="AC48" s="12">
        <f t="shared" si="17"/>
        <v>-7.5549450549450556</v>
      </c>
      <c r="AD48" s="13">
        <f t="shared" si="18"/>
        <v>0</v>
      </c>
      <c r="AE48" s="31">
        <f t="shared" si="19"/>
        <v>-10</v>
      </c>
      <c r="AF48" s="31"/>
      <c r="AH48" s="33">
        <f t="shared" si="20"/>
        <v>0</v>
      </c>
    </row>
    <row r="49" spans="1:34" s="19" customFormat="1" ht="68.099999999999994" customHeight="1">
      <c r="A49" s="5">
        <v>147</v>
      </c>
      <c r="B49" s="34"/>
      <c r="C49" s="1"/>
      <c r="D49" s="1"/>
      <c r="E49" s="4"/>
      <c r="F49" s="1"/>
      <c r="G49" s="16"/>
      <c r="H49" s="14">
        <f t="shared" si="11"/>
        <v>-785.71428571428578</v>
      </c>
      <c r="I49" s="31">
        <f t="shared" si="12"/>
        <v>-314.28571428571422</v>
      </c>
      <c r="J49" s="31">
        <v>250</v>
      </c>
      <c r="K49" s="31">
        <v>200</v>
      </c>
      <c r="L49" s="31">
        <v>650</v>
      </c>
      <c r="M49" s="32"/>
      <c r="N49" s="40">
        <v>30</v>
      </c>
      <c r="O49" s="40">
        <v>26</v>
      </c>
      <c r="P49" s="41">
        <v>0</v>
      </c>
      <c r="Q49" s="17"/>
      <c r="R49" s="9"/>
      <c r="S49" s="17"/>
      <c r="T49" s="18">
        <f t="shared" si="13"/>
        <v>0</v>
      </c>
      <c r="U49" s="42">
        <f t="shared" si="10"/>
        <v>0</v>
      </c>
      <c r="V49" s="43">
        <f t="shared" si="14"/>
        <v>0</v>
      </c>
      <c r="W49" s="44"/>
      <c r="X49" s="10">
        <v>10</v>
      </c>
      <c r="Y49" s="11">
        <f t="shared" si="15"/>
        <v>-10</v>
      </c>
      <c r="Z49" s="8"/>
      <c r="AA49" s="8"/>
      <c r="AB49" s="8">
        <f t="shared" si="16"/>
        <v>0</v>
      </c>
      <c r="AC49" s="12">
        <f t="shared" si="17"/>
        <v>-7.5549450549450556</v>
      </c>
      <c r="AD49" s="13">
        <f t="shared" si="18"/>
        <v>0</v>
      </c>
      <c r="AE49" s="31">
        <f t="shared" si="19"/>
        <v>-10</v>
      </c>
      <c r="AF49" s="31"/>
      <c r="AH49" s="33">
        <f t="shared" si="20"/>
        <v>0</v>
      </c>
    </row>
    <row r="50" spans="1:34" s="19" customFormat="1" ht="68.099999999999994" customHeight="1">
      <c r="A50" s="5">
        <v>148</v>
      </c>
      <c r="B50" s="34"/>
      <c r="C50" s="1"/>
      <c r="D50" s="1"/>
      <c r="E50" s="4"/>
      <c r="F50" s="1"/>
      <c r="G50" s="16"/>
      <c r="H50" s="14">
        <f t="shared" si="11"/>
        <v>-785.71428571428578</v>
      </c>
      <c r="I50" s="31">
        <f t="shared" si="12"/>
        <v>-314.28571428571422</v>
      </c>
      <c r="J50" s="31">
        <v>250</v>
      </c>
      <c r="K50" s="31">
        <v>200</v>
      </c>
      <c r="L50" s="31">
        <v>650</v>
      </c>
      <c r="M50" s="32"/>
      <c r="N50" s="40">
        <v>30</v>
      </c>
      <c r="O50" s="40">
        <v>26</v>
      </c>
      <c r="P50" s="41">
        <v>0</v>
      </c>
      <c r="Q50" s="17"/>
      <c r="R50" s="9"/>
      <c r="S50" s="17"/>
      <c r="T50" s="18">
        <f t="shared" si="13"/>
        <v>0</v>
      </c>
      <c r="U50" s="42">
        <f t="shared" si="10"/>
        <v>0</v>
      </c>
      <c r="V50" s="43">
        <f t="shared" si="14"/>
        <v>0</v>
      </c>
      <c r="W50" s="44"/>
      <c r="X50" s="10">
        <v>10</v>
      </c>
      <c r="Y50" s="11">
        <f t="shared" si="15"/>
        <v>-10</v>
      </c>
      <c r="Z50" s="8"/>
      <c r="AA50" s="8"/>
      <c r="AB50" s="8">
        <f t="shared" si="16"/>
        <v>0</v>
      </c>
      <c r="AC50" s="12">
        <f t="shared" si="17"/>
        <v>-7.5549450549450556</v>
      </c>
      <c r="AD50" s="13">
        <f t="shared" si="18"/>
        <v>0</v>
      </c>
      <c r="AE50" s="31">
        <f t="shared" si="19"/>
        <v>-10</v>
      </c>
      <c r="AF50" s="31"/>
      <c r="AH50" s="33">
        <f t="shared" si="20"/>
        <v>0</v>
      </c>
    </row>
    <row r="51" spans="1:34" s="19" customFormat="1" ht="68.099999999999994" customHeight="1">
      <c r="A51" s="5">
        <v>149</v>
      </c>
      <c r="B51" s="34"/>
      <c r="C51" s="1"/>
      <c r="D51" s="1"/>
      <c r="E51" s="4"/>
      <c r="F51" s="1"/>
      <c r="G51" s="16"/>
      <c r="H51" s="14">
        <f t="shared" si="11"/>
        <v>-785.71428571428578</v>
      </c>
      <c r="I51" s="31">
        <f t="shared" si="12"/>
        <v>-314.28571428571422</v>
      </c>
      <c r="J51" s="31">
        <v>250</v>
      </c>
      <c r="K51" s="31">
        <v>200</v>
      </c>
      <c r="L51" s="31">
        <v>650</v>
      </c>
      <c r="M51" s="32"/>
      <c r="N51" s="40">
        <v>30</v>
      </c>
      <c r="O51" s="40">
        <v>26</v>
      </c>
      <c r="P51" s="41">
        <v>0</v>
      </c>
      <c r="Q51" s="17"/>
      <c r="R51" s="9"/>
      <c r="S51" s="17"/>
      <c r="T51" s="18">
        <f t="shared" si="13"/>
        <v>0</v>
      </c>
      <c r="U51" s="42">
        <f t="shared" si="10"/>
        <v>0</v>
      </c>
      <c r="V51" s="43">
        <f t="shared" si="14"/>
        <v>0</v>
      </c>
      <c r="W51" s="44"/>
      <c r="X51" s="10">
        <v>10</v>
      </c>
      <c r="Y51" s="11">
        <f t="shared" si="15"/>
        <v>-10</v>
      </c>
      <c r="Z51" s="8"/>
      <c r="AA51" s="8"/>
      <c r="AB51" s="8">
        <f t="shared" si="16"/>
        <v>0</v>
      </c>
      <c r="AC51" s="12">
        <f t="shared" si="17"/>
        <v>-7.5549450549450556</v>
      </c>
      <c r="AD51" s="13">
        <f t="shared" si="18"/>
        <v>0</v>
      </c>
      <c r="AE51" s="31">
        <f t="shared" si="19"/>
        <v>-10</v>
      </c>
      <c r="AF51" s="31"/>
      <c r="AH51" s="33">
        <f t="shared" si="20"/>
        <v>0</v>
      </c>
    </row>
    <row r="52" spans="1:34" s="19" customFormat="1" ht="68.099999999999994" customHeight="1">
      <c r="A52" s="5">
        <v>150</v>
      </c>
      <c r="B52" s="34"/>
      <c r="C52" s="1"/>
      <c r="D52" s="1"/>
      <c r="E52" s="4"/>
      <c r="F52" s="1"/>
      <c r="G52" s="16"/>
      <c r="H52" s="14">
        <f t="shared" si="11"/>
        <v>-785.71428571428578</v>
      </c>
      <c r="I52" s="31">
        <f t="shared" si="12"/>
        <v>-314.28571428571422</v>
      </c>
      <c r="J52" s="31">
        <v>250</v>
      </c>
      <c r="K52" s="31">
        <v>200</v>
      </c>
      <c r="L52" s="31">
        <v>650</v>
      </c>
      <c r="M52" s="32"/>
      <c r="N52" s="40">
        <v>30</v>
      </c>
      <c r="O52" s="40">
        <v>26</v>
      </c>
      <c r="P52" s="41">
        <v>0</v>
      </c>
      <c r="Q52" s="17"/>
      <c r="R52" s="9"/>
      <c r="S52" s="17"/>
      <c r="T52" s="18">
        <f t="shared" si="13"/>
        <v>0</v>
      </c>
      <c r="U52" s="42">
        <f t="shared" si="10"/>
        <v>0</v>
      </c>
      <c r="V52" s="43">
        <f t="shared" si="14"/>
        <v>0</v>
      </c>
      <c r="W52" s="44"/>
      <c r="X52" s="10">
        <v>10</v>
      </c>
      <c r="Y52" s="11">
        <f t="shared" si="15"/>
        <v>-10</v>
      </c>
      <c r="Z52" s="8"/>
      <c r="AA52" s="8"/>
      <c r="AB52" s="8">
        <f t="shared" si="16"/>
        <v>0</v>
      </c>
      <c r="AC52" s="12">
        <f t="shared" si="17"/>
        <v>-7.5549450549450556</v>
      </c>
      <c r="AD52" s="13">
        <f t="shared" si="18"/>
        <v>0</v>
      </c>
      <c r="AE52" s="31">
        <f t="shared" si="19"/>
        <v>-10</v>
      </c>
      <c r="AF52" s="31"/>
      <c r="AH52" s="33">
        <f t="shared" si="20"/>
        <v>0</v>
      </c>
    </row>
    <row r="53" spans="1:34" s="19" customFormat="1" ht="68.099999999999994" customHeight="1">
      <c r="A53" s="5">
        <v>151</v>
      </c>
      <c r="B53" s="34"/>
      <c r="C53" s="1"/>
      <c r="D53" s="1"/>
      <c r="E53" s="4"/>
      <c r="F53" s="1"/>
      <c r="G53" s="16"/>
      <c r="H53" s="14">
        <f t="shared" si="11"/>
        <v>-785.71428571428578</v>
      </c>
      <c r="I53" s="31">
        <f t="shared" si="12"/>
        <v>-314.28571428571422</v>
      </c>
      <c r="J53" s="31">
        <v>250</v>
      </c>
      <c r="K53" s="31">
        <v>200</v>
      </c>
      <c r="L53" s="31">
        <v>650</v>
      </c>
      <c r="M53" s="32"/>
      <c r="N53" s="40">
        <v>30</v>
      </c>
      <c r="O53" s="40">
        <v>26</v>
      </c>
      <c r="P53" s="41">
        <v>0</v>
      </c>
      <c r="Q53" s="17"/>
      <c r="R53" s="9"/>
      <c r="S53" s="17"/>
      <c r="T53" s="18">
        <f t="shared" si="13"/>
        <v>0</v>
      </c>
      <c r="U53" s="42">
        <f t="shared" si="10"/>
        <v>0</v>
      </c>
      <c r="V53" s="43">
        <f t="shared" si="14"/>
        <v>0</v>
      </c>
      <c r="W53" s="44"/>
      <c r="X53" s="10">
        <v>10</v>
      </c>
      <c r="Y53" s="11">
        <f t="shared" si="15"/>
        <v>-10</v>
      </c>
      <c r="Z53" s="8"/>
      <c r="AA53" s="8"/>
      <c r="AB53" s="8">
        <f t="shared" si="16"/>
        <v>0</v>
      </c>
      <c r="AC53" s="12">
        <f t="shared" si="17"/>
        <v>-7.5549450549450556</v>
      </c>
      <c r="AD53" s="13">
        <f t="shared" si="18"/>
        <v>0</v>
      </c>
      <c r="AE53" s="31">
        <f t="shared" si="19"/>
        <v>-10</v>
      </c>
      <c r="AF53" s="31"/>
      <c r="AH53" s="33">
        <f t="shared" si="20"/>
        <v>0</v>
      </c>
    </row>
    <row r="54" spans="1:34" s="19" customFormat="1" ht="68.099999999999994" customHeight="1">
      <c r="A54" s="5">
        <v>152</v>
      </c>
      <c r="B54" s="34"/>
      <c r="C54" s="1"/>
      <c r="D54" s="1"/>
      <c r="E54" s="4"/>
      <c r="F54" s="1"/>
      <c r="G54" s="16"/>
      <c r="H54" s="14">
        <f t="shared" si="11"/>
        <v>-785.71428571428578</v>
      </c>
      <c r="I54" s="31">
        <f t="shared" si="12"/>
        <v>-314.28571428571422</v>
      </c>
      <c r="J54" s="31">
        <v>250</v>
      </c>
      <c r="K54" s="31">
        <v>200</v>
      </c>
      <c r="L54" s="31">
        <v>650</v>
      </c>
      <c r="M54" s="32"/>
      <c r="N54" s="40">
        <v>30</v>
      </c>
      <c r="O54" s="40">
        <v>26</v>
      </c>
      <c r="P54" s="41">
        <v>0</v>
      </c>
      <c r="Q54" s="17"/>
      <c r="R54" s="9"/>
      <c r="S54" s="17"/>
      <c r="T54" s="18">
        <f t="shared" si="13"/>
        <v>0</v>
      </c>
      <c r="U54" s="42">
        <f t="shared" si="10"/>
        <v>0</v>
      </c>
      <c r="V54" s="43">
        <f t="shared" si="14"/>
        <v>0</v>
      </c>
      <c r="W54" s="44"/>
      <c r="X54" s="10">
        <v>10</v>
      </c>
      <c r="Y54" s="11">
        <f t="shared" si="15"/>
        <v>-10</v>
      </c>
      <c r="Z54" s="8"/>
      <c r="AA54" s="8"/>
      <c r="AB54" s="8">
        <f t="shared" si="16"/>
        <v>0</v>
      </c>
      <c r="AC54" s="12">
        <f t="shared" si="17"/>
        <v>-7.5549450549450556</v>
      </c>
      <c r="AD54" s="13">
        <f t="shared" si="18"/>
        <v>0</v>
      </c>
      <c r="AE54" s="31">
        <f t="shared" si="19"/>
        <v>-10</v>
      </c>
      <c r="AF54" s="31"/>
      <c r="AH54" s="33">
        <f t="shared" si="20"/>
        <v>0</v>
      </c>
    </row>
    <row r="55" spans="1:34" s="19" customFormat="1" ht="68.099999999999994" customHeight="1">
      <c r="A55" s="5">
        <v>153</v>
      </c>
      <c r="B55" s="34"/>
      <c r="C55" s="1"/>
      <c r="D55" s="1"/>
      <c r="E55" s="4"/>
      <c r="F55" s="1"/>
      <c r="G55" s="16"/>
      <c r="H55" s="14">
        <f t="shared" si="11"/>
        <v>-785.71428571428578</v>
      </c>
      <c r="I55" s="31">
        <f t="shared" si="12"/>
        <v>-314.28571428571422</v>
      </c>
      <c r="J55" s="31">
        <v>250</v>
      </c>
      <c r="K55" s="31">
        <v>200</v>
      </c>
      <c r="L55" s="31">
        <v>650</v>
      </c>
      <c r="M55" s="32"/>
      <c r="N55" s="40">
        <v>30</v>
      </c>
      <c r="O55" s="40">
        <v>26</v>
      </c>
      <c r="P55" s="41">
        <v>0</v>
      </c>
      <c r="Q55" s="17"/>
      <c r="R55" s="9"/>
      <c r="S55" s="17"/>
      <c r="T55" s="18">
        <f t="shared" si="13"/>
        <v>0</v>
      </c>
      <c r="U55" s="42">
        <f t="shared" si="10"/>
        <v>0</v>
      </c>
      <c r="V55" s="43">
        <f t="shared" si="14"/>
        <v>0</v>
      </c>
      <c r="W55" s="44"/>
      <c r="X55" s="10">
        <v>10</v>
      </c>
      <c r="Y55" s="11">
        <f t="shared" si="15"/>
        <v>-10</v>
      </c>
      <c r="Z55" s="8"/>
      <c r="AA55" s="8"/>
      <c r="AB55" s="8">
        <f t="shared" si="16"/>
        <v>0</v>
      </c>
      <c r="AC55" s="12">
        <f t="shared" si="17"/>
        <v>-7.5549450549450556</v>
      </c>
      <c r="AD55" s="13">
        <f t="shared" si="18"/>
        <v>0</v>
      </c>
      <c r="AE55" s="31">
        <f t="shared" si="19"/>
        <v>-10</v>
      </c>
      <c r="AF55" s="31"/>
      <c r="AH55" s="33">
        <f t="shared" si="20"/>
        <v>0</v>
      </c>
    </row>
    <row r="56" spans="1:34" s="19" customFormat="1" ht="68.099999999999994" customHeight="1">
      <c r="A56" s="5">
        <v>154</v>
      </c>
      <c r="B56" s="34"/>
      <c r="C56" s="1"/>
      <c r="D56" s="1"/>
      <c r="E56" s="4"/>
      <c r="F56" s="1"/>
      <c r="G56" s="16"/>
      <c r="H56" s="14">
        <f t="shared" si="11"/>
        <v>-785.71428571428578</v>
      </c>
      <c r="I56" s="31">
        <f t="shared" si="12"/>
        <v>-314.28571428571422</v>
      </c>
      <c r="J56" s="31">
        <v>250</v>
      </c>
      <c r="K56" s="31">
        <v>200</v>
      </c>
      <c r="L56" s="31">
        <v>650</v>
      </c>
      <c r="M56" s="32"/>
      <c r="N56" s="40">
        <v>30</v>
      </c>
      <c r="O56" s="40">
        <v>26</v>
      </c>
      <c r="P56" s="41">
        <v>0</v>
      </c>
      <c r="Q56" s="17"/>
      <c r="R56" s="9"/>
      <c r="S56" s="17"/>
      <c r="T56" s="18">
        <f t="shared" si="13"/>
        <v>0</v>
      </c>
      <c r="U56" s="42">
        <f t="shared" si="10"/>
        <v>0</v>
      </c>
      <c r="V56" s="43">
        <f t="shared" si="14"/>
        <v>0</v>
      </c>
      <c r="W56" s="44"/>
      <c r="X56" s="10">
        <v>10</v>
      </c>
      <c r="Y56" s="11">
        <f t="shared" si="15"/>
        <v>-10</v>
      </c>
      <c r="Z56" s="8"/>
      <c r="AA56" s="8"/>
      <c r="AB56" s="8">
        <f t="shared" si="16"/>
        <v>0</v>
      </c>
      <c r="AC56" s="12">
        <f t="shared" si="17"/>
        <v>-7.5549450549450556</v>
      </c>
      <c r="AD56" s="13">
        <f t="shared" si="18"/>
        <v>0</v>
      </c>
      <c r="AE56" s="31">
        <f t="shared" si="19"/>
        <v>-10</v>
      </c>
      <c r="AF56" s="31"/>
      <c r="AH56" s="33">
        <f t="shared" si="20"/>
        <v>0</v>
      </c>
    </row>
    <row r="57" spans="1:34" s="19" customFormat="1" ht="68.099999999999994" customHeight="1">
      <c r="A57" s="5">
        <v>155</v>
      </c>
      <c r="B57" s="34"/>
      <c r="C57" s="1"/>
      <c r="D57" s="1"/>
      <c r="E57" s="4"/>
      <c r="F57" s="1"/>
      <c r="G57" s="16"/>
      <c r="H57" s="14">
        <f t="shared" si="11"/>
        <v>-785.71428571428578</v>
      </c>
      <c r="I57" s="31">
        <f t="shared" si="12"/>
        <v>-314.28571428571422</v>
      </c>
      <c r="J57" s="31">
        <v>250</v>
      </c>
      <c r="K57" s="31">
        <v>200</v>
      </c>
      <c r="L57" s="31">
        <v>650</v>
      </c>
      <c r="M57" s="32"/>
      <c r="N57" s="40">
        <v>30</v>
      </c>
      <c r="O57" s="40">
        <v>26</v>
      </c>
      <c r="P57" s="41">
        <v>0</v>
      </c>
      <c r="Q57" s="17"/>
      <c r="R57" s="9"/>
      <c r="S57" s="17"/>
      <c r="T57" s="18">
        <f t="shared" si="13"/>
        <v>0</v>
      </c>
      <c r="U57" s="42">
        <f t="shared" si="10"/>
        <v>0</v>
      </c>
      <c r="V57" s="43">
        <f t="shared" si="14"/>
        <v>0</v>
      </c>
      <c r="W57" s="44"/>
      <c r="X57" s="10">
        <v>10</v>
      </c>
      <c r="Y57" s="11">
        <f t="shared" si="15"/>
        <v>-10</v>
      </c>
      <c r="Z57" s="8"/>
      <c r="AA57" s="8"/>
      <c r="AB57" s="8">
        <f t="shared" si="16"/>
        <v>0</v>
      </c>
      <c r="AC57" s="12">
        <f t="shared" si="17"/>
        <v>-7.5549450549450556</v>
      </c>
      <c r="AD57" s="13">
        <f t="shared" si="18"/>
        <v>0</v>
      </c>
      <c r="AE57" s="31">
        <f t="shared" si="19"/>
        <v>-10</v>
      </c>
      <c r="AF57" s="31"/>
      <c r="AH57" s="33">
        <f t="shared" si="20"/>
        <v>0</v>
      </c>
    </row>
    <row r="58" spans="1:34" s="19" customFormat="1" ht="68.099999999999994" customHeight="1">
      <c r="A58" s="5">
        <v>156</v>
      </c>
      <c r="B58" s="34"/>
      <c r="C58" s="1"/>
      <c r="D58" s="1"/>
      <c r="E58" s="4"/>
      <c r="F58" s="1"/>
      <c r="G58" s="16"/>
      <c r="H58" s="14">
        <f t="shared" si="11"/>
        <v>-785.71428571428578</v>
      </c>
      <c r="I58" s="31">
        <f t="shared" si="12"/>
        <v>-314.28571428571422</v>
      </c>
      <c r="J58" s="31">
        <v>250</v>
      </c>
      <c r="K58" s="31">
        <v>200</v>
      </c>
      <c r="L58" s="31">
        <v>650</v>
      </c>
      <c r="M58" s="32"/>
      <c r="N58" s="40">
        <v>30</v>
      </c>
      <c r="O58" s="40">
        <v>26</v>
      </c>
      <c r="P58" s="41">
        <v>0</v>
      </c>
      <c r="Q58" s="17"/>
      <c r="R58" s="9"/>
      <c r="S58" s="17"/>
      <c r="T58" s="18">
        <f t="shared" si="13"/>
        <v>0</v>
      </c>
      <c r="U58" s="42">
        <f t="shared" si="10"/>
        <v>0</v>
      </c>
      <c r="V58" s="43">
        <f t="shared" si="14"/>
        <v>0</v>
      </c>
      <c r="W58" s="44"/>
      <c r="X58" s="10">
        <v>10</v>
      </c>
      <c r="Y58" s="11">
        <f t="shared" si="15"/>
        <v>-10</v>
      </c>
      <c r="Z58" s="8"/>
      <c r="AA58" s="8"/>
      <c r="AB58" s="8">
        <f t="shared" si="16"/>
        <v>0</v>
      </c>
      <c r="AC58" s="12">
        <f t="shared" si="17"/>
        <v>-7.5549450549450556</v>
      </c>
      <c r="AD58" s="13">
        <f t="shared" si="18"/>
        <v>0</v>
      </c>
      <c r="AE58" s="31">
        <f t="shared" si="19"/>
        <v>-10</v>
      </c>
      <c r="AF58" s="31"/>
      <c r="AH58" s="33">
        <f t="shared" si="20"/>
        <v>0</v>
      </c>
    </row>
    <row r="59" spans="1:34" s="19" customFormat="1" ht="68.099999999999994" customHeight="1">
      <c r="A59" s="5">
        <v>157</v>
      </c>
      <c r="B59" s="34"/>
      <c r="C59" s="1"/>
      <c r="D59" s="1"/>
      <c r="E59" s="4"/>
      <c r="F59" s="1"/>
      <c r="G59" s="16"/>
      <c r="H59" s="14">
        <f t="shared" si="11"/>
        <v>-785.71428571428578</v>
      </c>
      <c r="I59" s="31">
        <f t="shared" si="12"/>
        <v>-314.28571428571422</v>
      </c>
      <c r="J59" s="31">
        <v>250</v>
      </c>
      <c r="K59" s="31">
        <v>200</v>
      </c>
      <c r="L59" s="31">
        <v>650</v>
      </c>
      <c r="M59" s="32"/>
      <c r="N59" s="40">
        <v>30</v>
      </c>
      <c r="O59" s="40">
        <v>26</v>
      </c>
      <c r="P59" s="41">
        <v>0</v>
      </c>
      <c r="Q59" s="17"/>
      <c r="R59" s="9"/>
      <c r="S59" s="17"/>
      <c r="T59" s="18">
        <f t="shared" si="13"/>
        <v>0</v>
      </c>
      <c r="U59" s="42">
        <f t="shared" si="10"/>
        <v>0</v>
      </c>
      <c r="V59" s="43">
        <f t="shared" si="14"/>
        <v>0</v>
      </c>
      <c r="W59" s="44"/>
      <c r="X59" s="10">
        <v>10</v>
      </c>
      <c r="Y59" s="11">
        <f t="shared" si="15"/>
        <v>-10</v>
      </c>
      <c r="Z59" s="8"/>
      <c r="AA59" s="8"/>
      <c r="AB59" s="8">
        <f t="shared" si="16"/>
        <v>0</v>
      </c>
      <c r="AC59" s="12">
        <f t="shared" si="17"/>
        <v>-7.5549450549450556</v>
      </c>
      <c r="AD59" s="13">
        <f t="shared" si="18"/>
        <v>0</v>
      </c>
      <c r="AE59" s="31">
        <f t="shared" si="19"/>
        <v>-10</v>
      </c>
      <c r="AF59" s="31"/>
      <c r="AH59" s="33">
        <f t="shared" si="20"/>
        <v>0</v>
      </c>
    </row>
    <row r="60" spans="1:34" s="19" customFormat="1" ht="68.099999999999994" customHeight="1">
      <c r="A60" s="5">
        <v>158</v>
      </c>
      <c r="B60" s="34"/>
      <c r="C60" s="1"/>
      <c r="D60" s="1"/>
      <c r="E60" s="4"/>
      <c r="F60" s="1"/>
      <c r="G60" s="16"/>
      <c r="H60" s="14">
        <f t="shared" si="11"/>
        <v>-785.71428571428578</v>
      </c>
      <c r="I60" s="31">
        <f t="shared" si="12"/>
        <v>-314.28571428571422</v>
      </c>
      <c r="J60" s="31">
        <v>250</v>
      </c>
      <c r="K60" s="31">
        <v>200</v>
      </c>
      <c r="L60" s="31">
        <v>650</v>
      </c>
      <c r="M60" s="32"/>
      <c r="N60" s="40">
        <v>30</v>
      </c>
      <c r="O60" s="40">
        <v>26</v>
      </c>
      <c r="P60" s="41">
        <v>0</v>
      </c>
      <c r="Q60" s="17"/>
      <c r="R60" s="9"/>
      <c r="S60" s="17"/>
      <c r="T60" s="18">
        <f t="shared" si="13"/>
        <v>0</v>
      </c>
      <c r="U60" s="42">
        <f t="shared" si="10"/>
        <v>0</v>
      </c>
      <c r="V60" s="43">
        <f t="shared" si="14"/>
        <v>0</v>
      </c>
      <c r="W60" s="44"/>
      <c r="X60" s="10">
        <v>10</v>
      </c>
      <c r="Y60" s="11">
        <f t="shared" si="15"/>
        <v>-10</v>
      </c>
      <c r="Z60" s="8"/>
      <c r="AA60" s="8"/>
      <c r="AB60" s="8">
        <f t="shared" si="16"/>
        <v>0</v>
      </c>
      <c r="AC60" s="12">
        <f t="shared" si="17"/>
        <v>-7.5549450549450556</v>
      </c>
      <c r="AD60" s="13">
        <f t="shared" si="18"/>
        <v>0</v>
      </c>
      <c r="AE60" s="31">
        <f t="shared" si="19"/>
        <v>-10</v>
      </c>
      <c r="AF60" s="31"/>
      <c r="AH60" s="33">
        <f t="shared" si="20"/>
        <v>0</v>
      </c>
    </row>
    <row r="61" spans="1:34" s="19" customFormat="1" ht="68.099999999999994" customHeight="1">
      <c r="A61" s="5">
        <v>159</v>
      </c>
      <c r="B61" s="34"/>
      <c r="C61" s="1"/>
      <c r="D61" s="1"/>
      <c r="E61" s="4"/>
      <c r="F61" s="1"/>
      <c r="G61" s="16"/>
      <c r="H61" s="14">
        <f t="shared" si="11"/>
        <v>-785.71428571428578</v>
      </c>
      <c r="I61" s="31">
        <f t="shared" si="12"/>
        <v>-314.28571428571422</v>
      </c>
      <c r="J61" s="31">
        <v>250</v>
      </c>
      <c r="K61" s="31">
        <v>200</v>
      </c>
      <c r="L61" s="31">
        <v>650</v>
      </c>
      <c r="M61" s="32"/>
      <c r="N61" s="40">
        <v>30</v>
      </c>
      <c r="O61" s="40">
        <v>26</v>
      </c>
      <c r="P61" s="41">
        <v>0</v>
      </c>
      <c r="Q61" s="17"/>
      <c r="R61" s="9"/>
      <c r="S61" s="17"/>
      <c r="T61" s="18">
        <f t="shared" si="13"/>
        <v>0</v>
      </c>
      <c r="U61" s="42">
        <f t="shared" si="10"/>
        <v>0</v>
      </c>
      <c r="V61" s="43">
        <f t="shared" si="14"/>
        <v>0</v>
      </c>
      <c r="W61" s="44"/>
      <c r="X61" s="10">
        <v>10</v>
      </c>
      <c r="Y61" s="11">
        <f t="shared" si="15"/>
        <v>-10</v>
      </c>
      <c r="Z61" s="8"/>
      <c r="AA61" s="8"/>
      <c r="AB61" s="8">
        <f t="shared" si="16"/>
        <v>0</v>
      </c>
      <c r="AC61" s="12">
        <f t="shared" si="17"/>
        <v>-7.5549450549450556</v>
      </c>
      <c r="AD61" s="13">
        <f t="shared" si="18"/>
        <v>0</v>
      </c>
      <c r="AE61" s="31">
        <f t="shared" si="19"/>
        <v>-10</v>
      </c>
      <c r="AF61" s="31"/>
      <c r="AH61" s="33">
        <f t="shared" si="20"/>
        <v>0</v>
      </c>
    </row>
    <row r="62" spans="1:34" s="19" customFormat="1" ht="68.099999999999994" customHeight="1">
      <c r="A62" s="5">
        <v>160</v>
      </c>
      <c r="B62" s="34"/>
      <c r="C62" s="1"/>
      <c r="D62" s="1"/>
      <c r="E62" s="4"/>
      <c r="F62" s="1"/>
      <c r="G62" s="16"/>
      <c r="H62" s="14">
        <f t="shared" si="11"/>
        <v>-785.71428571428578</v>
      </c>
      <c r="I62" s="31">
        <f t="shared" si="12"/>
        <v>-314.28571428571422</v>
      </c>
      <c r="J62" s="31">
        <v>250</v>
      </c>
      <c r="K62" s="31">
        <v>200</v>
      </c>
      <c r="L62" s="31">
        <v>650</v>
      </c>
      <c r="M62" s="32"/>
      <c r="N62" s="40">
        <v>30</v>
      </c>
      <c r="O62" s="40">
        <v>26</v>
      </c>
      <c r="P62" s="41">
        <v>0</v>
      </c>
      <c r="Q62" s="17"/>
      <c r="R62" s="9"/>
      <c r="S62" s="17"/>
      <c r="T62" s="18">
        <f t="shared" si="13"/>
        <v>0</v>
      </c>
      <c r="U62" s="42">
        <f t="shared" si="10"/>
        <v>0</v>
      </c>
      <c r="V62" s="43">
        <f t="shared" si="14"/>
        <v>0</v>
      </c>
      <c r="W62" s="44"/>
      <c r="X62" s="10">
        <v>10</v>
      </c>
      <c r="Y62" s="11">
        <f t="shared" si="15"/>
        <v>-10</v>
      </c>
      <c r="Z62" s="8"/>
      <c r="AA62" s="8"/>
      <c r="AB62" s="8">
        <f t="shared" si="16"/>
        <v>0</v>
      </c>
      <c r="AC62" s="12">
        <f t="shared" si="17"/>
        <v>-7.5549450549450556</v>
      </c>
      <c r="AD62" s="13">
        <f t="shared" si="18"/>
        <v>0</v>
      </c>
      <c r="AE62" s="31">
        <f t="shared" si="19"/>
        <v>-10</v>
      </c>
      <c r="AF62" s="31"/>
      <c r="AH62" s="33">
        <f t="shared" si="20"/>
        <v>0</v>
      </c>
    </row>
    <row r="63" spans="1:34" s="19" customFormat="1" ht="68.099999999999994" customHeight="1">
      <c r="A63" s="5">
        <v>161</v>
      </c>
      <c r="B63" s="34"/>
      <c r="C63" s="1"/>
      <c r="D63" s="1"/>
      <c r="E63" s="4"/>
      <c r="F63" s="1"/>
      <c r="G63" s="16"/>
      <c r="H63" s="14">
        <f t="shared" si="11"/>
        <v>-785.71428571428578</v>
      </c>
      <c r="I63" s="31">
        <f t="shared" si="12"/>
        <v>-314.28571428571422</v>
      </c>
      <c r="J63" s="31">
        <v>250</v>
      </c>
      <c r="K63" s="31">
        <v>200</v>
      </c>
      <c r="L63" s="31">
        <v>650</v>
      </c>
      <c r="M63" s="32"/>
      <c r="N63" s="40">
        <v>30</v>
      </c>
      <c r="O63" s="40">
        <v>26</v>
      </c>
      <c r="P63" s="41">
        <v>0</v>
      </c>
      <c r="Q63" s="17"/>
      <c r="R63" s="9"/>
      <c r="S63" s="17"/>
      <c r="T63" s="18">
        <f t="shared" si="13"/>
        <v>0</v>
      </c>
      <c r="U63" s="42">
        <f t="shared" si="10"/>
        <v>0</v>
      </c>
      <c r="V63" s="43">
        <f t="shared" si="14"/>
        <v>0</v>
      </c>
      <c r="W63" s="44"/>
      <c r="X63" s="10">
        <v>10</v>
      </c>
      <c r="Y63" s="11">
        <f t="shared" si="15"/>
        <v>-10</v>
      </c>
      <c r="Z63" s="8"/>
      <c r="AA63" s="8"/>
      <c r="AB63" s="8">
        <f t="shared" si="16"/>
        <v>0</v>
      </c>
      <c r="AC63" s="12">
        <f t="shared" si="17"/>
        <v>-7.5549450549450556</v>
      </c>
      <c r="AD63" s="13">
        <f t="shared" si="18"/>
        <v>0</v>
      </c>
      <c r="AE63" s="31">
        <f t="shared" si="19"/>
        <v>-10</v>
      </c>
      <c r="AF63" s="31"/>
      <c r="AH63" s="33">
        <f t="shared" si="20"/>
        <v>0</v>
      </c>
    </row>
    <row r="64" spans="1:34" s="19" customFormat="1" ht="68.099999999999994" customHeight="1">
      <c r="A64" s="5">
        <v>162</v>
      </c>
      <c r="B64" s="34"/>
      <c r="C64" s="1"/>
      <c r="D64" s="1"/>
      <c r="E64" s="4"/>
      <c r="F64" s="1"/>
      <c r="G64" s="16"/>
      <c r="H64" s="14">
        <f t="shared" ref="H64:H127" si="21">(M64-J64-K64-L64)/1.4</f>
        <v>-785.71428571428578</v>
      </c>
      <c r="I64" s="31">
        <f t="shared" ref="I64:I127" si="22">(M64-J64-K64-L64)-H64</f>
        <v>-314.28571428571422</v>
      </c>
      <c r="J64" s="31">
        <v>250</v>
      </c>
      <c r="K64" s="31">
        <v>200</v>
      </c>
      <c r="L64" s="31">
        <v>650</v>
      </c>
      <c r="M64" s="32"/>
      <c r="N64" s="40">
        <v>30</v>
      </c>
      <c r="O64" s="40">
        <v>26</v>
      </c>
      <c r="P64" s="41">
        <v>0</v>
      </c>
      <c r="Q64" s="17"/>
      <c r="R64" s="9"/>
      <c r="S64" s="17"/>
      <c r="T64" s="18">
        <f t="shared" ref="T64:T127" si="23">P64+R64+S64</f>
        <v>0</v>
      </c>
      <c r="U64" s="42">
        <f t="shared" si="10"/>
        <v>0</v>
      </c>
      <c r="V64" s="43">
        <f t="shared" ref="V64:V127" si="24">H64/N64*Q64</f>
        <v>0</v>
      </c>
      <c r="W64" s="44"/>
      <c r="X64" s="10">
        <v>10</v>
      </c>
      <c r="Y64" s="11">
        <f t="shared" ref="Y64:Y127" si="25">M64+U64-V64-W64-X64-AH64</f>
        <v>-10</v>
      </c>
      <c r="Z64" s="8"/>
      <c r="AA64" s="8"/>
      <c r="AB64" s="8">
        <f t="shared" ref="AB64:AB127" si="26">AA64+Z64</f>
        <v>0</v>
      </c>
      <c r="AC64" s="12">
        <f t="shared" ref="AC64:AC127" si="27">H64/208*2</f>
        <v>-7.5549450549450556</v>
      </c>
      <c r="AD64" s="13">
        <f t="shared" ref="AD64:AD127" si="28">AC64*AB64</f>
        <v>0</v>
      </c>
      <c r="AE64" s="31">
        <f t="shared" ref="AE64:AE127" si="29">Y64+AD64</f>
        <v>-10</v>
      </c>
      <c r="AF64" s="31"/>
      <c r="AH64" s="33">
        <f t="shared" ref="AH64:AH127" si="30">M64/N64*AG64</f>
        <v>0</v>
      </c>
    </row>
    <row r="65" spans="1:34" s="19" customFormat="1" ht="68.099999999999994" customHeight="1">
      <c r="A65" s="5">
        <v>163</v>
      </c>
      <c r="B65" s="34"/>
      <c r="C65" s="1"/>
      <c r="D65" s="1"/>
      <c r="E65" s="4"/>
      <c r="F65" s="1"/>
      <c r="G65" s="16"/>
      <c r="H65" s="14">
        <f t="shared" si="21"/>
        <v>-785.71428571428578</v>
      </c>
      <c r="I65" s="31">
        <f t="shared" si="22"/>
        <v>-314.28571428571422</v>
      </c>
      <c r="J65" s="31">
        <v>250</v>
      </c>
      <c r="K65" s="31">
        <v>200</v>
      </c>
      <c r="L65" s="31">
        <v>650</v>
      </c>
      <c r="M65" s="32"/>
      <c r="N65" s="40">
        <v>30</v>
      </c>
      <c r="O65" s="40">
        <v>26</v>
      </c>
      <c r="P65" s="41">
        <v>0</v>
      </c>
      <c r="Q65" s="17"/>
      <c r="R65" s="9"/>
      <c r="S65" s="17"/>
      <c r="T65" s="18">
        <f t="shared" si="23"/>
        <v>0</v>
      </c>
      <c r="U65" s="42">
        <f t="shared" si="10"/>
        <v>0</v>
      </c>
      <c r="V65" s="43">
        <f t="shared" si="24"/>
        <v>0</v>
      </c>
      <c r="W65" s="44"/>
      <c r="X65" s="10">
        <v>10</v>
      </c>
      <c r="Y65" s="11">
        <f t="shared" si="25"/>
        <v>-10</v>
      </c>
      <c r="Z65" s="8"/>
      <c r="AA65" s="8"/>
      <c r="AB65" s="8">
        <f t="shared" si="26"/>
        <v>0</v>
      </c>
      <c r="AC65" s="12">
        <f t="shared" si="27"/>
        <v>-7.5549450549450556</v>
      </c>
      <c r="AD65" s="13">
        <f t="shared" si="28"/>
        <v>0</v>
      </c>
      <c r="AE65" s="31">
        <f t="shared" si="29"/>
        <v>-10</v>
      </c>
      <c r="AF65" s="31"/>
      <c r="AH65" s="33">
        <f t="shared" si="30"/>
        <v>0</v>
      </c>
    </row>
    <row r="66" spans="1:34" s="19" customFormat="1" ht="68.099999999999994" customHeight="1">
      <c r="A66" s="5">
        <v>164</v>
      </c>
      <c r="B66" s="34"/>
      <c r="C66" s="1"/>
      <c r="D66" s="1"/>
      <c r="E66" s="4"/>
      <c r="F66" s="1"/>
      <c r="G66" s="16"/>
      <c r="H66" s="14">
        <f t="shared" si="21"/>
        <v>-785.71428571428578</v>
      </c>
      <c r="I66" s="31">
        <f t="shared" si="22"/>
        <v>-314.28571428571422</v>
      </c>
      <c r="J66" s="31">
        <v>250</v>
      </c>
      <c r="K66" s="31">
        <v>200</v>
      </c>
      <c r="L66" s="31">
        <v>650</v>
      </c>
      <c r="M66" s="32"/>
      <c r="N66" s="40">
        <v>30</v>
      </c>
      <c r="O66" s="40">
        <v>26</v>
      </c>
      <c r="P66" s="41">
        <v>0</v>
      </c>
      <c r="Q66" s="17"/>
      <c r="R66" s="9"/>
      <c r="S66" s="17"/>
      <c r="T66" s="18">
        <f t="shared" si="23"/>
        <v>0</v>
      </c>
      <c r="U66" s="42">
        <f t="shared" si="10"/>
        <v>0</v>
      </c>
      <c r="V66" s="43">
        <f t="shared" si="24"/>
        <v>0</v>
      </c>
      <c r="W66" s="44"/>
      <c r="X66" s="10">
        <v>10</v>
      </c>
      <c r="Y66" s="11">
        <f t="shared" si="25"/>
        <v>-10</v>
      </c>
      <c r="Z66" s="8"/>
      <c r="AA66" s="8"/>
      <c r="AB66" s="8">
        <f t="shared" si="26"/>
        <v>0</v>
      </c>
      <c r="AC66" s="12">
        <f t="shared" si="27"/>
        <v>-7.5549450549450556</v>
      </c>
      <c r="AD66" s="13">
        <f t="shared" si="28"/>
        <v>0</v>
      </c>
      <c r="AE66" s="31">
        <f t="shared" si="29"/>
        <v>-10</v>
      </c>
      <c r="AF66" s="31"/>
      <c r="AH66" s="33">
        <f t="shared" si="30"/>
        <v>0</v>
      </c>
    </row>
    <row r="67" spans="1:34" s="19" customFormat="1" ht="68.099999999999994" customHeight="1">
      <c r="A67" s="5">
        <v>165</v>
      </c>
      <c r="B67" s="34"/>
      <c r="C67" s="1"/>
      <c r="D67" s="1"/>
      <c r="E67" s="4"/>
      <c r="F67" s="1"/>
      <c r="G67" s="16"/>
      <c r="H67" s="14">
        <f t="shared" si="21"/>
        <v>-785.71428571428578</v>
      </c>
      <c r="I67" s="31">
        <f t="shared" si="22"/>
        <v>-314.28571428571422</v>
      </c>
      <c r="J67" s="31">
        <v>250</v>
      </c>
      <c r="K67" s="31">
        <v>200</v>
      </c>
      <c r="L67" s="31">
        <v>650</v>
      </c>
      <c r="M67" s="32"/>
      <c r="N67" s="40">
        <v>30</v>
      </c>
      <c r="O67" s="40">
        <v>26</v>
      </c>
      <c r="P67" s="41">
        <v>0</v>
      </c>
      <c r="Q67" s="17"/>
      <c r="R67" s="9"/>
      <c r="S67" s="17"/>
      <c r="T67" s="18">
        <f t="shared" si="23"/>
        <v>0</v>
      </c>
      <c r="U67" s="42">
        <f t="shared" si="10"/>
        <v>0</v>
      </c>
      <c r="V67" s="43">
        <f t="shared" si="24"/>
        <v>0</v>
      </c>
      <c r="W67" s="44"/>
      <c r="X67" s="10">
        <v>10</v>
      </c>
      <c r="Y67" s="11">
        <f t="shared" si="25"/>
        <v>-10</v>
      </c>
      <c r="Z67" s="8"/>
      <c r="AA67" s="8"/>
      <c r="AB67" s="8">
        <f t="shared" si="26"/>
        <v>0</v>
      </c>
      <c r="AC67" s="12">
        <f t="shared" si="27"/>
        <v>-7.5549450549450556</v>
      </c>
      <c r="AD67" s="13">
        <f t="shared" si="28"/>
        <v>0</v>
      </c>
      <c r="AE67" s="31">
        <f t="shared" si="29"/>
        <v>-10</v>
      </c>
      <c r="AF67" s="31"/>
      <c r="AH67" s="33">
        <f t="shared" si="30"/>
        <v>0</v>
      </c>
    </row>
    <row r="68" spans="1:34" s="19" customFormat="1" ht="68.099999999999994" customHeight="1">
      <c r="A68" s="5">
        <v>166</v>
      </c>
      <c r="B68" s="34"/>
      <c r="C68" s="1"/>
      <c r="D68" s="1"/>
      <c r="E68" s="4"/>
      <c r="F68" s="1"/>
      <c r="G68" s="16"/>
      <c r="H68" s="14">
        <f t="shared" si="21"/>
        <v>-785.71428571428578</v>
      </c>
      <c r="I68" s="31">
        <f t="shared" si="22"/>
        <v>-314.28571428571422</v>
      </c>
      <c r="J68" s="31">
        <v>250</v>
      </c>
      <c r="K68" s="31">
        <v>200</v>
      </c>
      <c r="L68" s="31">
        <v>650</v>
      </c>
      <c r="M68" s="32"/>
      <c r="N68" s="40">
        <v>30</v>
      </c>
      <c r="O68" s="40">
        <v>26</v>
      </c>
      <c r="P68" s="41">
        <v>0</v>
      </c>
      <c r="Q68" s="17"/>
      <c r="R68" s="9"/>
      <c r="S68" s="17"/>
      <c r="T68" s="18">
        <f t="shared" si="23"/>
        <v>0</v>
      </c>
      <c r="U68" s="42">
        <f t="shared" si="10"/>
        <v>0</v>
      </c>
      <c r="V68" s="43">
        <f t="shared" si="24"/>
        <v>0</v>
      </c>
      <c r="W68" s="44"/>
      <c r="X68" s="10">
        <v>10</v>
      </c>
      <c r="Y68" s="11">
        <f t="shared" si="25"/>
        <v>-10</v>
      </c>
      <c r="Z68" s="8"/>
      <c r="AA68" s="8"/>
      <c r="AB68" s="8">
        <f t="shared" si="26"/>
        <v>0</v>
      </c>
      <c r="AC68" s="12">
        <f t="shared" si="27"/>
        <v>-7.5549450549450556</v>
      </c>
      <c r="AD68" s="13">
        <f t="shared" si="28"/>
        <v>0</v>
      </c>
      <c r="AE68" s="31">
        <f t="shared" si="29"/>
        <v>-10</v>
      </c>
      <c r="AF68" s="31"/>
      <c r="AH68" s="33">
        <f t="shared" si="30"/>
        <v>0</v>
      </c>
    </row>
    <row r="69" spans="1:34" s="19" customFormat="1" ht="68.099999999999994" customHeight="1">
      <c r="A69" s="5">
        <v>167</v>
      </c>
      <c r="B69" s="34"/>
      <c r="C69" s="1"/>
      <c r="D69" s="1"/>
      <c r="E69" s="4"/>
      <c r="F69" s="1"/>
      <c r="G69" s="16"/>
      <c r="H69" s="14">
        <f t="shared" si="21"/>
        <v>-785.71428571428578</v>
      </c>
      <c r="I69" s="31">
        <f t="shared" si="22"/>
        <v>-314.28571428571422</v>
      </c>
      <c r="J69" s="31">
        <v>250</v>
      </c>
      <c r="K69" s="31">
        <v>200</v>
      </c>
      <c r="L69" s="31">
        <v>650</v>
      </c>
      <c r="M69" s="32"/>
      <c r="N69" s="40">
        <v>30</v>
      </c>
      <c r="O69" s="40">
        <v>26</v>
      </c>
      <c r="P69" s="41">
        <v>0</v>
      </c>
      <c r="Q69" s="17"/>
      <c r="R69" s="9"/>
      <c r="S69" s="17"/>
      <c r="T69" s="18">
        <f t="shared" si="23"/>
        <v>0</v>
      </c>
      <c r="U69" s="42">
        <f t="shared" si="10"/>
        <v>0</v>
      </c>
      <c r="V69" s="43">
        <f t="shared" si="24"/>
        <v>0</v>
      </c>
      <c r="W69" s="44"/>
      <c r="X69" s="10">
        <v>10</v>
      </c>
      <c r="Y69" s="11">
        <f t="shared" si="25"/>
        <v>-10</v>
      </c>
      <c r="Z69" s="8"/>
      <c r="AA69" s="8"/>
      <c r="AB69" s="8">
        <f t="shared" si="26"/>
        <v>0</v>
      </c>
      <c r="AC69" s="12">
        <f t="shared" si="27"/>
        <v>-7.5549450549450556</v>
      </c>
      <c r="AD69" s="13">
        <f t="shared" si="28"/>
        <v>0</v>
      </c>
      <c r="AE69" s="31">
        <f t="shared" si="29"/>
        <v>-10</v>
      </c>
      <c r="AF69" s="31"/>
      <c r="AH69" s="33">
        <f t="shared" si="30"/>
        <v>0</v>
      </c>
    </row>
    <row r="70" spans="1:34" s="19" customFormat="1" ht="68.099999999999994" customHeight="1">
      <c r="A70" s="5">
        <v>168</v>
      </c>
      <c r="B70" s="34"/>
      <c r="C70" s="1"/>
      <c r="D70" s="1"/>
      <c r="E70" s="4"/>
      <c r="F70" s="1"/>
      <c r="G70" s="16"/>
      <c r="H70" s="14">
        <f t="shared" si="21"/>
        <v>-785.71428571428578</v>
      </c>
      <c r="I70" s="31">
        <f t="shared" si="22"/>
        <v>-314.28571428571422</v>
      </c>
      <c r="J70" s="31">
        <v>250</v>
      </c>
      <c r="K70" s="31">
        <v>200</v>
      </c>
      <c r="L70" s="31">
        <v>650</v>
      </c>
      <c r="M70" s="32"/>
      <c r="N70" s="40">
        <v>30</v>
      </c>
      <c r="O70" s="40">
        <v>26</v>
      </c>
      <c r="P70" s="41">
        <v>0</v>
      </c>
      <c r="Q70" s="17"/>
      <c r="R70" s="9"/>
      <c r="S70" s="17"/>
      <c r="T70" s="18">
        <f t="shared" si="23"/>
        <v>0</v>
      </c>
      <c r="U70" s="42">
        <f t="shared" si="10"/>
        <v>0</v>
      </c>
      <c r="V70" s="43">
        <f t="shared" si="24"/>
        <v>0</v>
      </c>
      <c r="W70" s="44"/>
      <c r="X70" s="10">
        <v>10</v>
      </c>
      <c r="Y70" s="11">
        <f t="shared" si="25"/>
        <v>-10</v>
      </c>
      <c r="Z70" s="8"/>
      <c r="AA70" s="8"/>
      <c r="AB70" s="8">
        <f t="shared" si="26"/>
        <v>0</v>
      </c>
      <c r="AC70" s="12">
        <f t="shared" si="27"/>
        <v>-7.5549450549450556</v>
      </c>
      <c r="AD70" s="13">
        <f t="shared" si="28"/>
        <v>0</v>
      </c>
      <c r="AE70" s="31">
        <f t="shared" si="29"/>
        <v>-10</v>
      </c>
      <c r="AF70" s="31"/>
      <c r="AH70" s="33">
        <f t="shared" si="30"/>
        <v>0</v>
      </c>
    </row>
    <row r="71" spans="1:34" s="19" customFormat="1" ht="68.099999999999994" customHeight="1">
      <c r="A71" s="5">
        <v>169</v>
      </c>
      <c r="B71" s="34"/>
      <c r="C71" s="1"/>
      <c r="D71" s="1"/>
      <c r="E71" s="4"/>
      <c r="F71" s="1"/>
      <c r="G71" s="16"/>
      <c r="H71" s="14">
        <f t="shared" si="21"/>
        <v>-785.71428571428578</v>
      </c>
      <c r="I71" s="31">
        <f t="shared" si="22"/>
        <v>-314.28571428571422</v>
      </c>
      <c r="J71" s="31">
        <v>250</v>
      </c>
      <c r="K71" s="31">
        <v>200</v>
      </c>
      <c r="L71" s="31">
        <v>650</v>
      </c>
      <c r="M71" s="32"/>
      <c r="N71" s="40">
        <v>30</v>
      </c>
      <c r="O71" s="40">
        <v>26</v>
      </c>
      <c r="P71" s="41">
        <v>0</v>
      </c>
      <c r="Q71" s="17"/>
      <c r="R71" s="9"/>
      <c r="S71" s="17"/>
      <c r="T71" s="18">
        <f t="shared" si="23"/>
        <v>0</v>
      </c>
      <c r="U71" s="42">
        <f t="shared" si="10"/>
        <v>0</v>
      </c>
      <c r="V71" s="43">
        <f t="shared" si="24"/>
        <v>0</v>
      </c>
      <c r="W71" s="44"/>
      <c r="X71" s="10">
        <v>10</v>
      </c>
      <c r="Y71" s="11">
        <f t="shared" si="25"/>
        <v>-10</v>
      </c>
      <c r="Z71" s="8"/>
      <c r="AA71" s="8"/>
      <c r="AB71" s="8">
        <f t="shared" si="26"/>
        <v>0</v>
      </c>
      <c r="AC71" s="12">
        <f t="shared" si="27"/>
        <v>-7.5549450549450556</v>
      </c>
      <c r="AD71" s="13">
        <f t="shared" si="28"/>
        <v>0</v>
      </c>
      <c r="AE71" s="31">
        <f t="shared" si="29"/>
        <v>-10</v>
      </c>
      <c r="AF71" s="31"/>
      <c r="AH71" s="33">
        <f t="shared" si="30"/>
        <v>0</v>
      </c>
    </row>
    <row r="72" spans="1:34" s="19" customFormat="1" ht="68.099999999999994" customHeight="1">
      <c r="A72" s="5">
        <v>170</v>
      </c>
      <c r="B72" s="34"/>
      <c r="C72" s="1"/>
      <c r="D72" s="1"/>
      <c r="E72" s="4"/>
      <c r="F72" s="1"/>
      <c r="G72" s="16"/>
      <c r="H72" s="14">
        <f t="shared" si="21"/>
        <v>-785.71428571428578</v>
      </c>
      <c r="I72" s="31">
        <f t="shared" si="22"/>
        <v>-314.28571428571422</v>
      </c>
      <c r="J72" s="31">
        <v>250</v>
      </c>
      <c r="K72" s="31">
        <v>200</v>
      </c>
      <c r="L72" s="31">
        <v>650</v>
      </c>
      <c r="M72" s="32"/>
      <c r="N72" s="40">
        <v>30</v>
      </c>
      <c r="O72" s="40">
        <v>26</v>
      </c>
      <c r="P72" s="41">
        <v>0</v>
      </c>
      <c r="Q72" s="17"/>
      <c r="R72" s="9"/>
      <c r="S72" s="17"/>
      <c r="T72" s="18">
        <f t="shared" si="23"/>
        <v>0</v>
      </c>
      <c r="U72" s="42">
        <f t="shared" si="10"/>
        <v>0</v>
      </c>
      <c r="V72" s="43">
        <f t="shared" si="24"/>
        <v>0</v>
      </c>
      <c r="W72" s="44"/>
      <c r="X72" s="10">
        <v>10</v>
      </c>
      <c r="Y72" s="11">
        <f t="shared" si="25"/>
        <v>-10</v>
      </c>
      <c r="Z72" s="8"/>
      <c r="AA72" s="8"/>
      <c r="AB72" s="8">
        <f t="shared" si="26"/>
        <v>0</v>
      </c>
      <c r="AC72" s="12">
        <f t="shared" si="27"/>
        <v>-7.5549450549450556</v>
      </c>
      <c r="AD72" s="13">
        <f t="shared" si="28"/>
        <v>0</v>
      </c>
      <c r="AE72" s="31">
        <f t="shared" si="29"/>
        <v>-10</v>
      </c>
      <c r="AF72" s="31"/>
      <c r="AH72" s="33">
        <f t="shared" si="30"/>
        <v>0</v>
      </c>
    </row>
    <row r="73" spans="1:34" s="19" customFormat="1" ht="68.099999999999994" customHeight="1">
      <c r="A73" s="5">
        <v>171</v>
      </c>
      <c r="B73" s="34"/>
      <c r="C73" s="1"/>
      <c r="D73" s="1"/>
      <c r="E73" s="4"/>
      <c r="F73" s="1"/>
      <c r="G73" s="16"/>
      <c r="H73" s="14">
        <f t="shared" si="21"/>
        <v>-785.71428571428578</v>
      </c>
      <c r="I73" s="31">
        <f t="shared" si="22"/>
        <v>-314.28571428571422</v>
      </c>
      <c r="J73" s="31">
        <v>250</v>
      </c>
      <c r="K73" s="31">
        <v>200</v>
      </c>
      <c r="L73" s="31">
        <v>650</v>
      </c>
      <c r="M73" s="32"/>
      <c r="N73" s="40">
        <v>30</v>
      </c>
      <c r="O73" s="40">
        <v>26</v>
      </c>
      <c r="P73" s="41">
        <v>0</v>
      </c>
      <c r="Q73" s="17"/>
      <c r="R73" s="9"/>
      <c r="S73" s="17"/>
      <c r="T73" s="18">
        <f t="shared" si="23"/>
        <v>0</v>
      </c>
      <c r="U73" s="42">
        <f t="shared" si="10"/>
        <v>0</v>
      </c>
      <c r="V73" s="43">
        <f t="shared" si="24"/>
        <v>0</v>
      </c>
      <c r="W73" s="44"/>
      <c r="X73" s="10">
        <v>10</v>
      </c>
      <c r="Y73" s="11">
        <f t="shared" si="25"/>
        <v>-10</v>
      </c>
      <c r="Z73" s="8"/>
      <c r="AA73" s="8"/>
      <c r="AB73" s="8">
        <f t="shared" si="26"/>
        <v>0</v>
      </c>
      <c r="AC73" s="12">
        <f t="shared" si="27"/>
        <v>-7.5549450549450556</v>
      </c>
      <c r="AD73" s="13">
        <f t="shared" si="28"/>
        <v>0</v>
      </c>
      <c r="AE73" s="31">
        <f t="shared" si="29"/>
        <v>-10</v>
      </c>
      <c r="AF73" s="31"/>
      <c r="AH73" s="33">
        <f t="shared" si="30"/>
        <v>0</v>
      </c>
    </row>
    <row r="74" spans="1:34" s="19" customFormat="1" ht="68.099999999999994" customHeight="1">
      <c r="A74" s="5">
        <v>172</v>
      </c>
      <c r="B74" s="34"/>
      <c r="C74" s="1"/>
      <c r="D74" s="1"/>
      <c r="E74" s="4"/>
      <c r="F74" s="1"/>
      <c r="G74" s="16"/>
      <c r="H74" s="14">
        <f t="shared" si="21"/>
        <v>-785.71428571428578</v>
      </c>
      <c r="I74" s="31">
        <f t="shared" si="22"/>
        <v>-314.28571428571422</v>
      </c>
      <c r="J74" s="31">
        <v>250</v>
      </c>
      <c r="K74" s="31">
        <v>200</v>
      </c>
      <c r="L74" s="31">
        <v>650</v>
      </c>
      <c r="M74" s="32"/>
      <c r="N74" s="40">
        <v>30</v>
      </c>
      <c r="O74" s="40">
        <v>26</v>
      </c>
      <c r="P74" s="41">
        <v>0</v>
      </c>
      <c r="Q74" s="17"/>
      <c r="R74" s="9"/>
      <c r="S74" s="17"/>
      <c r="T74" s="18">
        <f t="shared" si="23"/>
        <v>0</v>
      </c>
      <c r="U74" s="42">
        <f t="shared" si="10"/>
        <v>0</v>
      </c>
      <c r="V74" s="43">
        <f t="shared" si="24"/>
        <v>0</v>
      </c>
      <c r="W74" s="44"/>
      <c r="X74" s="10">
        <v>10</v>
      </c>
      <c r="Y74" s="11">
        <f t="shared" si="25"/>
        <v>-10</v>
      </c>
      <c r="Z74" s="8"/>
      <c r="AA74" s="8"/>
      <c r="AB74" s="8">
        <f t="shared" si="26"/>
        <v>0</v>
      </c>
      <c r="AC74" s="12">
        <f t="shared" si="27"/>
        <v>-7.5549450549450556</v>
      </c>
      <c r="AD74" s="13">
        <f t="shared" si="28"/>
        <v>0</v>
      </c>
      <c r="AE74" s="31">
        <f t="shared" si="29"/>
        <v>-10</v>
      </c>
      <c r="AF74" s="31"/>
      <c r="AH74" s="33">
        <f t="shared" si="30"/>
        <v>0</v>
      </c>
    </row>
    <row r="75" spans="1:34" s="19" customFormat="1" ht="68.099999999999994" customHeight="1">
      <c r="A75" s="5">
        <v>173</v>
      </c>
      <c r="B75" s="34"/>
      <c r="C75" s="1"/>
      <c r="D75" s="1"/>
      <c r="E75" s="4"/>
      <c r="F75" s="1"/>
      <c r="G75" s="16"/>
      <c r="H75" s="14">
        <f t="shared" si="21"/>
        <v>-785.71428571428578</v>
      </c>
      <c r="I75" s="31">
        <f t="shared" si="22"/>
        <v>-314.28571428571422</v>
      </c>
      <c r="J75" s="31">
        <v>250</v>
      </c>
      <c r="K75" s="31">
        <v>200</v>
      </c>
      <c r="L75" s="31">
        <v>650</v>
      </c>
      <c r="M75" s="32"/>
      <c r="N75" s="40">
        <v>30</v>
      </c>
      <c r="O75" s="40">
        <v>26</v>
      </c>
      <c r="P75" s="41">
        <v>0</v>
      </c>
      <c r="Q75" s="17"/>
      <c r="R75" s="9"/>
      <c r="S75" s="17"/>
      <c r="T75" s="18">
        <f t="shared" si="23"/>
        <v>0</v>
      </c>
      <c r="U75" s="42">
        <f t="shared" si="10"/>
        <v>0</v>
      </c>
      <c r="V75" s="43">
        <f t="shared" si="24"/>
        <v>0</v>
      </c>
      <c r="W75" s="44"/>
      <c r="X75" s="10">
        <v>10</v>
      </c>
      <c r="Y75" s="11">
        <f t="shared" si="25"/>
        <v>-10</v>
      </c>
      <c r="Z75" s="8"/>
      <c r="AA75" s="8"/>
      <c r="AB75" s="8">
        <f t="shared" si="26"/>
        <v>0</v>
      </c>
      <c r="AC75" s="12">
        <f t="shared" si="27"/>
        <v>-7.5549450549450556</v>
      </c>
      <c r="AD75" s="13">
        <f t="shared" si="28"/>
        <v>0</v>
      </c>
      <c r="AE75" s="31">
        <f t="shared" si="29"/>
        <v>-10</v>
      </c>
      <c r="AF75" s="31"/>
      <c r="AH75" s="33">
        <f t="shared" si="30"/>
        <v>0</v>
      </c>
    </row>
    <row r="76" spans="1:34" s="19" customFormat="1" ht="68.099999999999994" customHeight="1">
      <c r="A76" s="5">
        <v>174</v>
      </c>
      <c r="B76" s="34"/>
      <c r="C76" s="1"/>
      <c r="D76" s="1"/>
      <c r="E76" s="4"/>
      <c r="F76" s="1"/>
      <c r="G76" s="16"/>
      <c r="H76" s="14">
        <f t="shared" si="21"/>
        <v>-785.71428571428578</v>
      </c>
      <c r="I76" s="31">
        <f t="shared" si="22"/>
        <v>-314.28571428571422</v>
      </c>
      <c r="J76" s="31">
        <v>250</v>
      </c>
      <c r="K76" s="31">
        <v>200</v>
      </c>
      <c r="L76" s="31">
        <v>650</v>
      </c>
      <c r="M76" s="32"/>
      <c r="N76" s="40">
        <v>30</v>
      </c>
      <c r="O76" s="40">
        <v>26</v>
      </c>
      <c r="P76" s="41">
        <v>0</v>
      </c>
      <c r="Q76" s="17"/>
      <c r="R76" s="9"/>
      <c r="S76" s="17"/>
      <c r="T76" s="18">
        <f t="shared" si="23"/>
        <v>0</v>
      </c>
      <c r="U76" s="42">
        <f t="shared" ref="U76:U139" si="31">IF((S76=26),300,0)</f>
        <v>0</v>
      </c>
      <c r="V76" s="43">
        <f t="shared" si="24"/>
        <v>0</v>
      </c>
      <c r="W76" s="44"/>
      <c r="X76" s="10">
        <v>10</v>
      </c>
      <c r="Y76" s="11">
        <f t="shared" si="25"/>
        <v>-10</v>
      </c>
      <c r="Z76" s="8"/>
      <c r="AA76" s="8"/>
      <c r="AB76" s="8">
        <f t="shared" si="26"/>
        <v>0</v>
      </c>
      <c r="AC76" s="12">
        <f t="shared" si="27"/>
        <v>-7.5549450549450556</v>
      </c>
      <c r="AD76" s="13">
        <f t="shared" si="28"/>
        <v>0</v>
      </c>
      <c r="AE76" s="31">
        <f t="shared" si="29"/>
        <v>-10</v>
      </c>
      <c r="AF76" s="31"/>
      <c r="AH76" s="33">
        <f t="shared" si="30"/>
        <v>0</v>
      </c>
    </row>
    <row r="77" spans="1:34" s="19" customFormat="1" ht="68.099999999999994" customHeight="1">
      <c r="A77" s="5">
        <v>175</v>
      </c>
      <c r="B77" s="34"/>
      <c r="C77" s="1"/>
      <c r="D77" s="1"/>
      <c r="E77" s="4"/>
      <c r="F77" s="1"/>
      <c r="G77" s="16"/>
      <c r="H77" s="14">
        <f t="shared" si="21"/>
        <v>-785.71428571428578</v>
      </c>
      <c r="I77" s="31">
        <f t="shared" si="22"/>
        <v>-314.28571428571422</v>
      </c>
      <c r="J77" s="31">
        <v>250</v>
      </c>
      <c r="K77" s="31">
        <v>200</v>
      </c>
      <c r="L77" s="31">
        <v>650</v>
      </c>
      <c r="M77" s="32"/>
      <c r="N77" s="40">
        <v>30</v>
      </c>
      <c r="O77" s="40">
        <v>26</v>
      </c>
      <c r="P77" s="41">
        <v>0</v>
      </c>
      <c r="Q77" s="17"/>
      <c r="R77" s="9"/>
      <c r="S77" s="17"/>
      <c r="T77" s="18">
        <f t="shared" si="23"/>
        <v>0</v>
      </c>
      <c r="U77" s="42">
        <f t="shared" si="31"/>
        <v>0</v>
      </c>
      <c r="V77" s="43">
        <f t="shared" si="24"/>
        <v>0</v>
      </c>
      <c r="W77" s="44"/>
      <c r="X77" s="10">
        <v>10</v>
      </c>
      <c r="Y77" s="11">
        <f t="shared" si="25"/>
        <v>-10</v>
      </c>
      <c r="Z77" s="8"/>
      <c r="AA77" s="8"/>
      <c r="AB77" s="8">
        <f t="shared" si="26"/>
        <v>0</v>
      </c>
      <c r="AC77" s="12">
        <f t="shared" si="27"/>
        <v>-7.5549450549450556</v>
      </c>
      <c r="AD77" s="13">
        <f t="shared" si="28"/>
        <v>0</v>
      </c>
      <c r="AE77" s="31">
        <f t="shared" si="29"/>
        <v>-10</v>
      </c>
      <c r="AF77" s="31"/>
      <c r="AH77" s="33">
        <f t="shared" si="30"/>
        <v>0</v>
      </c>
    </row>
    <row r="78" spans="1:34" s="19" customFormat="1" ht="68.099999999999994" customHeight="1">
      <c r="A78" s="5">
        <v>176</v>
      </c>
      <c r="B78" s="34"/>
      <c r="C78" s="1"/>
      <c r="D78" s="1"/>
      <c r="E78" s="4"/>
      <c r="F78" s="1"/>
      <c r="G78" s="16"/>
      <c r="H78" s="14">
        <f t="shared" si="21"/>
        <v>-785.71428571428578</v>
      </c>
      <c r="I78" s="31">
        <f t="shared" si="22"/>
        <v>-314.28571428571422</v>
      </c>
      <c r="J78" s="31">
        <v>250</v>
      </c>
      <c r="K78" s="31">
        <v>200</v>
      </c>
      <c r="L78" s="31">
        <v>650</v>
      </c>
      <c r="M78" s="32"/>
      <c r="N78" s="40">
        <v>30</v>
      </c>
      <c r="O78" s="40">
        <v>26</v>
      </c>
      <c r="P78" s="41">
        <v>0</v>
      </c>
      <c r="Q78" s="17"/>
      <c r="R78" s="9"/>
      <c r="S78" s="17"/>
      <c r="T78" s="18">
        <f t="shared" si="23"/>
        <v>0</v>
      </c>
      <c r="U78" s="42">
        <f t="shared" si="31"/>
        <v>0</v>
      </c>
      <c r="V78" s="43">
        <f t="shared" si="24"/>
        <v>0</v>
      </c>
      <c r="W78" s="44"/>
      <c r="X78" s="10">
        <v>10</v>
      </c>
      <c r="Y78" s="11">
        <f t="shared" si="25"/>
        <v>-10</v>
      </c>
      <c r="Z78" s="8"/>
      <c r="AA78" s="8"/>
      <c r="AB78" s="8">
        <f t="shared" si="26"/>
        <v>0</v>
      </c>
      <c r="AC78" s="12">
        <f t="shared" si="27"/>
        <v>-7.5549450549450556</v>
      </c>
      <c r="AD78" s="13">
        <f t="shared" si="28"/>
        <v>0</v>
      </c>
      <c r="AE78" s="31">
        <f t="shared" si="29"/>
        <v>-10</v>
      </c>
      <c r="AF78" s="31"/>
      <c r="AH78" s="33">
        <f t="shared" si="30"/>
        <v>0</v>
      </c>
    </row>
    <row r="79" spans="1:34" s="19" customFormat="1" ht="68.099999999999994" customHeight="1">
      <c r="A79" s="5">
        <v>177</v>
      </c>
      <c r="B79" s="34"/>
      <c r="C79" s="1"/>
      <c r="D79" s="1"/>
      <c r="E79" s="4"/>
      <c r="F79" s="1"/>
      <c r="G79" s="16"/>
      <c r="H79" s="14">
        <f t="shared" si="21"/>
        <v>-785.71428571428578</v>
      </c>
      <c r="I79" s="31">
        <f t="shared" si="22"/>
        <v>-314.28571428571422</v>
      </c>
      <c r="J79" s="31">
        <v>250</v>
      </c>
      <c r="K79" s="31">
        <v>200</v>
      </c>
      <c r="L79" s="31">
        <v>650</v>
      </c>
      <c r="M79" s="32"/>
      <c r="N79" s="40">
        <v>30</v>
      </c>
      <c r="O79" s="40">
        <v>26</v>
      </c>
      <c r="P79" s="41">
        <v>0</v>
      </c>
      <c r="Q79" s="17"/>
      <c r="R79" s="9"/>
      <c r="S79" s="17"/>
      <c r="T79" s="18">
        <f t="shared" si="23"/>
        <v>0</v>
      </c>
      <c r="U79" s="42">
        <f t="shared" si="31"/>
        <v>0</v>
      </c>
      <c r="V79" s="43">
        <f t="shared" si="24"/>
        <v>0</v>
      </c>
      <c r="W79" s="44"/>
      <c r="X79" s="10">
        <v>10</v>
      </c>
      <c r="Y79" s="11">
        <f t="shared" si="25"/>
        <v>-10</v>
      </c>
      <c r="Z79" s="8"/>
      <c r="AA79" s="8"/>
      <c r="AB79" s="8">
        <f t="shared" si="26"/>
        <v>0</v>
      </c>
      <c r="AC79" s="12">
        <f t="shared" si="27"/>
        <v>-7.5549450549450556</v>
      </c>
      <c r="AD79" s="13">
        <f t="shared" si="28"/>
        <v>0</v>
      </c>
      <c r="AE79" s="31">
        <f t="shared" si="29"/>
        <v>-10</v>
      </c>
      <c r="AF79" s="31"/>
      <c r="AH79" s="33">
        <f t="shared" si="30"/>
        <v>0</v>
      </c>
    </row>
    <row r="80" spans="1:34" s="19" customFormat="1" ht="68.099999999999994" customHeight="1">
      <c r="A80" s="5">
        <v>178</v>
      </c>
      <c r="B80" s="34"/>
      <c r="C80" s="1"/>
      <c r="D80" s="1"/>
      <c r="E80" s="4"/>
      <c r="F80" s="1"/>
      <c r="G80" s="16"/>
      <c r="H80" s="14">
        <f t="shared" si="21"/>
        <v>-785.71428571428578</v>
      </c>
      <c r="I80" s="31">
        <f t="shared" si="22"/>
        <v>-314.28571428571422</v>
      </c>
      <c r="J80" s="31">
        <v>250</v>
      </c>
      <c r="K80" s="31">
        <v>200</v>
      </c>
      <c r="L80" s="31">
        <v>650</v>
      </c>
      <c r="M80" s="32"/>
      <c r="N80" s="40">
        <v>30</v>
      </c>
      <c r="O80" s="40">
        <v>26</v>
      </c>
      <c r="P80" s="41">
        <v>0</v>
      </c>
      <c r="Q80" s="17"/>
      <c r="R80" s="9"/>
      <c r="S80" s="17"/>
      <c r="T80" s="18">
        <f t="shared" si="23"/>
        <v>0</v>
      </c>
      <c r="U80" s="42">
        <f t="shared" si="31"/>
        <v>0</v>
      </c>
      <c r="V80" s="43">
        <f t="shared" si="24"/>
        <v>0</v>
      </c>
      <c r="W80" s="44"/>
      <c r="X80" s="10">
        <v>10</v>
      </c>
      <c r="Y80" s="11">
        <f t="shared" si="25"/>
        <v>-10</v>
      </c>
      <c r="Z80" s="8"/>
      <c r="AA80" s="8"/>
      <c r="AB80" s="8">
        <f t="shared" si="26"/>
        <v>0</v>
      </c>
      <c r="AC80" s="12">
        <f t="shared" si="27"/>
        <v>-7.5549450549450556</v>
      </c>
      <c r="AD80" s="13">
        <f t="shared" si="28"/>
        <v>0</v>
      </c>
      <c r="AE80" s="31">
        <f t="shared" si="29"/>
        <v>-10</v>
      </c>
      <c r="AF80" s="31"/>
      <c r="AH80" s="33">
        <f t="shared" si="30"/>
        <v>0</v>
      </c>
    </row>
    <row r="81" spans="1:34" s="19" customFormat="1" ht="68.099999999999994" customHeight="1">
      <c r="A81" s="5">
        <v>179</v>
      </c>
      <c r="B81" s="34"/>
      <c r="C81" s="1"/>
      <c r="D81" s="1"/>
      <c r="E81" s="4"/>
      <c r="F81" s="1"/>
      <c r="G81" s="16"/>
      <c r="H81" s="14">
        <f t="shared" si="21"/>
        <v>-785.71428571428578</v>
      </c>
      <c r="I81" s="31">
        <f t="shared" si="22"/>
        <v>-314.28571428571422</v>
      </c>
      <c r="J81" s="31">
        <v>250</v>
      </c>
      <c r="K81" s="31">
        <v>200</v>
      </c>
      <c r="L81" s="31">
        <v>650</v>
      </c>
      <c r="M81" s="32"/>
      <c r="N81" s="40">
        <v>30</v>
      </c>
      <c r="O81" s="40">
        <v>26</v>
      </c>
      <c r="P81" s="41">
        <v>0</v>
      </c>
      <c r="Q81" s="17"/>
      <c r="R81" s="9"/>
      <c r="S81" s="17"/>
      <c r="T81" s="18">
        <f t="shared" si="23"/>
        <v>0</v>
      </c>
      <c r="U81" s="42">
        <f t="shared" si="31"/>
        <v>0</v>
      </c>
      <c r="V81" s="43">
        <f t="shared" si="24"/>
        <v>0</v>
      </c>
      <c r="W81" s="44"/>
      <c r="X81" s="10">
        <v>10</v>
      </c>
      <c r="Y81" s="11">
        <f t="shared" si="25"/>
        <v>-10</v>
      </c>
      <c r="Z81" s="8"/>
      <c r="AA81" s="8"/>
      <c r="AB81" s="8">
        <f t="shared" si="26"/>
        <v>0</v>
      </c>
      <c r="AC81" s="12">
        <f t="shared" si="27"/>
        <v>-7.5549450549450556</v>
      </c>
      <c r="AD81" s="13">
        <f t="shared" si="28"/>
        <v>0</v>
      </c>
      <c r="AE81" s="31">
        <f t="shared" si="29"/>
        <v>-10</v>
      </c>
      <c r="AF81" s="31"/>
      <c r="AH81" s="33">
        <f t="shared" si="30"/>
        <v>0</v>
      </c>
    </row>
    <row r="82" spans="1:34" s="19" customFormat="1" ht="68.099999999999994" customHeight="1">
      <c r="A82" s="5">
        <v>180</v>
      </c>
      <c r="B82" s="34"/>
      <c r="C82" s="1"/>
      <c r="D82" s="1"/>
      <c r="E82" s="4"/>
      <c r="F82" s="1"/>
      <c r="G82" s="16"/>
      <c r="H82" s="14">
        <f t="shared" si="21"/>
        <v>-785.71428571428578</v>
      </c>
      <c r="I82" s="31">
        <f t="shared" si="22"/>
        <v>-314.28571428571422</v>
      </c>
      <c r="J82" s="31">
        <v>250</v>
      </c>
      <c r="K82" s="31">
        <v>200</v>
      </c>
      <c r="L82" s="31">
        <v>650</v>
      </c>
      <c r="M82" s="32"/>
      <c r="N82" s="40">
        <v>30</v>
      </c>
      <c r="O82" s="40">
        <v>26</v>
      </c>
      <c r="P82" s="41">
        <v>0</v>
      </c>
      <c r="Q82" s="17"/>
      <c r="R82" s="9"/>
      <c r="S82" s="17"/>
      <c r="T82" s="18">
        <f t="shared" si="23"/>
        <v>0</v>
      </c>
      <c r="U82" s="42">
        <f t="shared" si="31"/>
        <v>0</v>
      </c>
      <c r="V82" s="43">
        <f t="shared" si="24"/>
        <v>0</v>
      </c>
      <c r="W82" s="44"/>
      <c r="X82" s="10">
        <v>10</v>
      </c>
      <c r="Y82" s="11">
        <f t="shared" si="25"/>
        <v>-10</v>
      </c>
      <c r="Z82" s="8"/>
      <c r="AA82" s="8"/>
      <c r="AB82" s="8">
        <f t="shared" si="26"/>
        <v>0</v>
      </c>
      <c r="AC82" s="12">
        <f t="shared" si="27"/>
        <v>-7.5549450549450556</v>
      </c>
      <c r="AD82" s="13">
        <f t="shared" si="28"/>
        <v>0</v>
      </c>
      <c r="AE82" s="31">
        <f t="shared" si="29"/>
        <v>-10</v>
      </c>
      <c r="AF82" s="31"/>
      <c r="AH82" s="33">
        <f t="shared" si="30"/>
        <v>0</v>
      </c>
    </row>
    <row r="83" spans="1:34" s="19" customFormat="1" ht="68.099999999999994" customHeight="1">
      <c r="A83" s="5">
        <v>181</v>
      </c>
      <c r="B83" s="34"/>
      <c r="C83" s="1"/>
      <c r="D83" s="1"/>
      <c r="E83" s="4"/>
      <c r="F83" s="1"/>
      <c r="G83" s="16"/>
      <c r="H83" s="14">
        <f t="shared" si="21"/>
        <v>-785.71428571428578</v>
      </c>
      <c r="I83" s="31">
        <f t="shared" si="22"/>
        <v>-314.28571428571422</v>
      </c>
      <c r="J83" s="31">
        <v>250</v>
      </c>
      <c r="K83" s="31">
        <v>200</v>
      </c>
      <c r="L83" s="31">
        <v>650</v>
      </c>
      <c r="M83" s="32"/>
      <c r="N83" s="40">
        <v>30</v>
      </c>
      <c r="O83" s="40">
        <v>26</v>
      </c>
      <c r="P83" s="41">
        <v>0</v>
      </c>
      <c r="Q83" s="17"/>
      <c r="R83" s="9"/>
      <c r="S83" s="17"/>
      <c r="T83" s="18">
        <f t="shared" si="23"/>
        <v>0</v>
      </c>
      <c r="U83" s="42">
        <f t="shared" si="31"/>
        <v>0</v>
      </c>
      <c r="V83" s="43">
        <f t="shared" si="24"/>
        <v>0</v>
      </c>
      <c r="W83" s="44"/>
      <c r="X83" s="10">
        <v>10</v>
      </c>
      <c r="Y83" s="11">
        <f t="shared" si="25"/>
        <v>-10</v>
      </c>
      <c r="Z83" s="8"/>
      <c r="AA83" s="8"/>
      <c r="AB83" s="8">
        <f t="shared" si="26"/>
        <v>0</v>
      </c>
      <c r="AC83" s="12">
        <f t="shared" si="27"/>
        <v>-7.5549450549450556</v>
      </c>
      <c r="AD83" s="13">
        <f t="shared" si="28"/>
        <v>0</v>
      </c>
      <c r="AE83" s="31">
        <f t="shared" si="29"/>
        <v>-10</v>
      </c>
      <c r="AF83" s="31"/>
      <c r="AH83" s="33">
        <f t="shared" si="30"/>
        <v>0</v>
      </c>
    </row>
    <row r="84" spans="1:34" s="19" customFormat="1" ht="68.099999999999994" customHeight="1">
      <c r="A84" s="5">
        <v>182</v>
      </c>
      <c r="B84" s="34"/>
      <c r="C84" s="1"/>
      <c r="D84" s="1"/>
      <c r="E84" s="4"/>
      <c r="F84" s="1"/>
      <c r="G84" s="16"/>
      <c r="H84" s="14">
        <f t="shared" si="21"/>
        <v>-785.71428571428578</v>
      </c>
      <c r="I84" s="31">
        <f t="shared" si="22"/>
        <v>-314.28571428571422</v>
      </c>
      <c r="J84" s="31">
        <v>250</v>
      </c>
      <c r="K84" s="31">
        <v>200</v>
      </c>
      <c r="L84" s="31">
        <v>650</v>
      </c>
      <c r="M84" s="32"/>
      <c r="N84" s="40">
        <v>30</v>
      </c>
      <c r="O84" s="40">
        <v>26</v>
      </c>
      <c r="P84" s="41">
        <v>0</v>
      </c>
      <c r="Q84" s="17"/>
      <c r="R84" s="9"/>
      <c r="S84" s="17"/>
      <c r="T84" s="18">
        <f t="shared" si="23"/>
        <v>0</v>
      </c>
      <c r="U84" s="42">
        <f t="shared" si="31"/>
        <v>0</v>
      </c>
      <c r="V84" s="43">
        <f t="shared" si="24"/>
        <v>0</v>
      </c>
      <c r="W84" s="44"/>
      <c r="X84" s="10">
        <v>10</v>
      </c>
      <c r="Y84" s="11">
        <f t="shared" si="25"/>
        <v>-10</v>
      </c>
      <c r="Z84" s="8"/>
      <c r="AA84" s="8"/>
      <c r="AB84" s="8">
        <f t="shared" si="26"/>
        <v>0</v>
      </c>
      <c r="AC84" s="12">
        <f t="shared" si="27"/>
        <v>-7.5549450549450556</v>
      </c>
      <c r="AD84" s="13">
        <f t="shared" si="28"/>
        <v>0</v>
      </c>
      <c r="AE84" s="31">
        <f t="shared" si="29"/>
        <v>-10</v>
      </c>
      <c r="AF84" s="31"/>
      <c r="AH84" s="33">
        <f t="shared" si="30"/>
        <v>0</v>
      </c>
    </row>
    <row r="85" spans="1:34" s="19" customFormat="1" ht="68.099999999999994" customHeight="1">
      <c r="A85" s="5">
        <v>183</v>
      </c>
      <c r="B85" s="34"/>
      <c r="C85" s="1"/>
      <c r="D85" s="1"/>
      <c r="E85" s="4"/>
      <c r="F85" s="1"/>
      <c r="G85" s="16"/>
      <c r="H85" s="14">
        <f t="shared" si="21"/>
        <v>-785.71428571428578</v>
      </c>
      <c r="I85" s="31">
        <f t="shared" si="22"/>
        <v>-314.28571428571422</v>
      </c>
      <c r="J85" s="31">
        <v>250</v>
      </c>
      <c r="K85" s="31">
        <v>200</v>
      </c>
      <c r="L85" s="31">
        <v>650</v>
      </c>
      <c r="M85" s="32"/>
      <c r="N85" s="40">
        <v>30</v>
      </c>
      <c r="O85" s="40">
        <v>26</v>
      </c>
      <c r="P85" s="41">
        <v>0</v>
      </c>
      <c r="Q85" s="17"/>
      <c r="R85" s="9"/>
      <c r="S85" s="17"/>
      <c r="T85" s="18">
        <f t="shared" si="23"/>
        <v>0</v>
      </c>
      <c r="U85" s="42">
        <f t="shared" si="31"/>
        <v>0</v>
      </c>
      <c r="V85" s="43">
        <f t="shared" si="24"/>
        <v>0</v>
      </c>
      <c r="W85" s="44"/>
      <c r="X85" s="10">
        <v>10</v>
      </c>
      <c r="Y85" s="11">
        <f t="shared" si="25"/>
        <v>-10</v>
      </c>
      <c r="Z85" s="8"/>
      <c r="AA85" s="8"/>
      <c r="AB85" s="8">
        <f t="shared" si="26"/>
        <v>0</v>
      </c>
      <c r="AC85" s="12">
        <f t="shared" si="27"/>
        <v>-7.5549450549450556</v>
      </c>
      <c r="AD85" s="13">
        <f t="shared" si="28"/>
        <v>0</v>
      </c>
      <c r="AE85" s="31">
        <f t="shared" si="29"/>
        <v>-10</v>
      </c>
      <c r="AF85" s="31"/>
      <c r="AH85" s="33">
        <f t="shared" si="30"/>
        <v>0</v>
      </c>
    </row>
    <row r="86" spans="1:34" s="19" customFormat="1" ht="68.099999999999994" customHeight="1">
      <c r="A86" s="5">
        <v>184</v>
      </c>
      <c r="B86" s="34"/>
      <c r="C86" s="1"/>
      <c r="D86" s="1"/>
      <c r="E86" s="4"/>
      <c r="F86" s="1"/>
      <c r="G86" s="16"/>
      <c r="H86" s="14">
        <f t="shared" si="21"/>
        <v>-785.71428571428578</v>
      </c>
      <c r="I86" s="31">
        <f t="shared" si="22"/>
        <v>-314.28571428571422</v>
      </c>
      <c r="J86" s="31">
        <v>250</v>
      </c>
      <c r="K86" s="31">
        <v>200</v>
      </c>
      <c r="L86" s="31">
        <v>650</v>
      </c>
      <c r="M86" s="32"/>
      <c r="N86" s="40">
        <v>30</v>
      </c>
      <c r="O86" s="40">
        <v>26</v>
      </c>
      <c r="P86" s="41">
        <v>0</v>
      </c>
      <c r="Q86" s="17"/>
      <c r="R86" s="9"/>
      <c r="S86" s="17"/>
      <c r="T86" s="18">
        <f t="shared" si="23"/>
        <v>0</v>
      </c>
      <c r="U86" s="42">
        <f t="shared" si="31"/>
        <v>0</v>
      </c>
      <c r="V86" s="43">
        <f t="shared" si="24"/>
        <v>0</v>
      </c>
      <c r="W86" s="44"/>
      <c r="X86" s="10">
        <v>10</v>
      </c>
      <c r="Y86" s="11">
        <f t="shared" si="25"/>
        <v>-10</v>
      </c>
      <c r="Z86" s="8"/>
      <c r="AA86" s="8"/>
      <c r="AB86" s="8">
        <f t="shared" si="26"/>
        <v>0</v>
      </c>
      <c r="AC86" s="12">
        <f t="shared" si="27"/>
        <v>-7.5549450549450556</v>
      </c>
      <c r="AD86" s="13">
        <f t="shared" si="28"/>
        <v>0</v>
      </c>
      <c r="AE86" s="31">
        <f t="shared" si="29"/>
        <v>-10</v>
      </c>
      <c r="AF86" s="31"/>
      <c r="AH86" s="33">
        <f t="shared" si="30"/>
        <v>0</v>
      </c>
    </row>
    <row r="87" spans="1:34" s="19" customFormat="1" ht="68.099999999999994" customHeight="1">
      <c r="A87" s="5">
        <v>185</v>
      </c>
      <c r="B87" s="34"/>
      <c r="C87" s="1"/>
      <c r="D87" s="1"/>
      <c r="E87" s="4"/>
      <c r="F87" s="1"/>
      <c r="G87" s="16"/>
      <c r="H87" s="14">
        <f t="shared" si="21"/>
        <v>-785.71428571428578</v>
      </c>
      <c r="I87" s="31">
        <f t="shared" si="22"/>
        <v>-314.28571428571422</v>
      </c>
      <c r="J87" s="31">
        <v>250</v>
      </c>
      <c r="K87" s="31">
        <v>200</v>
      </c>
      <c r="L87" s="31">
        <v>650</v>
      </c>
      <c r="M87" s="32"/>
      <c r="N87" s="40">
        <v>30</v>
      </c>
      <c r="O87" s="40">
        <v>26</v>
      </c>
      <c r="P87" s="41">
        <v>0</v>
      </c>
      <c r="Q87" s="17"/>
      <c r="R87" s="9"/>
      <c r="S87" s="17"/>
      <c r="T87" s="18">
        <f t="shared" si="23"/>
        <v>0</v>
      </c>
      <c r="U87" s="42">
        <f t="shared" si="31"/>
        <v>0</v>
      </c>
      <c r="V87" s="43">
        <f t="shared" si="24"/>
        <v>0</v>
      </c>
      <c r="W87" s="44"/>
      <c r="X87" s="10">
        <v>10</v>
      </c>
      <c r="Y87" s="11">
        <f t="shared" si="25"/>
        <v>-10</v>
      </c>
      <c r="Z87" s="8"/>
      <c r="AA87" s="8"/>
      <c r="AB87" s="8">
        <f t="shared" si="26"/>
        <v>0</v>
      </c>
      <c r="AC87" s="12">
        <f t="shared" si="27"/>
        <v>-7.5549450549450556</v>
      </c>
      <c r="AD87" s="13">
        <f t="shared" si="28"/>
        <v>0</v>
      </c>
      <c r="AE87" s="31">
        <f t="shared" si="29"/>
        <v>-10</v>
      </c>
      <c r="AF87" s="31"/>
      <c r="AH87" s="33">
        <f t="shared" si="30"/>
        <v>0</v>
      </c>
    </row>
    <row r="88" spans="1:34" s="19" customFormat="1" ht="68.099999999999994" customHeight="1">
      <c r="A88" s="5">
        <v>186</v>
      </c>
      <c r="B88" s="34"/>
      <c r="C88" s="1"/>
      <c r="D88" s="1"/>
      <c r="E88" s="4"/>
      <c r="F88" s="1"/>
      <c r="G88" s="16"/>
      <c r="H88" s="14">
        <f t="shared" si="21"/>
        <v>-785.71428571428578</v>
      </c>
      <c r="I88" s="31">
        <f t="shared" si="22"/>
        <v>-314.28571428571422</v>
      </c>
      <c r="J88" s="31">
        <v>250</v>
      </c>
      <c r="K88" s="31">
        <v>200</v>
      </c>
      <c r="L88" s="31">
        <v>650</v>
      </c>
      <c r="M88" s="32"/>
      <c r="N88" s="40">
        <v>30</v>
      </c>
      <c r="O88" s="40">
        <v>26</v>
      </c>
      <c r="P88" s="41">
        <v>0</v>
      </c>
      <c r="Q88" s="17"/>
      <c r="R88" s="9"/>
      <c r="S88" s="17"/>
      <c r="T88" s="18">
        <f t="shared" si="23"/>
        <v>0</v>
      </c>
      <c r="U88" s="42">
        <f t="shared" si="31"/>
        <v>0</v>
      </c>
      <c r="V88" s="43">
        <f t="shared" si="24"/>
        <v>0</v>
      </c>
      <c r="W88" s="44"/>
      <c r="X88" s="10">
        <v>10</v>
      </c>
      <c r="Y88" s="11">
        <f t="shared" si="25"/>
        <v>-10</v>
      </c>
      <c r="Z88" s="8"/>
      <c r="AA88" s="8"/>
      <c r="AB88" s="8">
        <f t="shared" si="26"/>
        <v>0</v>
      </c>
      <c r="AC88" s="12">
        <f t="shared" si="27"/>
        <v>-7.5549450549450556</v>
      </c>
      <c r="AD88" s="13">
        <f t="shared" si="28"/>
        <v>0</v>
      </c>
      <c r="AE88" s="31">
        <f t="shared" si="29"/>
        <v>-10</v>
      </c>
      <c r="AF88" s="31"/>
      <c r="AH88" s="33">
        <f t="shared" si="30"/>
        <v>0</v>
      </c>
    </row>
    <row r="89" spans="1:34" s="19" customFormat="1" ht="68.099999999999994" customHeight="1">
      <c r="A89" s="5">
        <v>187</v>
      </c>
      <c r="B89" s="34"/>
      <c r="C89" s="1"/>
      <c r="D89" s="1"/>
      <c r="E89" s="4"/>
      <c r="F89" s="1"/>
      <c r="G89" s="16"/>
      <c r="H89" s="14">
        <f t="shared" si="21"/>
        <v>-785.71428571428578</v>
      </c>
      <c r="I89" s="31">
        <f t="shared" si="22"/>
        <v>-314.28571428571422</v>
      </c>
      <c r="J89" s="31">
        <v>250</v>
      </c>
      <c r="K89" s="31">
        <v>200</v>
      </c>
      <c r="L89" s="31">
        <v>650</v>
      </c>
      <c r="M89" s="32"/>
      <c r="N89" s="40">
        <v>30</v>
      </c>
      <c r="O89" s="40">
        <v>26</v>
      </c>
      <c r="P89" s="41">
        <v>0</v>
      </c>
      <c r="Q89" s="17"/>
      <c r="R89" s="9"/>
      <c r="S89" s="17"/>
      <c r="T89" s="18">
        <f t="shared" si="23"/>
        <v>0</v>
      </c>
      <c r="U89" s="42">
        <f t="shared" si="31"/>
        <v>0</v>
      </c>
      <c r="V89" s="43">
        <f t="shared" si="24"/>
        <v>0</v>
      </c>
      <c r="W89" s="44"/>
      <c r="X89" s="10">
        <v>10</v>
      </c>
      <c r="Y89" s="11">
        <f t="shared" si="25"/>
        <v>-10</v>
      </c>
      <c r="Z89" s="8"/>
      <c r="AA89" s="8"/>
      <c r="AB89" s="8">
        <f t="shared" si="26"/>
        <v>0</v>
      </c>
      <c r="AC89" s="12">
        <f t="shared" si="27"/>
        <v>-7.5549450549450556</v>
      </c>
      <c r="AD89" s="13">
        <f t="shared" si="28"/>
        <v>0</v>
      </c>
      <c r="AE89" s="31">
        <f t="shared" si="29"/>
        <v>-10</v>
      </c>
      <c r="AF89" s="31"/>
      <c r="AH89" s="33">
        <f t="shared" si="30"/>
        <v>0</v>
      </c>
    </row>
    <row r="90" spans="1:34" s="19" customFormat="1" ht="68.099999999999994" customHeight="1">
      <c r="A90" s="5">
        <v>188</v>
      </c>
      <c r="B90" s="34"/>
      <c r="C90" s="1"/>
      <c r="D90" s="1"/>
      <c r="E90" s="4"/>
      <c r="F90" s="1"/>
      <c r="G90" s="16"/>
      <c r="H90" s="14">
        <f t="shared" si="21"/>
        <v>-785.71428571428578</v>
      </c>
      <c r="I90" s="31">
        <f t="shared" si="22"/>
        <v>-314.28571428571422</v>
      </c>
      <c r="J90" s="31">
        <v>250</v>
      </c>
      <c r="K90" s="31">
        <v>200</v>
      </c>
      <c r="L90" s="31">
        <v>650</v>
      </c>
      <c r="M90" s="32"/>
      <c r="N90" s="40">
        <v>30</v>
      </c>
      <c r="O90" s="40">
        <v>26</v>
      </c>
      <c r="P90" s="41">
        <v>0</v>
      </c>
      <c r="Q90" s="17"/>
      <c r="R90" s="9"/>
      <c r="S90" s="17"/>
      <c r="T90" s="18">
        <f t="shared" si="23"/>
        <v>0</v>
      </c>
      <c r="U90" s="42">
        <f t="shared" si="31"/>
        <v>0</v>
      </c>
      <c r="V90" s="43">
        <f t="shared" si="24"/>
        <v>0</v>
      </c>
      <c r="W90" s="44"/>
      <c r="X90" s="10">
        <v>10</v>
      </c>
      <c r="Y90" s="11">
        <f t="shared" si="25"/>
        <v>-10</v>
      </c>
      <c r="Z90" s="8"/>
      <c r="AA90" s="8"/>
      <c r="AB90" s="8">
        <f t="shared" si="26"/>
        <v>0</v>
      </c>
      <c r="AC90" s="12">
        <f t="shared" si="27"/>
        <v>-7.5549450549450556</v>
      </c>
      <c r="AD90" s="13">
        <f t="shared" si="28"/>
        <v>0</v>
      </c>
      <c r="AE90" s="31">
        <f t="shared" si="29"/>
        <v>-10</v>
      </c>
      <c r="AF90" s="31"/>
      <c r="AH90" s="33">
        <f t="shared" si="30"/>
        <v>0</v>
      </c>
    </row>
    <row r="91" spans="1:34" s="19" customFormat="1" ht="68.099999999999994" customHeight="1">
      <c r="A91" s="5">
        <v>189</v>
      </c>
      <c r="B91" s="34"/>
      <c r="C91" s="1"/>
      <c r="D91" s="1"/>
      <c r="E91" s="4"/>
      <c r="F91" s="1"/>
      <c r="G91" s="16"/>
      <c r="H91" s="14">
        <f t="shared" si="21"/>
        <v>-785.71428571428578</v>
      </c>
      <c r="I91" s="31">
        <f t="shared" si="22"/>
        <v>-314.28571428571422</v>
      </c>
      <c r="J91" s="31">
        <v>250</v>
      </c>
      <c r="K91" s="31">
        <v>200</v>
      </c>
      <c r="L91" s="31">
        <v>650</v>
      </c>
      <c r="M91" s="32"/>
      <c r="N91" s="40">
        <v>30</v>
      </c>
      <c r="O91" s="40">
        <v>26</v>
      </c>
      <c r="P91" s="41">
        <v>0</v>
      </c>
      <c r="Q91" s="17"/>
      <c r="R91" s="9"/>
      <c r="S91" s="17"/>
      <c r="T91" s="18">
        <f t="shared" si="23"/>
        <v>0</v>
      </c>
      <c r="U91" s="42">
        <f t="shared" si="31"/>
        <v>0</v>
      </c>
      <c r="V91" s="43">
        <f t="shared" si="24"/>
        <v>0</v>
      </c>
      <c r="W91" s="44"/>
      <c r="X91" s="10">
        <v>10</v>
      </c>
      <c r="Y91" s="11">
        <f t="shared" si="25"/>
        <v>-10</v>
      </c>
      <c r="Z91" s="8"/>
      <c r="AA91" s="8"/>
      <c r="AB91" s="8">
        <f t="shared" si="26"/>
        <v>0</v>
      </c>
      <c r="AC91" s="12">
        <f t="shared" si="27"/>
        <v>-7.5549450549450556</v>
      </c>
      <c r="AD91" s="13">
        <f t="shared" si="28"/>
        <v>0</v>
      </c>
      <c r="AE91" s="31">
        <f t="shared" si="29"/>
        <v>-10</v>
      </c>
      <c r="AF91" s="31"/>
      <c r="AH91" s="33">
        <f t="shared" si="30"/>
        <v>0</v>
      </c>
    </row>
    <row r="92" spans="1:34" s="19" customFormat="1" ht="68.099999999999994" customHeight="1">
      <c r="A92" s="5">
        <v>190</v>
      </c>
      <c r="B92" s="34"/>
      <c r="C92" s="1"/>
      <c r="D92" s="1"/>
      <c r="E92" s="4"/>
      <c r="F92" s="1"/>
      <c r="G92" s="16"/>
      <c r="H92" s="14">
        <f t="shared" si="21"/>
        <v>-785.71428571428578</v>
      </c>
      <c r="I92" s="31">
        <f t="shared" si="22"/>
        <v>-314.28571428571422</v>
      </c>
      <c r="J92" s="31">
        <v>250</v>
      </c>
      <c r="K92" s="31">
        <v>200</v>
      </c>
      <c r="L92" s="31">
        <v>650</v>
      </c>
      <c r="M92" s="32"/>
      <c r="N92" s="40">
        <v>30</v>
      </c>
      <c r="O92" s="40">
        <v>26</v>
      </c>
      <c r="P92" s="41">
        <v>0</v>
      </c>
      <c r="Q92" s="17"/>
      <c r="R92" s="9"/>
      <c r="S92" s="17"/>
      <c r="T92" s="18">
        <f t="shared" si="23"/>
        <v>0</v>
      </c>
      <c r="U92" s="42">
        <f t="shared" si="31"/>
        <v>0</v>
      </c>
      <c r="V92" s="43">
        <f t="shared" si="24"/>
        <v>0</v>
      </c>
      <c r="W92" s="44"/>
      <c r="X92" s="10">
        <v>10</v>
      </c>
      <c r="Y92" s="11">
        <f t="shared" si="25"/>
        <v>-10</v>
      </c>
      <c r="Z92" s="8"/>
      <c r="AA92" s="8"/>
      <c r="AB92" s="8">
        <f t="shared" si="26"/>
        <v>0</v>
      </c>
      <c r="AC92" s="12">
        <f t="shared" si="27"/>
        <v>-7.5549450549450556</v>
      </c>
      <c r="AD92" s="13">
        <f t="shared" si="28"/>
        <v>0</v>
      </c>
      <c r="AE92" s="31">
        <f t="shared" si="29"/>
        <v>-10</v>
      </c>
      <c r="AF92" s="31"/>
      <c r="AH92" s="33">
        <f t="shared" si="30"/>
        <v>0</v>
      </c>
    </row>
    <row r="93" spans="1:34" s="19" customFormat="1" ht="68.099999999999994" customHeight="1">
      <c r="A93" s="5">
        <v>191</v>
      </c>
      <c r="B93" s="34"/>
      <c r="C93" s="1"/>
      <c r="D93" s="1"/>
      <c r="E93" s="4"/>
      <c r="F93" s="1"/>
      <c r="G93" s="16"/>
      <c r="H93" s="14">
        <f t="shared" si="21"/>
        <v>-785.71428571428578</v>
      </c>
      <c r="I93" s="31">
        <f t="shared" si="22"/>
        <v>-314.28571428571422</v>
      </c>
      <c r="J93" s="31">
        <v>250</v>
      </c>
      <c r="K93" s="31">
        <v>200</v>
      </c>
      <c r="L93" s="31">
        <v>650</v>
      </c>
      <c r="M93" s="32"/>
      <c r="N93" s="40">
        <v>30</v>
      </c>
      <c r="O93" s="40">
        <v>26</v>
      </c>
      <c r="P93" s="41">
        <v>0</v>
      </c>
      <c r="Q93" s="17"/>
      <c r="R93" s="9"/>
      <c r="S93" s="17"/>
      <c r="T93" s="18">
        <f t="shared" si="23"/>
        <v>0</v>
      </c>
      <c r="U93" s="42">
        <f t="shared" si="31"/>
        <v>0</v>
      </c>
      <c r="V93" s="43">
        <f t="shared" si="24"/>
        <v>0</v>
      </c>
      <c r="W93" s="44"/>
      <c r="X93" s="10">
        <v>10</v>
      </c>
      <c r="Y93" s="11">
        <f t="shared" si="25"/>
        <v>-10</v>
      </c>
      <c r="Z93" s="8"/>
      <c r="AA93" s="8"/>
      <c r="AB93" s="8">
        <f t="shared" si="26"/>
        <v>0</v>
      </c>
      <c r="AC93" s="12">
        <f t="shared" si="27"/>
        <v>-7.5549450549450556</v>
      </c>
      <c r="AD93" s="13">
        <f t="shared" si="28"/>
        <v>0</v>
      </c>
      <c r="AE93" s="31">
        <f t="shared" si="29"/>
        <v>-10</v>
      </c>
      <c r="AF93" s="31"/>
      <c r="AH93" s="33">
        <f t="shared" si="30"/>
        <v>0</v>
      </c>
    </row>
    <row r="94" spans="1:34" s="19" customFormat="1" ht="68.099999999999994" customHeight="1">
      <c r="A94" s="5">
        <v>192</v>
      </c>
      <c r="B94" s="34"/>
      <c r="C94" s="1"/>
      <c r="D94" s="1"/>
      <c r="E94" s="4"/>
      <c r="F94" s="1"/>
      <c r="G94" s="16"/>
      <c r="H94" s="14">
        <f t="shared" si="21"/>
        <v>-785.71428571428578</v>
      </c>
      <c r="I94" s="31">
        <f t="shared" si="22"/>
        <v>-314.28571428571422</v>
      </c>
      <c r="J94" s="31">
        <v>250</v>
      </c>
      <c r="K94" s="31">
        <v>200</v>
      </c>
      <c r="L94" s="31">
        <v>650</v>
      </c>
      <c r="M94" s="32"/>
      <c r="N94" s="40">
        <v>30</v>
      </c>
      <c r="O94" s="40">
        <v>26</v>
      </c>
      <c r="P94" s="41">
        <v>0</v>
      </c>
      <c r="Q94" s="17"/>
      <c r="R94" s="9"/>
      <c r="S94" s="17"/>
      <c r="T94" s="18">
        <f t="shared" si="23"/>
        <v>0</v>
      </c>
      <c r="U94" s="42">
        <f t="shared" si="31"/>
        <v>0</v>
      </c>
      <c r="V94" s="43">
        <f t="shared" si="24"/>
        <v>0</v>
      </c>
      <c r="W94" s="44"/>
      <c r="X94" s="10">
        <v>10</v>
      </c>
      <c r="Y94" s="11">
        <f t="shared" si="25"/>
        <v>-10</v>
      </c>
      <c r="Z94" s="8"/>
      <c r="AA94" s="8"/>
      <c r="AB94" s="8">
        <f t="shared" si="26"/>
        <v>0</v>
      </c>
      <c r="AC94" s="12">
        <f t="shared" si="27"/>
        <v>-7.5549450549450556</v>
      </c>
      <c r="AD94" s="13">
        <f t="shared" si="28"/>
        <v>0</v>
      </c>
      <c r="AE94" s="31">
        <f t="shared" si="29"/>
        <v>-10</v>
      </c>
      <c r="AF94" s="31"/>
      <c r="AH94" s="33">
        <f t="shared" si="30"/>
        <v>0</v>
      </c>
    </row>
    <row r="95" spans="1:34" s="19" customFormat="1" ht="68.099999999999994" customHeight="1">
      <c r="A95" s="5">
        <v>193</v>
      </c>
      <c r="B95" s="34"/>
      <c r="C95" s="1"/>
      <c r="D95" s="1"/>
      <c r="E95" s="4"/>
      <c r="F95" s="1"/>
      <c r="G95" s="16"/>
      <c r="H95" s="14">
        <f t="shared" si="21"/>
        <v>-785.71428571428578</v>
      </c>
      <c r="I95" s="31">
        <f t="shared" si="22"/>
        <v>-314.28571428571422</v>
      </c>
      <c r="J95" s="31">
        <v>250</v>
      </c>
      <c r="K95" s="31">
        <v>200</v>
      </c>
      <c r="L95" s="31">
        <v>650</v>
      </c>
      <c r="M95" s="32"/>
      <c r="N95" s="40">
        <v>30</v>
      </c>
      <c r="O95" s="40">
        <v>26</v>
      </c>
      <c r="P95" s="41">
        <v>0</v>
      </c>
      <c r="Q95" s="17"/>
      <c r="R95" s="9"/>
      <c r="S95" s="17"/>
      <c r="T95" s="18">
        <f t="shared" si="23"/>
        <v>0</v>
      </c>
      <c r="U95" s="42">
        <f t="shared" si="31"/>
        <v>0</v>
      </c>
      <c r="V95" s="43">
        <f t="shared" si="24"/>
        <v>0</v>
      </c>
      <c r="W95" s="44"/>
      <c r="X95" s="10">
        <v>10</v>
      </c>
      <c r="Y95" s="11">
        <f t="shared" si="25"/>
        <v>-10</v>
      </c>
      <c r="Z95" s="8"/>
      <c r="AA95" s="8"/>
      <c r="AB95" s="8">
        <f t="shared" si="26"/>
        <v>0</v>
      </c>
      <c r="AC95" s="12">
        <f t="shared" si="27"/>
        <v>-7.5549450549450556</v>
      </c>
      <c r="AD95" s="13">
        <f t="shared" si="28"/>
        <v>0</v>
      </c>
      <c r="AE95" s="31">
        <f t="shared" si="29"/>
        <v>-10</v>
      </c>
      <c r="AF95" s="31"/>
      <c r="AH95" s="33">
        <f t="shared" si="30"/>
        <v>0</v>
      </c>
    </row>
    <row r="96" spans="1:34" s="19" customFormat="1" ht="68.099999999999994" customHeight="1">
      <c r="A96" s="5">
        <v>194</v>
      </c>
      <c r="B96" s="34"/>
      <c r="C96" s="1"/>
      <c r="D96" s="1"/>
      <c r="E96" s="4"/>
      <c r="F96" s="1"/>
      <c r="G96" s="16"/>
      <c r="H96" s="14">
        <f t="shared" si="21"/>
        <v>-785.71428571428578</v>
      </c>
      <c r="I96" s="31">
        <f t="shared" si="22"/>
        <v>-314.28571428571422</v>
      </c>
      <c r="J96" s="31">
        <v>250</v>
      </c>
      <c r="K96" s="31">
        <v>200</v>
      </c>
      <c r="L96" s="31">
        <v>650</v>
      </c>
      <c r="M96" s="32"/>
      <c r="N96" s="40">
        <v>30</v>
      </c>
      <c r="O96" s="40">
        <v>26</v>
      </c>
      <c r="P96" s="41">
        <v>0</v>
      </c>
      <c r="Q96" s="17"/>
      <c r="R96" s="9"/>
      <c r="S96" s="17"/>
      <c r="T96" s="18">
        <f t="shared" si="23"/>
        <v>0</v>
      </c>
      <c r="U96" s="42">
        <f t="shared" si="31"/>
        <v>0</v>
      </c>
      <c r="V96" s="43">
        <f t="shared" si="24"/>
        <v>0</v>
      </c>
      <c r="W96" s="44"/>
      <c r="X96" s="10">
        <v>10</v>
      </c>
      <c r="Y96" s="11">
        <f t="shared" si="25"/>
        <v>-10</v>
      </c>
      <c r="Z96" s="8"/>
      <c r="AA96" s="8"/>
      <c r="AB96" s="8">
        <f t="shared" si="26"/>
        <v>0</v>
      </c>
      <c r="AC96" s="12">
        <f t="shared" si="27"/>
        <v>-7.5549450549450556</v>
      </c>
      <c r="AD96" s="13">
        <f t="shared" si="28"/>
        <v>0</v>
      </c>
      <c r="AE96" s="31">
        <f t="shared" si="29"/>
        <v>-10</v>
      </c>
      <c r="AF96" s="31"/>
      <c r="AH96" s="33">
        <f t="shared" si="30"/>
        <v>0</v>
      </c>
    </row>
    <row r="97" spans="1:34" s="19" customFormat="1" ht="68.099999999999994" customHeight="1">
      <c r="A97" s="5">
        <v>195</v>
      </c>
      <c r="B97" s="34"/>
      <c r="C97" s="1"/>
      <c r="D97" s="1"/>
      <c r="E97" s="4"/>
      <c r="F97" s="1"/>
      <c r="G97" s="16"/>
      <c r="H97" s="14">
        <f t="shared" si="21"/>
        <v>-785.71428571428578</v>
      </c>
      <c r="I97" s="31">
        <f t="shared" si="22"/>
        <v>-314.28571428571422</v>
      </c>
      <c r="J97" s="31">
        <v>250</v>
      </c>
      <c r="K97" s="31">
        <v>200</v>
      </c>
      <c r="L97" s="31">
        <v>650</v>
      </c>
      <c r="M97" s="32"/>
      <c r="N97" s="40">
        <v>30</v>
      </c>
      <c r="O97" s="40">
        <v>26</v>
      </c>
      <c r="P97" s="41">
        <v>0</v>
      </c>
      <c r="Q97" s="17"/>
      <c r="R97" s="9"/>
      <c r="S97" s="17"/>
      <c r="T97" s="18">
        <f t="shared" si="23"/>
        <v>0</v>
      </c>
      <c r="U97" s="42">
        <f t="shared" si="31"/>
        <v>0</v>
      </c>
      <c r="V97" s="43">
        <f t="shared" si="24"/>
        <v>0</v>
      </c>
      <c r="W97" s="44"/>
      <c r="X97" s="10">
        <v>10</v>
      </c>
      <c r="Y97" s="11">
        <f t="shared" si="25"/>
        <v>-10</v>
      </c>
      <c r="Z97" s="8"/>
      <c r="AA97" s="8"/>
      <c r="AB97" s="8">
        <f t="shared" si="26"/>
        <v>0</v>
      </c>
      <c r="AC97" s="12">
        <f t="shared" si="27"/>
        <v>-7.5549450549450556</v>
      </c>
      <c r="AD97" s="13">
        <f t="shared" si="28"/>
        <v>0</v>
      </c>
      <c r="AE97" s="31">
        <f t="shared" si="29"/>
        <v>-10</v>
      </c>
      <c r="AF97" s="31"/>
      <c r="AH97" s="33">
        <f t="shared" si="30"/>
        <v>0</v>
      </c>
    </row>
    <row r="98" spans="1:34" s="19" customFormat="1" ht="68.099999999999994" customHeight="1">
      <c r="A98" s="5">
        <v>196</v>
      </c>
      <c r="B98" s="34"/>
      <c r="C98" s="1"/>
      <c r="D98" s="1"/>
      <c r="E98" s="4"/>
      <c r="F98" s="1"/>
      <c r="G98" s="16"/>
      <c r="H98" s="14">
        <f t="shared" si="21"/>
        <v>-785.71428571428578</v>
      </c>
      <c r="I98" s="31">
        <f t="shared" si="22"/>
        <v>-314.28571428571422</v>
      </c>
      <c r="J98" s="31">
        <v>250</v>
      </c>
      <c r="K98" s="31">
        <v>200</v>
      </c>
      <c r="L98" s="31">
        <v>650</v>
      </c>
      <c r="M98" s="32"/>
      <c r="N98" s="40">
        <v>30</v>
      </c>
      <c r="O98" s="40">
        <v>26</v>
      </c>
      <c r="P98" s="41">
        <v>0</v>
      </c>
      <c r="Q98" s="17"/>
      <c r="R98" s="9"/>
      <c r="S98" s="17"/>
      <c r="T98" s="18">
        <f t="shared" si="23"/>
        <v>0</v>
      </c>
      <c r="U98" s="42">
        <f t="shared" si="31"/>
        <v>0</v>
      </c>
      <c r="V98" s="43">
        <f t="shared" si="24"/>
        <v>0</v>
      </c>
      <c r="W98" s="44"/>
      <c r="X98" s="10">
        <v>10</v>
      </c>
      <c r="Y98" s="11">
        <f t="shared" si="25"/>
        <v>-10</v>
      </c>
      <c r="Z98" s="8"/>
      <c r="AA98" s="8"/>
      <c r="AB98" s="8">
        <f t="shared" si="26"/>
        <v>0</v>
      </c>
      <c r="AC98" s="12">
        <f t="shared" si="27"/>
        <v>-7.5549450549450556</v>
      </c>
      <c r="AD98" s="13">
        <f t="shared" si="28"/>
        <v>0</v>
      </c>
      <c r="AE98" s="31">
        <f t="shared" si="29"/>
        <v>-10</v>
      </c>
      <c r="AF98" s="31"/>
      <c r="AH98" s="33">
        <f t="shared" si="30"/>
        <v>0</v>
      </c>
    </row>
    <row r="99" spans="1:34" s="19" customFormat="1" ht="68.099999999999994" customHeight="1">
      <c r="A99" s="5">
        <v>197</v>
      </c>
      <c r="B99" s="34"/>
      <c r="C99" s="1"/>
      <c r="D99" s="1"/>
      <c r="E99" s="4"/>
      <c r="F99" s="1"/>
      <c r="G99" s="16"/>
      <c r="H99" s="14">
        <f t="shared" si="21"/>
        <v>-785.71428571428578</v>
      </c>
      <c r="I99" s="31">
        <f t="shared" si="22"/>
        <v>-314.28571428571422</v>
      </c>
      <c r="J99" s="31">
        <v>250</v>
      </c>
      <c r="K99" s="31">
        <v>200</v>
      </c>
      <c r="L99" s="31">
        <v>650</v>
      </c>
      <c r="M99" s="32"/>
      <c r="N99" s="40">
        <v>30</v>
      </c>
      <c r="O99" s="40">
        <v>26</v>
      </c>
      <c r="P99" s="41">
        <v>0</v>
      </c>
      <c r="Q99" s="17"/>
      <c r="R99" s="9"/>
      <c r="S99" s="17"/>
      <c r="T99" s="18">
        <f t="shared" si="23"/>
        <v>0</v>
      </c>
      <c r="U99" s="42">
        <f t="shared" si="31"/>
        <v>0</v>
      </c>
      <c r="V99" s="43">
        <f t="shared" si="24"/>
        <v>0</v>
      </c>
      <c r="W99" s="44"/>
      <c r="X99" s="10">
        <v>10</v>
      </c>
      <c r="Y99" s="11">
        <f t="shared" si="25"/>
        <v>-10</v>
      </c>
      <c r="Z99" s="8"/>
      <c r="AA99" s="8"/>
      <c r="AB99" s="8">
        <f t="shared" si="26"/>
        <v>0</v>
      </c>
      <c r="AC99" s="12">
        <f t="shared" si="27"/>
        <v>-7.5549450549450556</v>
      </c>
      <c r="AD99" s="13">
        <f t="shared" si="28"/>
        <v>0</v>
      </c>
      <c r="AE99" s="31">
        <f t="shared" si="29"/>
        <v>-10</v>
      </c>
      <c r="AF99" s="31"/>
      <c r="AH99" s="33">
        <f t="shared" si="30"/>
        <v>0</v>
      </c>
    </row>
    <row r="100" spans="1:34" s="19" customFormat="1" ht="68.099999999999994" customHeight="1">
      <c r="A100" s="5">
        <v>198</v>
      </c>
      <c r="B100" s="34"/>
      <c r="C100" s="1"/>
      <c r="D100" s="1"/>
      <c r="E100" s="4"/>
      <c r="F100" s="1"/>
      <c r="G100" s="16"/>
      <c r="H100" s="14">
        <f t="shared" si="21"/>
        <v>-785.71428571428578</v>
      </c>
      <c r="I100" s="31">
        <f t="shared" si="22"/>
        <v>-314.28571428571422</v>
      </c>
      <c r="J100" s="31">
        <v>250</v>
      </c>
      <c r="K100" s="31">
        <v>200</v>
      </c>
      <c r="L100" s="31">
        <v>650</v>
      </c>
      <c r="M100" s="32"/>
      <c r="N100" s="40">
        <v>30</v>
      </c>
      <c r="O100" s="40">
        <v>26</v>
      </c>
      <c r="P100" s="41">
        <v>0</v>
      </c>
      <c r="Q100" s="17"/>
      <c r="R100" s="9"/>
      <c r="S100" s="17"/>
      <c r="T100" s="18">
        <f t="shared" si="23"/>
        <v>0</v>
      </c>
      <c r="U100" s="42">
        <f t="shared" si="31"/>
        <v>0</v>
      </c>
      <c r="V100" s="43">
        <f t="shared" si="24"/>
        <v>0</v>
      </c>
      <c r="W100" s="44"/>
      <c r="X100" s="10">
        <v>10</v>
      </c>
      <c r="Y100" s="11">
        <f t="shared" si="25"/>
        <v>-10</v>
      </c>
      <c r="Z100" s="8"/>
      <c r="AA100" s="8"/>
      <c r="AB100" s="8">
        <f t="shared" si="26"/>
        <v>0</v>
      </c>
      <c r="AC100" s="12">
        <f t="shared" si="27"/>
        <v>-7.5549450549450556</v>
      </c>
      <c r="AD100" s="13">
        <f t="shared" si="28"/>
        <v>0</v>
      </c>
      <c r="AE100" s="31">
        <f t="shared" si="29"/>
        <v>-10</v>
      </c>
      <c r="AF100" s="31"/>
      <c r="AH100" s="33">
        <f t="shared" si="30"/>
        <v>0</v>
      </c>
    </row>
    <row r="101" spans="1:34" s="19" customFormat="1" ht="68.099999999999994" customHeight="1">
      <c r="A101" s="5">
        <v>199</v>
      </c>
      <c r="B101" s="34"/>
      <c r="C101" s="1"/>
      <c r="D101" s="1"/>
      <c r="E101" s="4"/>
      <c r="F101" s="1"/>
      <c r="G101" s="16"/>
      <c r="H101" s="14">
        <f t="shared" si="21"/>
        <v>-785.71428571428578</v>
      </c>
      <c r="I101" s="31">
        <f t="shared" si="22"/>
        <v>-314.28571428571422</v>
      </c>
      <c r="J101" s="31">
        <v>250</v>
      </c>
      <c r="K101" s="31">
        <v>200</v>
      </c>
      <c r="L101" s="31">
        <v>650</v>
      </c>
      <c r="M101" s="32"/>
      <c r="N101" s="40">
        <v>30</v>
      </c>
      <c r="O101" s="40">
        <v>26</v>
      </c>
      <c r="P101" s="41">
        <v>0</v>
      </c>
      <c r="Q101" s="17"/>
      <c r="R101" s="9"/>
      <c r="S101" s="17"/>
      <c r="T101" s="18">
        <f t="shared" si="23"/>
        <v>0</v>
      </c>
      <c r="U101" s="42">
        <f t="shared" si="31"/>
        <v>0</v>
      </c>
      <c r="V101" s="43">
        <f t="shared" si="24"/>
        <v>0</v>
      </c>
      <c r="W101" s="44"/>
      <c r="X101" s="10">
        <v>10</v>
      </c>
      <c r="Y101" s="11">
        <f t="shared" si="25"/>
        <v>-10</v>
      </c>
      <c r="Z101" s="8"/>
      <c r="AA101" s="8"/>
      <c r="AB101" s="8">
        <f t="shared" si="26"/>
        <v>0</v>
      </c>
      <c r="AC101" s="12">
        <f t="shared" si="27"/>
        <v>-7.5549450549450556</v>
      </c>
      <c r="AD101" s="13">
        <f t="shared" si="28"/>
        <v>0</v>
      </c>
      <c r="AE101" s="31">
        <f t="shared" si="29"/>
        <v>-10</v>
      </c>
      <c r="AF101" s="31"/>
      <c r="AH101" s="33">
        <f t="shared" si="30"/>
        <v>0</v>
      </c>
    </row>
    <row r="102" spans="1:34" s="19" customFormat="1" ht="68.099999999999994" customHeight="1">
      <c r="A102" s="5">
        <v>200</v>
      </c>
      <c r="B102" s="34"/>
      <c r="C102" s="1"/>
      <c r="D102" s="1"/>
      <c r="E102" s="4"/>
      <c r="F102" s="1"/>
      <c r="G102" s="16"/>
      <c r="H102" s="14">
        <f t="shared" si="21"/>
        <v>-785.71428571428578</v>
      </c>
      <c r="I102" s="31">
        <f t="shared" si="22"/>
        <v>-314.28571428571422</v>
      </c>
      <c r="J102" s="31">
        <v>250</v>
      </c>
      <c r="K102" s="31">
        <v>200</v>
      </c>
      <c r="L102" s="31">
        <v>650</v>
      </c>
      <c r="M102" s="32"/>
      <c r="N102" s="40">
        <v>30</v>
      </c>
      <c r="O102" s="40">
        <v>26</v>
      </c>
      <c r="P102" s="41">
        <v>0</v>
      </c>
      <c r="Q102" s="17"/>
      <c r="R102" s="9"/>
      <c r="S102" s="17"/>
      <c r="T102" s="18">
        <f t="shared" si="23"/>
        <v>0</v>
      </c>
      <c r="U102" s="42">
        <f t="shared" si="31"/>
        <v>0</v>
      </c>
      <c r="V102" s="43">
        <f t="shared" si="24"/>
        <v>0</v>
      </c>
      <c r="W102" s="44"/>
      <c r="X102" s="10">
        <v>10</v>
      </c>
      <c r="Y102" s="11">
        <f t="shared" si="25"/>
        <v>-10</v>
      </c>
      <c r="Z102" s="8"/>
      <c r="AA102" s="8"/>
      <c r="AB102" s="8">
        <f t="shared" si="26"/>
        <v>0</v>
      </c>
      <c r="AC102" s="12">
        <f t="shared" si="27"/>
        <v>-7.5549450549450556</v>
      </c>
      <c r="AD102" s="13">
        <f t="shared" si="28"/>
        <v>0</v>
      </c>
      <c r="AE102" s="31">
        <f t="shared" si="29"/>
        <v>-10</v>
      </c>
      <c r="AF102" s="31"/>
      <c r="AH102" s="33">
        <f t="shared" si="30"/>
        <v>0</v>
      </c>
    </row>
    <row r="103" spans="1:34" s="19" customFormat="1" ht="68.099999999999994" customHeight="1">
      <c r="A103" s="5">
        <v>201</v>
      </c>
      <c r="B103" s="34"/>
      <c r="C103" s="1"/>
      <c r="D103" s="1"/>
      <c r="E103" s="4"/>
      <c r="F103" s="1"/>
      <c r="G103" s="16"/>
      <c r="H103" s="14">
        <f t="shared" si="21"/>
        <v>-785.71428571428578</v>
      </c>
      <c r="I103" s="31">
        <f t="shared" si="22"/>
        <v>-314.28571428571422</v>
      </c>
      <c r="J103" s="31">
        <v>250</v>
      </c>
      <c r="K103" s="31">
        <v>200</v>
      </c>
      <c r="L103" s="31">
        <v>650</v>
      </c>
      <c r="M103" s="32"/>
      <c r="N103" s="40">
        <v>30</v>
      </c>
      <c r="O103" s="40">
        <v>26</v>
      </c>
      <c r="P103" s="41">
        <v>0</v>
      </c>
      <c r="Q103" s="17"/>
      <c r="R103" s="9"/>
      <c r="S103" s="17"/>
      <c r="T103" s="18">
        <f t="shared" si="23"/>
        <v>0</v>
      </c>
      <c r="U103" s="42">
        <f t="shared" si="31"/>
        <v>0</v>
      </c>
      <c r="V103" s="43">
        <f t="shared" si="24"/>
        <v>0</v>
      </c>
      <c r="W103" s="44"/>
      <c r="X103" s="10">
        <v>10</v>
      </c>
      <c r="Y103" s="11">
        <f t="shared" si="25"/>
        <v>-10</v>
      </c>
      <c r="Z103" s="8"/>
      <c r="AA103" s="8"/>
      <c r="AB103" s="8">
        <f t="shared" si="26"/>
        <v>0</v>
      </c>
      <c r="AC103" s="12">
        <f t="shared" si="27"/>
        <v>-7.5549450549450556</v>
      </c>
      <c r="AD103" s="13">
        <f t="shared" si="28"/>
        <v>0</v>
      </c>
      <c r="AE103" s="31">
        <f t="shared" si="29"/>
        <v>-10</v>
      </c>
      <c r="AF103" s="31"/>
      <c r="AH103" s="33">
        <f t="shared" si="30"/>
        <v>0</v>
      </c>
    </row>
    <row r="104" spans="1:34" s="19" customFormat="1" ht="68.099999999999994" customHeight="1">
      <c r="A104" s="5">
        <v>202</v>
      </c>
      <c r="B104" s="34"/>
      <c r="C104" s="1"/>
      <c r="D104" s="1"/>
      <c r="E104" s="4"/>
      <c r="F104" s="1"/>
      <c r="G104" s="16"/>
      <c r="H104" s="14">
        <f t="shared" si="21"/>
        <v>-785.71428571428578</v>
      </c>
      <c r="I104" s="31">
        <f t="shared" si="22"/>
        <v>-314.28571428571422</v>
      </c>
      <c r="J104" s="31">
        <v>250</v>
      </c>
      <c r="K104" s="31">
        <v>200</v>
      </c>
      <c r="L104" s="31">
        <v>650</v>
      </c>
      <c r="M104" s="32"/>
      <c r="N104" s="40">
        <v>30</v>
      </c>
      <c r="O104" s="40">
        <v>26</v>
      </c>
      <c r="P104" s="41">
        <v>0</v>
      </c>
      <c r="Q104" s="17"/>
      <c r="R104" s="9"/>
      <c r="S104" s="17"/>
      <c r="T104" s="18">
        <f t="shared" si="23"/>
        <v>0</v>
      </c>
      <c r="U104" s="42">
        <f t="shared" si="31"/>
        <v>0</v>
      </c>
      <c r="V104" s="43">
        <f t="shared" si="24"/>
        <v>0</v>
      </c>
      <c r="W104" s="44"/>
      <c r="X104" s="10">
        <v>10</v>
      </c>
      <c r="Y104" s="11">
        <f t="shared" si="25"/>
        <v>-10</v>
      </c>
      <c r="Z104" s="8"/>
      <c r="AA104" s="8"/>
      <c r="AB104" s="8">
        <f t="shared" si="26"/>
        <v>0</v>
      </c>
      <c r="AC104" s="12">
        <f t="shared" si="27"/>
        <v>-7.5549450549450556</v>
      </c>
      <c r="AD104" s="13">
        <f t="shared" si="28"/>
        <v>0</v>
      </c>
      <c r="AE104" s="31">
        <f t="shared" si="29"/>
        <v>-10</v>
      </c>
      <c r="AF104" s="31"/>
      <c r="AH104" s="33">
        <f t="shared" si="30"/>
        <v>0</v>
      </c>
    </row>
    <row r="105" spans="1:34" s="19" customFormat="1" ht="68.099999999999994" customHeight="1">
      <c r="A105" s="5">
        <v>203</v>
      </c>
      <c r="B105" s="34"/>
      <c r="C105" s="1"/>
      <c r="D105" s="1"/>
      <c r="E105" s="4"/>
      <c r="F105" s="1"/>
      <c r="G105" s="16"/>
      <c r="H105" s="14">
        <f t="shared" si="21"/>
        <v>-785.71428571428578</v>
      </c>
      <c r="I105" s="31">
        <f t="shared" si="22"/>
        <v>-314.28571428571422</v>
      </c>
      <c r="J105" s="31">
        <v>250</v>
      </c>
      <c r="K105" s="31">
        <v>200</v>
      </c>
      <c r="L105" s="31">
        <v>650</v>
      </c>
      <c r="M105" s="32"/>
      <c r="N105" s="40">
        <v>30</v>
      </c>
      <c r="O105" s="40">
        <v>26</v>
      </c>
      <c r="P105" s="41">
        <v>0</v>
      </c>
      <c r="Q105" s="17"/>
      <c r="R105" s="9"/>
      <c r="S105" s="17"/>
      <c r="T105" s="18">
        <f t="shared" si="23"/>
        <v>0</v>
      </c>
      <c r="U105" s="42">
        <f t="shared" si="31"/>
        <v>0</v>
      </c>
      <c r="V105" s="43">
        <f t="shared" si="24"/>
        <v>0</v>
      </c>
      <c r="W105" s="44"/>
      <c r="X105" s="10">
        <v>10</v>
      </c>
      <c r="Y105" s="11">
        <f t="shared" si="25"/>
        <v>-10</v>
      </c>
      <c r="Z105" s="8"/>
      <c r="AA105" s="8"/>
      <c r="AB105" s="8">
        <f t="shared" si="26"/>
        <v>0</v>
      </c>
      <c r="AC105" s="12">
        <f t="shared" si="27"/>
        <v>-7.5549450549450556</v>
      </c>
      <c r="AD105" s="13">
        <f t="shared" si="28"/>
        <v>0</v>
      </c>
      <c r="AE105" s="31">
        <f t="shared" si="29"/>
        <v>-10</v>
      </c>
      <c r="AF105" s="31"/>
      <c r="AH105" s="33">
        <f t="shared" si="30"/>
        <v>0</v>
      </c>
    </row>
    <row r="106" spans="1:34" s="19" customFormat="1" ht="68.099999999999994" customHeight="1">
      <c r="A106" s="5">
        <v>204</v>
      </c>
      <c r="B106" s="34"/>
      <c r="C106" s="1"/>
      <c r="D106" s="1"/>
      <c r="E106" s="4"/>
      <c r="F106" s="1"/>
      <c r="G106" s="16"/>
      <c r="H106" s="14">
        <f t="shared" si="21"/>
        <v>-785.71428571428578</v>
      </c>
      <c r="I106" s="31">
        <f t="shared" si="22"/>
        <v>-314.28571428571422</v>
      </c>
      <c r="J106" s="31">
        <v>250</v>
      </c>
      <c r="K106" s="31">
        <v>200</v>
      </c>
      <c r="L106" s="31">
        <v>650</v>
      </c>
      <c r="M106" s="32"/>
      <c r="N106" s="40">
        <v>30</v>
      </c>
      <c r="O106" s="40">
        <v>26</v>
      </c>
      <c r="P106" s="41">
        <v>0</v>
      </c>
      <c r="Q106" s="17"/>
      <c r="R106" s="9"/>
      <c r="S106" s="17"/>
      <c r="T106" s="18">
        <f t="shared" si="23"/>
        <v>0</v>
      </c>
      <c r="U106" s="42">
        <f t="shared" si="31"/>
        <v>0</v>
      </c>
      <c r="V106" s="43">
        <f t="shared" si="24"/>
        <v>0</v>
      </c>
      <c r="W106" s="44"/>
      <c r="X106" s="10">
        <v>10</v>
      </c>
      <c r="Y106" s="11">
        <f t="shared" si="25"/>
        <v>-10</v>
      </c>
      <c r="Z106" s="8"/>
      <c r="AA106" s="8"/>
      <c r="AB106" s="8">
        <f t="shared" si="26"/>
        <v>0</v>
      </c>
      <c r="AC106" s="12">
        <f t="shared" si="27"/>
        <v>-7.5549450549450556</v>
      </c>
      <c r="AD106" s="13">
        <f t="shared" si="28"/>
        <v>0</v>
      </c>
      <c r="AE106" s="31">
        <f t="shared" si="29"/>
        <v>-10</v>
      </c>
      <c r="AF106" s="31"/>
      <c r="AH106" s="33">
        <f t="shared" si="30"/>
        <v>0</v>
      </c>
    </row>
    <row r="107" spans="1:34" s="19" customFormat="1" ht="68.099999999999994" customHeight="1">
      <c r="A107" s="5">
        <v>205</v>
      </c>
      <c r="B107" s="34"/>
      <c r="C107" s="1"/>
      <c r="D107" s="1"/>
      <c r="E107" s="4"/>
      <c r="F107" s="1"/>
      <c r="G107" s="16"/>
      <c r="H107" s="14">
        <f t="shared" si="21"/>
        <v>-785.71428571428578</v>
      </c>
      <c r="I107" s="31">
        <f t="shared" si="22"/>
        <v>-314.28571428571422</v>
      </c>
      <c r="J107" s="31">
        <v>250</v>
      </c>
      <c r="K107" s="31">
        <v>200</v>
      </c>
      <c r="L107" s="31">
        <v>650</v>
      </c>
      <c r="M107" s="32"/>
      <c r="N107" s="40">
        <v>30</v>
      </c>
      <c r="O107" s="40">
        <v>26</v>
      </c>
      <c r="P107" s="41">
        <v>0</v>
      </c>
      <c r="Q107" s="17"/>
      <c r="R107" s="9"/>
      <c r="S107" s="17"/>
      <c r="T107" s="18">
        <f t="shared" si="23"/>
        <v>0</v>
      </c>
      <c r="U107" s="42">
        <f t="shared" si="31"/>
        <v>0</v>
      </c>
      <c r="V107" s="43">
        <f t="shared" si="24"/>
        <v>0</v>
      </c>
      <c r="W107" s="44"/>
      <c r="X107" s="10">
        <v>10</v>
      </c>
      <c r="Y107" s="11">
        <f t="shared" si="25"/>
        <v>-10</v>
      </c>
      <c r="Z107" s="8"/>
      <c r="AA107" s="8"/>
      <c r="AB107" s="8">
        <f t="shared" si="26"/>
        <v>0</v>
      </c>
      <c r="AC107" s="12">
        <f t="shared" si="27"/>
        <v>-7.5549450549450556</v>
      </c>
      <c r="AD107" s="13">
        <f t="shared" si="28"/>
        <v>0</v>
      </c>
      <c r="AE107" s="31">
        <f t="shared" si="29"/>
        <v>-10</v>
      </c>
      <c r="AF107" s="31"/>
      <c r="AH107" s="33">
        <f t="shared" si="30"/>
        <v>0</v>
      </c>
    </row>
    <row r="108" spans="1:34" s="19" customFormat="1" ht="68.099999999999994" customHeight="1">
      <c r="A108" s="5">
        <v>206</v>
      </c>
      <c r="B108" s="34"/>
      <c r="C108" s="1"/>
      <c r="D108" s="1"/>
      <c r="E108" s="4"/>
      <c r="F108" s="1"/>
      <c r="G108" s="16"/>
      <c r="H108" s="14">
        <f t="shared" si="21"/>
        <v>-785.71428571428578</v>
      </c>
      <c r="I108" s="31">
        <f t="shared" si="22"/>
        <v>-314.28571428571422</v>
      </c>
      <c r="J108" s="31">
        <v>250</v>
      </c>
      <c r="K108" s="31">
        <v>200</v>
      </c>
      <c r="L108" s="31">
        <v>650</v>
      </c>
      <c r="M108" s="32"/>
      <c r="N108" s="40">
        <v>30</v>
      </c>
      <c r="O108" s="40">
        <v>26</v>
      </c>
      <c r="P108" s="41">
        <v>0</v>
      </c>
      <c r="Q108" s="17"/>
      <c r="R108" s="9"/>
      <c r="S108" s="17"/>
      <c r="T108" s="18">
        <f t="shared" si="23"/>
        <v>0</v>
      </c>
      <c r="U108" s="42">
        <f t="shared" si="31"/>
        <v>0</v>
      </c>
      <c r="V108" s="43">
        <f t="shared" si="24"/>
        <v>0</v>
      </c>
      <c r="W108" s="44"/>
      <c r="X108" s="10">
        <v>10</v>
      </c>
      <c r="Y108" s="11">
        <f t="shared" si="25"/>
        <v>-10</v>
      </c>
      <c r="Z108" s="8"/>
      <c r="AA108" s="8"/>
      <c r="AB108" s="8">
        <f t="shared" si="26"/>
        <v>0</v>
      </c>
      <c r="AC108" s="12">
        <f t="shared" si="27"/>
        <v>-7.5549450549450556</v>
      </c>
      <c r="AD108" s="13">
        <f t="shared" si="28"/>
        <v>0</v>
      </c>
      <c r="AE108" s="31">
        <f t="shared" si="29"/>
        <v>-10</v>
      </c>
      <c r="AF108" s="31"/>
      <c r="AH108" s="33">
        <f t="shared" si="30"/>
        <v>0</v>
      </c>
    </row>
    <row r="109" spans="1:34" s="19" customFormat="1" ht="68.099999999999994" customHeight="1">
      <c r="A109" s="5">
        <v>207</v>
      </c>
      <c r="B109" s="34"/>
      <c r="C109" s="1"/>
      <c r="D109" s="1"/>
      <c r="E109" s="4"/>
      <c r="F109" s="1"/>
      <c r="G109" s="16"/>
      <c r="H109" s="14">
        <f t="shared" si="21"/>
        <v>-785.71428571428578</v>
      </c>
      <c r="I109" s="31">
        <f t="shared" si="22"/>
        <v>-314.28571428571422</v>
      </c>
      <c r="J109" s="31">
        <v>250</v>
      </c>
      <c r="K109" s="31">
        <v>200</v>
      </c>
      <c r="L109" s="31">
        <v>650</v>
      </c>
      <c r="M109" s="32"/>
      <c r="N109" s="40">
        <v>30</v>
      </c>
      <c r="O109" s="40">
        <v>26</v>
      </c>
      <c r="P109" s="41">
        <v>0</v>
      </c>
      <c r="Q109" s="17"/>
      <c r="R109" s="9"/>
      <c r="S109" s="17"/>
      <c r="T109" s="18">
        <f t="shared" si="23"/>
        <v>0</v>
      </c>
      <c r="U109" s="42">
        <f t="shared" si="31"/>
        <v>0</v>
      </c>
      <c r="V109" s="43">
        <f t="shared" si="24"/>
        <v>0</v>
      </c>
      <c r="W109" s="44"/>
      <c r="X109" s="10">
        <v>10</v>
      </c>
      <c r="Y109" s="11">
        <f t="shared" si="25"/>
        <v>-10</v>
      </c>
      <c r="Z109" s="8"/>
      <c r="AA109" s="8"/>
      <c r="AB109" s="8">
        <f t="shared" si="26"/>
        <v>0</v>
      </c>
      <c r="AC109" s="12">
        <f t="shared" si="27"/>
        <v>-7.5549450549450556</v>
      </c>
      <c r="AD109" s="13">
        <f t="shared" si="28"/>
        <v>0</v>
      </c>
      <c r="AE109" s="31">
        <f t="shared" si="29"/>
        <v>-10</v>
      </c>
      <c r="AF109" s="31"/>
      <c r="AH109" s="33">
        <f t="shared" si="30"/>
        <v>0</v>
      </c>
    </row>
    <row r="110" spans="1:34" s="19" customFormat="1" ht="68.099999999999994" customHeight="1">
      <c r="A110" s="5">
        <v>208</v>
      </c>
      <c r="B110" s="34"/>
      <c r="C110" s="1"/>
      <c r="D110" s="1"/>
      <c r="E110" s="4"/>
      <c r="F110" s="1"/>
      <c r="G110" s="16"/>
      <c r="H110" s="14">
        <f t="shared" si="21"/>
        <v>-785.71428571428578</v>
      </c>
      <c r="I110" s="31">
        <f t="shared" si="22"/>
        <v>-314.28571428571422</v>
      </c>
      <c r="J110" s="31">
        <v>250</v>
      </c>
      <c r="K110" s="31">
        <v>200</v>
      </c>
      <c r="L110" s="31">
        <v>650</v>
      </c>
      <c r="M110" s="32"/>
      <c r="N110" s="40">
        <v>30</v>
      </c>
      <c r="O110" s="40">
        <v>26</v>
      </c>
      <c r="P110" s="41">
        <v>0</v>
      </c>
      <c r="Q110" s="17"/>
      <c r="R110" s="9"/>
      <c r="S110" s="17"/>
      <c r="T110" s="18">
        <f t="shared" si="23"/>
        <v>0</v>
      </c>
      <c r="U110" s="42">
        <f t="shared" si="31"/>
        <v>0</v>
      </c>
      <c r="V110" s="43">
        <f t="shared" si="24"/>
        <v>0</v>
      </c>
      <c r="W110" s="44"/>
      <c r="X110" s="10">
        <v>10</v>
      </c>
      <c r="Y110" s="11">
        <f t="shared" si="25"/>
        <v>-10</v>
      </c>
      <c r="Z110" s="8"/>
      <c r="AA110" s="8"/>
      <c r="AB110" s="8">
        <f t="shared" si="26"/>
        <v>0</v>
      </c>
      <c r="AC110" s="12">
        <f t="shared" si="27"/>
        <v>-7.5549450549450556</v>
      </c>
      <c r="AD110" s="13">
        <f t="shared" si="28"/>
        <v>0</v>
      </c>
      <c r="AE110" s="31">
        <f t="shared" si="29"/>
        <v>-10</v>
      </c>
      <c r="AF110" s="31"/>
      <c r="AH110" s="33">
        <f t="shared" si="30"/>
        <v>0</v>
      </c>
    </row>
    <row r="111" spans="1:34" s="19" customFormat="1" ht="68.099999999999994" customHeight="1">
      <c r="A111" s="5">
        <v>209</v>
      </c>
      <c r="B111" s="34"/>
      <c r="C111" s="1"/>
      <c r="D111" s="1"/>
      <c r="E111" s="4"/>
      <c r="F111" s="1"/>
      <c r="G111" s="16"/>
      <c r="H111" s="14">
        <f t="shared" si="21"/>
        <v>-785.71428571428578</v>
      </c>
      <c r="I111" s="31">
        <f t="shared" si="22"/>
        <v>-314.28571428571422</v>
      </c>
      <c r="J111" s="31">
        <v>250</v>
      </c>
      <c r="K111" s="31">
        <v>200</v>
      </c>
      <c r="L111" s="31">
        <v>650</v>
      </c>
      <c r="M111" s="32"/>
      <c r="N111" s="40">
        <v>30</v>
      </c>
      <c r="O111" s="40">
        <v>26</v>
      </c>
      <c r="P111" s="41">
        <v>0</v>
      </c>
      <c r="Q111" s="17"/>
      <c r="R111" s="9"/>
      <c r="S111" s="17"/>
      <c r="T111" s="18">
        <f t="shared" si="23"/>
        <v>0</v>
      </c>
      <c r="U111" s="42">
        <f t="shared" si="31"/>
        <v>0</v>
      </c>
      <c r="V111" s="43">
        <f t="shared" si="24"/>
        <v>0</v>
      </c>
      <c r="W111" s="44"/>
      <c r="X111" s="10">
        <v>10</v>
      </c>
      <c r="Y111" s="11">
        <f t="shared" si="25"/>
        <v>-10</v>
      </c>
      <c r="Z111" s="8"/>
      <c r="AA111" s="8"/>
      <c r="AB111" s="8">
        <f t="shared" si="26"/>
        <v>0</v>
      </c>
      <c r="AC111" s="12">
        <f t="shared" si="27"/>
        <v>-7.5549450549450556</v>
      </c>
      <c r="AD111" s="13">
        <f t="shared" si="28"/>
        <v>0</v>
      </c>
      <c r="AE111" s="31">
        <f t="shared" si="29"/>
        <v>-10</v>
      </c>
      <c r="AF111" s="31"/>
      <c r="AH111" s="33">
        <f t="shared" si="30"/>
        <v>0</v>
      </c>
    </row>
    <row r="112" spans="1:34" s="19" customFormat="1" ht="68.099999999999994" customHeight="1">
      <c r="A112" s="5">
        <v>210</v>
      </c>
      <c r="B112" s="34"/>
      <c r="C112" s="1"/>
      <c r="D112" s="1"/>
      <c r="E112" s="4"/>
      <c r="F112" s="1"/>
      <c r="G112" s="16"/>
      <c r="H112" s="14">
        <f t="shared" si="21"/>
        <v>-785.71428571428578</v>
      </c>
      <c r="I112" s="31">
        <f t="shared" si="22"/>
        <v>-314.28571428571422</v>
      </c>
      <c r="J112" s="31">
        <v>250</v>
      </c>
      <c r="K112" s="31">
        <v>200</v>
      </c>
      <c r="L112" s="31">
        <v>650</v>
      </c>
      <c r="M112" s="32"/>
      <c r="N112" s="40">
        <v>30</v>
      </c>
      <c r="O112" s="40">
        <v>26</v>
      </c>
      <c r="P112" s="41">
        <v>0</v>
      </c>
      <c r="Q112" s="17"/>
      <c r="R112" s="9"/>
      <c r="S112" s="17"/>
      <c r="T112" s="18">
        <f t="shared" si="23"/>
        <v>0</v>
      </c>
      <c r="U112" s="42">
        <f t="shared" si="31"/>
        <v>0</v>
      </c>
      <c r="V112" s="43">
        <f t="shared" si="24"/>
        <v>0</v>
      </c>
      <c r="W112" s="44"/>
      <c r="X112" s="10">
        <v>10</v>
      </c>
      <c r="Y112" s="11">
        <f t="shared" si="25"/>
        <v>-10</v>
      </c>
      <c r="Z112" s="8"/>
      <c r="AA112" s="8"/>
      <c r="AB112" s="8">
        <f t="shared" si="26"/>
        <v>0</v>
      </c>
      <c r="AC112" s="12">
        <f t="shared" si="27"/>
        <v>-7.5549450549450556</v>
      </c>
      <c r="AD112" s="13">
        <f t="shared" si="28"/>
        <v>0</v>
      </c>
      <c r="AE112" s="31">
        <f t="shared" si="29"/>
        <v>-10</v>
      </c>
      <c r="AF112" s="31"/>
      <c r="AH112" s="33">
        <f t="shared" si="30"/>
        <v>0</v>
      </c>
    </row>
    <row r="113" spans="1:34" s="19" customFormat="1" ht="68.099999999999994" customHeight="1">
      <c r="A113" s="5">
        <v>211</v>
      </c>
      <c r="B113" s="34"/>
      <c r="C113" s="1"/>
      <c r="D113" s="1"/>
      <c r="E113" s="4"/>
      <c r="F113" s="1"/>
      <c r="G113" s="16"/>
      <c r="H113" s="14">
        <f t="shared" si="21"/>
        <v>-785.71428571428578</v>
      </c>
      <c r="I113" s="31">
        <f t="shared" si="22"/>
        <v>-314.28571428571422</v>
      </c>
      <c r="J113" s="31">
        <v>250</v>
      </c>
      <c r="K113" s="31">
        <v>200</v>
      </c>
      <c r="L113" s="31">
        <v>650</v>
      </c>
      <c r="M113" s="32"/>
      <c r="N113" s="40">
        <v>30</v>
      </c>
      <c r="O113" s="40">
        <v>26</v>
      </c>
      <c r="P113" s="41">
        <v>0</v>
      </c>
      <c r="Q113" s="17"/>
      <c r="R113" s="9"/>
      <c r="S113" s="17"/>
      <c r="T113" s="18">
        <f t="shared" si="23"/>
        <v>0</v>
      </c>
      <c r="U113" s="42">
        <f t="shared" si="31"/>
        <v>0</v>
      </c>
      <c r="V113" s="43">
        <f t="shared" si="24"/>
        <v>0</v>
      </c>
      <c r="W113" s="44"/>
      <c r="X113" s="10">
        <v>10</v>
      </c>
      <c r="Y113" s="11">
        <f t="shared" si="25"/>
        <v>-10</v>
      </c>
      <c r="Z113" s="8"/>
      <c r="AA113" s="8"/>
      <c r="AB113" s="8">
        <f t="shared" si="26"/>
        <v>0</v>
      </c>
      <c r="AC113" s="12">
        <f t="shared" si="27"/>
        <v>-7.5549450549450556</v>
      </c>
      <c r="AD113" s="13">
        <f t="shared" si="28"/>
        <v>0</v>
      </c>
      <c r="AE113" s="31">
        <f t="shared" si="29"/>
        <v>-10</v>
      </c>
      <c r="AF113" s="31"/>
      <c r="AH113" s="33">
        <f t="shared" si="30"/>
        <v>0</v>
      </c>
    </row>
    <row r="114" spans="1:34" s="19" customFormat="1" ht="68.099999999999994" customHeight="1">
      <c r="A114" s="5">
        <v>212</v>
      </c>
      <c r="B114" s="34"/>
      <c r="C114" s="1"/>
      <c r="D114" s="1"/>
      <c r="E114" s="4"/>
      <c r="F114" s="1"/>
      <c r="G114" s="16"/>
      <c r="H114" s="14">
        <f t="shared" si="21"/>
        <v>-785.71428571428578</v>
      </c>
      <c r="I114" s="31">
        <f t="shared" si="22"/>
        <v>-314.28571428571422</v>
      </c>
      <c r="J114" s="31">
        <v>250</v>
      </c>
      <c r="K114" s="31">
        <v>200</v>
      </c>
      <c r="L114" s="31">
        <v>650</v>
      </c>
      <c r="M114" s="32"/>
      <c r="N114" s="40">
        <v>30</v>
      </c>
      <c r="O114" s="40">
        <v>26</v>
      </c>
      <c r="P114" s="41">
        <v>0</v>
      </c>
      <c r="Q114" s="17"/>
      <c r="R114" s="9"/>
      <c r="S114" s="17"/>
      <c r="T114" s="18">
        <f t="shared" si="23"/>
        <v>0</v>
      </c>
      <c r="U114" s="42">
        <f t="shared" si="31"/>
        <v>0</v>
      </c>
      <c r="V114" s="43">
        <f t="shared" si="24"/>
        <v>0</v>
      </c>
      <c r="W114" s="44"/>
      <c r="X114" s="10">
        <v>10</v>
      </c>
      <c r="Y114" s="11">
        <f t="shared" si="25"/>
        <v>-10</v>
      </c>
      <c r="Z114" s="8"/>
      <c r="AA114" s="8"/>
      <c r="AB114" s="8">
        <f t="shared" si="26"/>
        <v>0</v>
      </c>
      <c r="AC114" s="12">
        <f t="shared" si="27"/>
        <v>-7.5549450549450556</v>
      </c>
      <c r="AD114" s="13">
        <f t="shared" si="28"/>
        <v>0</v>
      </c>
      <c r="AE114" s="31">
        <f t="shared" si="29"/>
        <v>-10</v>
      </c>
      <c r="AF114" s="31"/>
      <c r="AH114" s="33">
        <f t="shared" si="30"/>
        <v>0</v>
      </c>
    </row>
    <row r="115" spans="1:34" s="19" customFormat="1" ht="68.099999999999994" customHeight="1">
      <c r="A115" s="5">
        <v>213</v>
      </c>
      <c r="B115" s="34"/>
      <c r="C115" s="1"/>
      <c r="D115" s="1"/>
      <c r="E115" s="4"/>
      <c r="F115" s="1"/>
      <c r="G115" s="16"/>
      <c r="H115" s="14">
        <f t="shared" si="21"/>
        <v>-785.71428571428578</v>
      </c>
      <c r="I115" s="31">
        <f t="shared" si="22"/>
        <v>-314.28571428571422</v>
      </c>
      <c r="J115" s="31">
        <v>250</v>
      </c>
      <c r="K115" s="31">
        <v>200</v>
      </c>
      <c r="L115" s="31">
        <v>650</v>
      </c>
      <c r="M115" s="32"/>
      <c r="N115" s="40">
        <v>30</v>
      </c>
      <c r="O115" s="40">
        <v>26</v>
      </c>
      <c r="P115" s="41">
        <v>0</v>
      </c>
      <c r="Q115" s="17"/>
      <c r="R115" s="9"/>
      <c r="S115" s="17"/>
      <c r="T115" s="18">
        <f t="shared" si="23"/>
        <v>0</v>
      </c>
      <c r="U115" s="42">
        <f t="shared" si="31"/>
        <v>0</v>
      </c>
      <c r="V115" s="43">
        <f t="shared" si="24"/>
        <v>0</v>
      </c>
      <c r="W115" s="44"/>
      <c r="X115" s="10">
        <v>10</v>
      </c>
      <c r="Y115" s="11">
        <f t="shared" si="25"/>
        <v>-10</v>
      </c>
      <c r="Z115" s="8"/>
      <c r="AA115" s="8"/>
      <c r="AB115" s="8">
        <f t="shared" si="26"/>
        <v>0</v>
      </c>
      <c r="AC115" s="12">
        <f t="shared" si="27"/>
        <v>-7.5549450549450556</v>
      </c>
      <c r="AD115" s="13">
        <f t="shared" si="28"/>
        <v>0</v>
      </c>
      <c r="AE115" s="31">
        <f t="shared" si="29"/>
        <v>-10</v>
      </c>
      <c r="AF115" s="31"/>
      <c r="AH115" s="33">
        <f t="shared" si="30"/>
        <v>0</v>
      </c>
    </row>
    <row r="116" spans="1:34" s="19" customFormat="1" ht="68.099999999999994" customHeight="1">
      <c r="A116" s="5">
        <v>214</v>
      </c>
      <c r="B116" s="34"/>
      <c r="C116" s="1"/>
      <c r="D116" s="1"/>
      <c r="E116" s="4"/>
      <c r="F116" s="1"/>
      <c r="G116" s="16"/>
      <c r="H116" s="14">
        <f t="shared" si="21"/>
        <v>-785.71428571428578</v>
      </c>
      <c r="I116" s="31">
        <f t="shared" si="22"/>
        <v>-314.28571428571422</v>
      </c>
      <c r="J116" s="31">
        <v>250</v>
      </c>
      <c r="K116" s="31">
        <v>200</v>
      </c>
      <c r="L116" s="31">
        <v>650</v>
      </c>
      <c r="M116" s="32"/>
      <c r="N116" s="40">
        <v>30</v>
      </c>
      <c r="O116" s="40">
        <v>26</v>
      </c>
      <c r="P116" s="41">
        <v>0</v>
      </c>
      <c r="Q116" s="17"/>
      <c r="R116" s="9"/>
      <c r="S116" s="17"/>
      <c r="T116" s="18">
        <f t="shared" si="23"/>
        <v>0</v>
      </c>
      <c r="U116" s="42">
        <f t="shared" si="31"/>
        <v>0</v>
      </c>
      <c r="V116" s="43">
        <f t="shared" si="24"/>
        <v>0</v>
      </c>
      <c r="W116" s="44"/>
      <c r="X116" s="10">
        <v>10</v>
      </c>
      <c r="Y116" s="11">
        <f t="shared" si="25"/>
        <v>-10</v>
      </c>
      <c r="Z116" s="8"/>
      <c r="AA116" s="8"/>
      <c r="AB116" s="8">
        <f t="shared" si="26"/>
        <v>0</v>
      </c>
      <c r="AC116" s="12">
        <f t="shared" si="27"/>
        <v>-7.5549450549450556</v>
      </c>
      <c r="AD116" s="13">
        <f t="shared" si="28"/>
        <v>0</v>
      </c>
      <c r="AE116" s="31">
        <f t="shared" si="29"/>
        <v>-10</v>
      </c>
      <c r="AF116" s="31"/>
      <c r="AH116" s="33">
        <f t="shared" si="30"/>
        <v>0</v>
      </c>
    </row>
    <row r="117" spans="1:34" s="19" customFormat="1" ht="68.099999999999994" customHeight="1">
      <c r="A117" s="5">
        <v>215</v>
      </c>
      <c r="B117" s="34"/>
      <c r="C117" s="1"/>
      <c r="D117" s="1"/>
      <c r="E117" s="4"/>
      <c r="F117" s="1"/>
      <c r="G117" s="16"/>
      <c r="H117" s="14">
        <f t="shared" si="21"/>
        <v>-785.71428571428578</v>
      </c>
      <c r="I117" s="31">
        <f t="shared" si="22"/>
        <v>-314.28571428571422</v>
      </c>
      <c r="J117" s="31">
        <v>250</v>
      </c>
      <c r="K117" s="31">
        <v>200</v>
      </c>
      <c r="L117" s="31">
        <v>650</v>
      </c>
      <c r="M117" s="32"/>
      <c r="N117" s="40">
        <v>30</v>
      </c>
      <c r="O117" s="40">
        <v>26</v>
      </c>
      <c r="P117" s="41">
        <v>0</v>
      </c>
      <c r="Q117" s="17"/>
      <c r="R117" s="9"/>
      <c r="S117" s="17"/>
      <c r="T117" s="18">
        <f t="shared" si="23"/>
        <v>0</v>
      </c>
      <c r="U117" s="42">
        <f t="shared" si="31"/>
        <v>0</v>
      </c>
      <c r="V117" s="43">
        <f t="shared" si="24"/>
        <v>0</v>
      </c>
      <c r="W117" s="44"/>
      <c r="X117" s="10">
        <v>10</v>
      </c>
      <c r="Y117" s="11">
        <f t="shared" si="25"/>
        <v>-10</v>
      </c>
      <c r="Z117" s="8"/>
      <c r="AA117" s="8"/>
      <c r="AB117" s="8">
        <f t="shared" si="26"/>
        <v>0</v>
      </c>
      <c r="AC117" s="12">
        <f t="shared" si="27"/>
        <v>-7.5549450549450556</v>
      </c>
      <c r="AD117" s="13">
        <f t="shared" si="28"/>
        <v>0</v>
      </c>
      <c r="AE117" s="31">
        <f t="shared" si="29"/>
        <v>-10</v>
      </c>
      <c r="AF117" s="31"/>
      <c r="AH117" s="33">
        <f t="shared" si="30"/>
        <v>0</v>
      </c>
    </row>
    <row r="118" spans="1:34" s="19" customFormat="1" ht="68.099999999999994" customHeight="1">
      <c r="A118" s="5">
        <v>216</v>
      </c>
      <c r="B118" s="34"/>
      <c r="C118" s="1"/>
      <c r="D118" s="1"/>
      <c r="E118" s="4"/>
      <c r="F118" s="1"/>
      <c r="G118" s="16"/>
      <c r="H118" s="14">
        <f t="shared" si="21"/>
        <v>-785.71428571428578</v>
      </c>
      <c r="I118" s="31">
        <f t="shared" si="22"/>
        <v>-314.28571428571422</v>
      </c>
      <c r="J118" s="31">
        <v>250</v>
      </c>
      <c r="K118" s="31">
        <v>200</v>
      </c>
      <c r="L118" s="31">
        <v>650</v>
      </c>
      <c r="M118" s="32"/>
      <c r="N118" s="40">
        <v>30</v>
      </c>
      <c r="O118" s="40">
        <v>26</v>
      </c>
      <c r="P118" s="41">
        <v>0</v>
      </c>
      <c r="Q118" s="17"/>
      <c r="R118" s="9"/>
      <c r="S118" s="17"/>
      <c r="T118" s="18">
        <f t="shared" si="23"/>
        <v>0</v>
      </c>
      <c r="U118" s="42">
        <f t="shared" si="31"/>
        <v>0</v>
      </c>
      <c r="V118" s="43">
        <f t="shared" si="24"/>
        <v>0</v>
      </c>
      <c r="W118" s="44"/>
      <c r="X118" s="10">
        <v>10</v>
      </c>
      <c r="Y118" s="11">
        <f t="shared" si="25"/>
        <v>-10</v>
      </c>
      <c r="Z118" s="8"/>
      <c r="AA118" s="8"/>
      <c r="AB118" s="8">
        <f t="shared" si="26"/>
        <v>0</v>
      </c>
      <c r="AC118" s="12">
        <f t="shared" si="27"/>
        <v>-7.5549450549450556</v>
      </c>
      <c r="AD118" s="13">
        <f t="shared" si="28"/>
        <v>0</v>
      </c>
      <c r="AE118" s="31">
        <f t="shared" si="29"/>
        <v>-10</v>
      </c>
      <c r="AF118" s="31"/>
      <c r="AH118" s="33">
        <f t="shared" si="30"/>
        <v>0</v>
      </c>
    </row>
    <row r="119" spans="1:34" s="19" customFormat="1" ht="68.099999999999994" customHeight="1">
      <c r="A119" s="5">
        <v>217</v>
      </c>
      <c r="B119" s="34"/>
      <c r="C119" s="1"/>
      <c r="D119" s="1"/>
      <c r="E119" s="4"/>
      <c r="F119" s="1"/>
      <c r="G119" s="16"/>
      <c r="H119" s="14">
        <f t="shared" si="21"/>
        <v>-785.71428571428578</v>
      </c>
      <c r="I119" s="31">
        <f t="shared" si="22"/>
        <v>-314.28571428571422</v>
      </c>
      <c r="J119" s="31">
        <v>250</v>
      </c>
      <c r="K119" s="31">
        <v>200</v>
      </c>
      <c r="L119" s="31">
        <v>650</v>
      </c>
      <c r="M119" s="32"/>
      <c r="N119" s="40">
        <v>30</v>
      </c>
      <c r="O119" s="40">
        <v>26</v>
      </c>
      <c r="P119" s="41">
        <v>0</v>
      </c>
      <c r="Q119" s="17"/>
      <c r="R119" s="9"/>
      <c r="S119" s="17"/>
      <c r="T119" s="18">
        <f t="shared" si="23"/>
        <v>0</v>
      </c>
      <c r="U119" s="42">
        <f t="shared" si="31"/>
        <v>0</v>
      </c>
      <c r="V119" s="43">
        <f t="shared" si="24"/>
        <v>0</v>
      </c>
      <c r="W119" s="44"/>
      <c r="X119" s="10">
        <v>10</v>
      </c>
      <c r="Y119" s="11">
        <f t="shared" si="25"/>
        <v>-10</v>
      </c>
      <c r="Z119" s="8"/>
      <c r="AA119" s="8"/>
      <c r="AB119" s="8">
        <f t="shared" si="26"/>
        <v>0</v>
      </c>
      <c r="AC119" s="12">
        <f t="shared" si="27"/>
        <v>-7.5549450549450556</v>
      </c>
      <c r="AD119" s="13">
        <f t="shared" si="28"/>
        <v>0</v>
      </c>
      <c r="AE119" s="31">
        <f t="shared" si="29"/>
        <v>-10</v>
      </c>
      <c r="AF119" s="31"/>
      <c r="AH119" s="33">
        <f t="shared" si="30"/>
        <v>0</v>
      </c>
    </row>
    <row r="120" spans="1:34" s="19" customFormat="1" ht="68.099999999999994" customHeight="1">
      <c r="A120" s="5">
        <v>218</v>
      </c>
      <c r="B120" s="34"/>
      <c r="C120" s="1"/>
      <c r="D120" s="1"/>
      <c r="E120" s="4"/>
      <c r="F120" s="1"/>
      <c r="G120" s="16"/>
      <c r="H120" s="14">
        <f t="shared" si="21"/>
        <v>-785.71428571428578</v>
      </c>
      <c r="I120" s="31">
        <f t="shared" si="22"/>
        <v>-314.28571428571422</v>
      </c>
      <c r="J120" s="31">
        <v>250</v>
      </c>
      <c r="K120" s="31">
        <v>200</v>
      </c>
      <c r="L120" s="31">
        <v>650</v>
      </c>
      <c r="M120" s="32"/>
      <c r="N120" s="40">
        <v>30</v>
      </c>
      <c r="O120" s="40">
        <v>26</v>
      </c>
      <c r="P120" s="41">
        <v>0</v>
      </c>
      <c r="Q120" s="17"/>
      <c r="R120" s="9"/>
      <c r="S120" s="17"/>
      <c r="T120" s="18">
        <f t="shared" si="23"/>
        <v>0</v>
      </c>
      <c r="U120" s="42">
        <f t="shared" si="31"/>
        <v>0</v>
      </c>
      <c r="V120" s="43">
        <f t="shared" si="24"/>
        <v>0</v>
      </c>
      <c r="W120" s="44"/>
      <c r="X120" s="10">
        <v>10</v>
      </c>
      <c r="Y120" s="11">
        <f t="shared" si="25"/>
        <v>-10</v>
      </c>
      <c r="Z120" s="8"/>
      <c r="AA120" s="8"/>
      <c r="AB120" s="8">
        <f t="shared" si="26"/>
        <v>0</v>
      </c>
      <c r="AC120" s="12">
        <f t="shared" si="27"/>
        <v>-7.5549450549450556</v>
      </c>
      <c r="AD120" s="13">
        <f t="shared" si="28"/>
        <v>0</v>
      </c>
      <c r="AE120" s="31">
        <f t="shared" si="29"/>
        <v>-10</v>
      </c>
      <c r="AF120" s="31"/>
      <c r="AH120" s="33">
        <f t="shared" si="30"/>
        <v>0</v>
      </c>
    </row>
    <row r="121" spans="1:34" s="19" customFormat="1" ht="68.099999999999994" customHeight="1">
      <c r="A121" s="5">
        <v>219</v>
      </c>
      <c r="B121" s="34"/>
      <c r="C121" s="1"/>
      <c r="D121" s="1"/>
      <c r="E121" s="4"/>
      <c r="F121" s="1"/>
      <c r="G121" s="16"/>
      <c r="H121" s="14">
        <f t="shared" si="21"/>
        <v>-785.71428571428578</v>
      </c>
      <c r="I121" s="31">
        <f t="shared" si="22"/>
        <v>-314.28571428571422</v>
      </c>
      <c r="J121" s="31">
        <v>250</v>
      </c>
      <c r="K121" s="31">
        <v>200</v>
      </c>
      <c r="L121" s="31">
        <v>650</v>
      </c>
      <c r="M121" s="32"/>
      <c r="N121" s="40">
        <v>30</v>
      </c>
      <c r="O121" s="40">
        <v>26</v>
      </c>
      <c r="P121" s="41">
        <v>0</v>
      </c>
      <c r="Q121" s="17"/>
      <c r="R121" s="9"/>
      <c r="S121" s="17"/>
      <c r="T121" s="18">
        <f t="shared" si="23"/>
        <v>0</v>
      </c>
      <c r="U121" s="42">
        <f t="shared" si="31"/>
        <v>0</v>
      </c>
      <c r="V121" s="43">
        <f t="shared" si="24"/>
        <v>0</v>
      </c>
      <c r="W121" s="44"/>
      <c r="X121" s="10">
        <v>10</v>
      </c>
      <c r="Y121" s="11">
        <f t="shared" si="25"/>
        <v>-10</v>
      </c>
      <c r="Z121" s="8"/>
      <c r="AA121" s="8"/>
      <c r="AB121" s="8">
        <f t="shared" si="26"/>
        <v>0</v>
      </c>
      <c r="AC121" s="12">
        <f t="shared" si="27"/>
        <v>-7.5549450549450556</v>
      </c>
      <c r="AD121" s="13">
        <f t="shared" si="28"/>
        <v>0</v>
      </c>
      <c r="AE121" s="31">
        <f t="shared" si="29"/>
        <v>-10</v>
      </c>
      <c r="AF121" s="31"/>
      <c r="AH121" s="33">
        <f t="shared" si="30"/>
        <v>0</v>
      </c>
    </row>
    <row r="122" spans="1:34" s="19" customFormat="1" ht="68.099999999999994" customHeight="1">
      <c r="A122" s="5">
        <v>220</v>
      </c>
      <c r="B122" s="34"/>
      <c r="C122" s="1"/>
      <c r="D122" s="1"/>
      <c r="E122" s="4"/>
      <c r="F122" s="1"/>
      <c r="G122" s="16"/>
      <c r="H122" s="14">
        <f t="shared" si="21"/>
        <v>-785.71428571428578</v>
      </c>
      <c r="I122" s="31">
        <f t="shared" si="22"/>
        <v>-314.28571428571422</v>
      </c>
      <c r="J122" s="31">
        <v>250</v>
      </c>
      <c r="K122" s="31">
        <v>200</v>
      </c>
      <c r="L122" s="31">
        <v>650</v>
      </c>
      <c r="M122" s="32"/>
      <c r="N122" s="40">
        <v>30</v>
      </c>
      <c r="O122" s="40">
        <v>26</v>
      </c>
      <c r="P122" s="41">
        <v>0</v>
      </c>
      <c r="Q122" s="17"/>
      <c r="R122" s="9"/>
      <c r="S122" s="17"/>
      <c r="T122" s="18">
        <f t="shared" si="23"/>
        <v>0</v>
      </c>
      <c r="U122" s="42">
        <f t="shared" si="31"/>
        <v>0</v>
      </c>
      <c r="V122" s="43">
        <f t="shared" si="24"/>
        <v>0</v>
      </c>
      <c r="W122" s="44"/>
      <c r="X122" s="10">
        <v>10</v>
      </c>
      <c r="Y122" s="11">
        <f t="shared" si="25"/>
        <v>-10</v>
      </c>
      <c r="Z122" s="8"/>
      <c r="AA122" s="8"/>
      <c r="AB122" s="8">
        <f t="shared" si="26"/>
        <v>0</v>
      </c>
      <c r="AC122" s="12">
        <f t="shared" si="27"/>
        <v>-7.5549450549450556</v>
      </c>
      <c r="AD122" s="13">
        <f t="shared" si="28"/>
        <v>0</v>
      </c>
      <c r="AE122" s="31">
        <f t="shared" si="29"/>
        <v>-10</v>
      </c>
      <c r="AF122" s="31"/>
      <c r="AH122" s="33">
        <f t="shared" si="30"/>
        <v>0</v>
      </c>
    </row>
    <row r="123" spans="1:34" s="19" customFormat="1" ht="68.099999999999994" customHeight="1">
      <c r="A123" s="5">
        <v>221</v>
      </c>
      <c r="B123" s="34"/>
      <c r="C123" s="1"/>
      <c r="D123" s="1"/>
      <c r="E123" s="4"/>
      <c r="F123" s="1"/>
      <c r="G123" s="16"/>
      <c r="H123" s="14">
        <f t="shared" si="21"/>
        <v>-785.71428571428578</v>
      </c>
      <c r="I123" s="31">
        <f t="shared" si="22"/>
        <v>-314.28571428571422</v>
      </c>
      <c r="J123" s="31">
        <v>250</v>
      </c>
      <c r="K123" s="31">
        <v>200</v>
      </c>
      <c r="L123" s="31">
        <v>650</v>
      </c>
      <c r="M123" s="32"/>
      <c r="N123" s="40">
        <v>30</v>
      </c>
      <c r="O123" s="40">
        <v>26</v>
      </c>
      <c r="P123" s="41">
        <v>0</v>
      </c>
      <c r="Q123" s="17"/>
      <c r="R123" s="9"/>
      <c r="S123" s="17"/>
      <c r="T123" s="18">
        <f t="shared" si="23"/>
        <v>0</v>
      </c>
      <c r="U123" s="42">
        <f t="shared" si="31"/>
        <v>0</v>
      </c>
      <c r="V123" s="43">
        <f t="shared" si="24"/>
        <v>0</v>
      </c>
      <c r="W123" s="44"/>
      <c r="X123" s="10">
        <v>10</v>
      </c>
      <c r="Y123" s="11">
        <f t="shared" si="25"/>
        <v>-10</v>
      </c>
      <c r="Z123" s="8"/>
      <c r="AA123" s="8"/>
      <c r="AB123" s="8">
        <f t="shared" si="26"/>
        <v>0</v>
      </c>
      <c r="AC123" s="12">
        <f t="shared" si="27"/>
        <v>-7.5549450549450556</v>
      </c>
      <c r="AD123" s="13">
        <f t="shared" si="28"/>
        <v>0</v>
      </c>
      <c r="AE123" s="31">
        <f t="shared" si="29"/>
        <v>-10</v>
      </c>
      <c r="AF123" s="31"/>
      <c r="AH123" s="33">
        <f t="shared" si="30"/>
        <v>0</v>
      </c>
    </row>
    <row r="124" spans="1:34" s="19" customFormat="1" ht="68.099999999999994" customHeight="1">
      <c r="A124" s="5">
        <v>222</v>
      </c>
      <c r="B124" s="34"/>
      <c r="C124" s="1"/>
      <c r="D124" s="1"/>
      <c r="E124" s="4"/>
      <c r="F124" s="1"/>
      <c r="G124" s="16"/>
      <c r="H124" s="14">
        <f t="shared" si="21"/>
        <v>-785.71428571428578</v>
      </c>
      <c r="I124" s="31">
        <f t="shared" si="22"/>
        <v>-314.28571428571422</v>
      </c>
      <c r="J124" s="31">
        <v>250</v>
      </c>
      <c r="K124" s="31">
        <v>200</v>
      </c>
      <c r="L124" s="31">
        <v>650</v>
      </c>
      <c r="M124" s="32"/>
      <c r="N124" s="40">
        <v>30</v>
      </c>
      <c r="O124" s="40">
        <v>26</v>
      </c>
      <c r="P124" s="41">
        <v>0</v>
      </c>
      <c r="Q124" s="17"/>
      <c r="R124" s="9"/>
      <c r="S124" s="17"/>
      <c r="T124" s="18">
        <f t="shared" si="23"/>
        <v>0</v>
      </c>
      <c r="U124" s="42">
        <f t="shared" si="31"/>
        <v>0</v>
      </c>
      <c r="V124" s="43">
        <f t="shared" si="24"/>
        <v>0</v>
      </c>
      <c r="W124" s="44"/>
      <c r="X124" s="10">
        <v>10</v>
      </c>
      <c r="Y124" s="11">
        <f t="shared" si="25"/>
        <v>-10</v>
      </c>
      <c r="Z124" s="8"/>
      <c r="AA124" s="8"/>
      <c r="AB124" s="8">
        <f t="shared" si="26"/>
        <v>0</v>
      </c>
      <c r="AC124" s="12">
        <f t="shared" si="27"/>
        <v>-7.5549450549450556</v>
      </c>
      <c r="AD124" s="13">
        <f t="shared" si="28"/>
        <v>0</v>
      </c>
      <c r="AE124" s="31">
        <f t="shared" si="29"/>
        <v>-10</v>
      </c>
      <c r="AF124" s="31"/>
      <c r="AH124" s="33">
        <f t="shared" si="30"/>
        <v>0</v>
      </c>
    </row>
    <row r="125" spans="1:34" s="19" customFormat="1" ht="68.099999999999994" customHeight="1">
      <c r="A125" s="5">
        <v>223</v>
      </c>
      <c r="B125" s="34"/>
      <c r="C125" s="1"/>
      <c r="D125" s="1"/>
      <c r="E125" s="4"/>
      <c r="F125" s="1"/>
      <c r="G125" s="16"/>
      <c r="H125" s="14">
        <f t="shared" si="21"/>
        <v>-785.71428571428578</v>
      </c>
      <c r="I125" s="31">
        <f t="shared" si="22"/>
        <v>-314.28571428571422</v>
      </c>
      <c r="J125" s="31">
        <v>250</v>
      </c>
      <c r="K125" s="31">
        <v>200</v>
      </c>
      <c r="L125" s="31">
        <v>650</v>
      </c>
      <c r="M125" s="32"/>
      <c r="N125" s="40">
        <v>30</v>
      </c>
      <c r="O125" s="40">
        <v>26</v>
      </c>
      <c r="P125" s="41">
        <v>0</v>
      </c>
      <c r="Q125" s="17"/>
      <c r="R125" s="9"/>
      <c r="S125" s="17"/>
      <c r="T125" s="18">
        <f t="shared" si="23"/>
        <v>0</v>
      </c>
      <c r="U125" s="42">
        <f t="shared" si="31"/>
        <v>0</v>
      </c>
      <c r="V125" s="43">
        <f t="shared" si="24"/>
        <v>0</v>
      </c>
      <c r="W125" s="44"/>
      <c r="X125" s="10">
        <v>10</v>
      </c>
      <c r="Y125" s="11">
        <f t="shared" si="25"/>
        <v>-10</v>
      </c>
      <c r="Z125" s="8"/>
      <c r="AA125" s="8"/>
      <c r="AB125" s="8">
        <f t="shared" si="26"/>
        <v>0</v>
      </c>
      <c r="AC125" s="12">
        <f t="shared" si="27"/>
        <v>-7.5549450549450556</v>
      </c>
      <c r="AD125" s="13">
        <f t="shared" si="28"/>
        <v>0</v>
      </c>
      <c r="AE125" s="31">
        <f t="shared" si="29"/>
        <v>-10</v>
      </c>
      <c r="AF125" s="31"/>
      <c r="AH125" s="33">
        <f t="shared" si="30"/>
        <v>0</v>
      </c>
    </row>
    <row r="126" spans="1:34" s="19" customFormat="1" ht="68.099999999999994" customHeight="1">
      <c r="A126" s="5">
        <v>224</v>
      </c>
      <c r="B126" s="34"/>
      <c r="C126" s="1"/>
      <c r="D126" s="1"/>
      <c r="E126" s="4"/>
      <c r="F126" s="1"/>
      <c r="G126" s="16"/>
      <c r="H126" s="14">
        <f t="shared" si="21"/>
        <v>-785.71428571428578</v>
      </c>
      <c r="I126" s="31">
        <f t="shared" si="22"/>
        <v>-314.28571428571422</v>
      </c>
      <c r="J126" s="31">
        <v>250</v>
      </c>
      <c r="K126" s="31">
        <v>200</v>
      </c>
      <c r="L126" s="31">
        <v>650</v>
      </c>
      <c r="M126" s="32"/>
      <c r="N126" s="40">
        <v>30</v>
      </c>
      <c r="O126" s="40">
        <v>26</v>
      </c>
      <c r="P126" s="41">
        <v>0</v>
      </c>
      <c r="Q126" s="17"/>
      <c r="R126" s="9"/>
      <c r="S126" s="17"/>
      <c r="T126" s="18">
        <f t="shared" si="23"/>
        <v>0</v>
      </c>
      <c r="U126" s="42">
        <f t="shared" si="31"/>
        <v>0</v>
      </c>
      <c r="V126" s="43">
        <f t="shared" si="24"/>
        <v>0</v>
      </c>
      <c r="W126" s="44"/>
      <c r="X126" s="10">
        <v>10</v>
      </c>
      <c r="Y126" s="11">
        <f t="shared" si="25"/>
        <v>-10</v>
      </c>
      <c r="Z126" s="8"/>
      <c r="AA126" s="8"/>
      <c r="AB126" s="8">
        <f t="shared" si="26"/>
        <v>0</v>
      </c>
      <c r="AC126" s="12">
        <f t="shared" si="27"/>
        <v>-7.5549450549450556</v>
      </c>
      <c r="AD126" s="13">
        <f t="shared" si="28"/>
        <v>0</v>
      </c>
      <c r="AE126" s="31">
        <f t="shared" si="29"/>
        <v>-10</v>
      </c>
      <c r="AF126" s="31"/>
      <c r="AH126" s="33">
        <f t="shared" si="30"/>
        <v>0</v>
      </c>
    </row>
    <row r="127" spans="1:34" s="19" customFormat="1" ht="68.099999999999994" customHeight="1">
      <c r="A127" s="5">
        <v>225</v>
      </c>
      <c r="B127" s="34"/>
      <c r="C127" s="1"/>
      <c r="D127" s="1"/>
      <c r="E127" s="4"/>
      <c r="F127" s="1"/>
      <c r="G127" s="16"/>
      <c r="H127" s="14">
        <f t="shared" si="21"/>
        <v>-785.71428571428578</v>
      </c>
      <c r="I127" s="31">
        <f t="shared" si="22"/>
        <v>-314.28571428571422</v>
      </c>
      <c r="J127" s="31">
        <v>250</v>
      </c>
      <c r="K127" s="31">
        <v>200</v>
      </c>
      <c r="L127" s="31">
        <v>650</v>
      </c>
      <c r="M127" s="32"/>
      <c r="N127" s="40">
        <v>30</v>
      </c>
      <c r="O127" s="40">
        <v>26</v>
      </c>
      <c r="P127" s="41">
        <v>0</v>
      </c>
      <c r="Q127" s="17"/>
      <c r="R127" s="9"/>
      <c r="S127" s="17"/>
      <c r="T127" s="18">
        <f t="shared" si="23"/>
        <v>0</v>
      </c>
      <c r="U127" s="42">
        <f t="shared" si="31"/>
        <v>0</v>
      </c>
      <c r="V127" s="43">
        <f t="shared" si="24"/>
        <v>0</v>
      </c>
      <c r="W127" s="44"/>
      <c r="X127" s="10">
        <v>10</v>
      </c>
      <c r="Y127" s="11">
        <f t="shared" si="25"/>
        <v>-10</v>
      </c>
      <c r="Z127" s="8"/>
      <c r="AA127" s="8"/>
      <c r="AB127" s="8">
        <f t="shared" si="26"/>
        <v>0</v>
      </c>
      <c r="AC127" s="12">
        <f t="shared" si="27"/>
        <v>-7.5549450549450556</v>
      </c>
      <c r="AD127" s="13">
        <f t="shared" si="28"/>
        <v>0</v>
      </c>
      <c r="AE127" s="31">
        <f t="shared" si="29"/>
        <v>-10</v>
      </c>
      <c r="AF127" s="31"/>
      <c r="AH127" s="33">
        <f t="shared" si="30"/>
        <v>0</v>
      </c>
    </row>
    <row r="128" spans="1:34" s="19" customFormat="1" ht="68.099999999999994" customHeight="1">
      <c r="A128" s="5">
        <v>226</v>
      </c>
      <c r="B128" s="34"/>
      <c r="C128" s="1"/>
      <c r="D128" s="1"/>
      <c r="E128" s="4"/>
      <c r="F128" s="1"/>
      <c r="G128" s="16"/>
      <c r="H128" s="14">
        <f t="shared" ref="H128:H191" si="32">(M128-J128-K128-L128)/1.4</f>
        <v>-785.71428571428578</v>
      </c>
      <c r="I128" s="31">
        <f t="shared" ref="I128:I191" si="33">(M128-J128-K128-L128)-H128</f>
        <v>-314.28571428571422</v>
      </c>
      <c r="J128" s="31">
        <v>250</v>
      </c>
      <c r="K128" s="31">
        <v>200</v>
      </c>
      <c r="L128" s="31">
        <v>650</v>
      </c>
      <c r="M128" s="32"/>
      <c r="N128" s="40">
        <v>30</v>
      </c>
      <c r="O128" s="40">
        <v>26</v>
      </c>
      <c r="P128" s="41">
        <v>0</v>
      </c>
      <c r="Q128" s="17"/>
      <c r="R128" s="9"/>
      <c r="S128" s="17"/>
      <c r="T128" s="18">
        <f t="shared" ref="T128:T191" si="34">P128+R128+S128</f>
        <v>0</v>
      </c>
      <c r="U128" s="42">
        <f t="shared" si="31"/>
        <v>0</v>
      </c>
      <c r="V128" s="43">
        <f t="shared" ref="V128:V191" si="35">H128/N128*Q128</f>
        <v>0</v>
      </c>
      <c r="W128" s="44"/>
      <c r="X128" s="10">
        <v>10</v>
      </c>
      <c r="Y128" s="11">
        <f t="shared" ref="Y128:Y191" si="36">M128+U128-V128-W128-X128-AH128</f>
        <v>-10</v>
      </c>
      <c r="Z128" s="8"/>
      <c r="AA128" s="8"/>
      <c r="AB128" s="8">
        <f t="shared" ref="AB128:AB191" si="37">AA128+Z128</f>
        <v>0</v>
      </c>
      <c r="AC128" s="12">
        <f t="shared" ref="AC128:AC191" si="38">H128/208*2</f>
        <v>-7.5549450549450556</v>
      </c>
      <c r="AD128" s="13">
        <f t="shared" ref="AD128:AD191" si="39">AC128*AB128</f>
        <v>0</v>
      </c>
      <c r="AE128" s="31">
        <f t="shared" ref="AE128:AE191" si="40">Y128+AD128</f>
        <v>-10</v>
      </c>
      <c r="AF128" s="31"/>
      <c r="AH128" s="33">
        <f t="shared" ref="AH128:AH191" si="41">M128/N128*AG128</f>
        <v>0</v>
      </c>
    </row>
    <row r="129" spans="1:34" s="19" customFormat="1" ht="68.099999999999994" customHeight="1">
      <c r="A129" s="5">
        <v>227</v>
      </c>
      <c r="B129" s="34"/>
      <c r="C129" s="1"/>
      <c r="D129" s="1"/>
      <c r="E129" s="4"/>
      <c r="F129" s="1"/>
      <c r="G129" s="16"/>
      <c r="H129" s="14">
        <f t="shared" si="32"/>
        <v>-785.71428571428578</v>
      </c>
      <c r="I129" s="31">
        <f t="shared" si="33"/>
        <v>-314.28571428571422</v>
      </c>
      <c r="J129" s="31">
        <v>250</v>
      </c>
      <c r="K129" s="31">
        <v>200</v>
      </c>
      <c r="L129" s="31">
        <v>650</v>
      </c>
      <c r="M129" s="32"/>
      <c r="N129" s="40">
        <v>30</v>
      </c>
      <c r="O129" s="40">
        <v>26</v>
      </c>
      <c r="P129" s="41">
        <v>0</v>
      </c>
      <c r="Q129" s="17"/>
      <c r="R129" s="9"/>
      <c r="S129" s="17"/>
      <c r="T129" s="18">
        <f t="shared" si="34"/>
        <v>0</v>
      </c>
      <c r="U129" s="42">
        <f t="shared" si="31"/>
        <v>0</v>
      </c>
      <c r="V129" s="43">
        <f t="shared" si="35"/>
        <v>0</v>
      </c>
      <c r="W129" s="44"/>
      <c r="X129" s="10">
        <v>10</v>
      </c>
      <c r="Y129" s="11">
        <f t="shared" si="36"/>
        <v>-10</v>
      </c>
      <c r="Z129" s="8"/>
      <c r="AA129" s="8"/>
      <c r="AB129" s="8">
        <f t="shared" si="37"/>
        <v>0</v>
      </c>
      <c r="AC129" s="12">
        <f t="shared" si="38"/>
        <v>-7.5549450549450556</v>
      </c>
      <c r="AD129" s="13">
        <f t="shared" si="39"/>
        <v>0</v>
      </c>
      <c r="AE129" s="31">
        <f t="shared" si="40"/>
        <v>-10</v>
      </c>
      <c r="AF129" s="31"/>
      <c r="AH129" s="33">
        <f t="shared" si="41"/>
        <v>0</v>
      </c>
    </row>
    <row r="130" spans="1:34" s="19" customFormat="1" ht="68.099999999999994" customHeight="1">
      <c r="A130" s="5">
        <v>228</v>
      </c>
      <c r="B130" s="34"/>
      <c r="C130" s="1"/>
      <c r="D130" s="1"/>
      <c r="E130" s="4"/>
      <c r="F130" s="1"/>
      <c r="G130" s="16"/>
      <c r="H130" s="14">
        <f t="shared" si="32"/>
        <v>-785.71428571428578</v>
      </c>
      <c r="I130" s="31">
        <f t="shared" si="33"/>
        <v>-314.28571428571422</v>
      </c>
      <c r="J130" s="31">
        <v>250</v>
      </c>
      <c r="K130" s="31">
        <v>200</v>
      </c>
      <c r="L130" s="31">
        <v>650</v>
      </c>
      <c r="M130" s="32"/>
      <c r="N130" s="40">
        <v>30</v>
      </c>
      <c r="O130" s="40">
        <v>26</v>
      </c>
      <c r="P130" s="41">
        <v>0</v>
      </c>
      <c r="Q130" s="17"/>
      <c r="R130" s="9"/>
      <c r="S130" s="17"/>
      <c r="T130" s="18">
        <f t="shared" si="34"/>
        <v>0</v>
      </c>
      <c r="U130" s="42">
        <f t="shared" si="31"/>
        <v>0</v>
      </c>
      <c r="V130" s="43">
        <f t="shared" si="35"/>
        <v>0</v>
      </c>
      <c r="W130" s="44"/>
      <c r="X130" s="10">
        <v>10</v>
      </c>
      <c r="Y130" s="11">
        <f t="shared" si="36"/>
        <v>-10</v>
      </c>
      <c r="Z130" s="8"/>
      <c r="AA130" s="8"/>
      <c r="AB130" s="8">
        <f t="shared" si="37"/>
        <v>0</v>
      </c>
      <c r="AC130" s="12">
        <f t="shared" si="38"/>
        <v>-7.5549450549450556</v>
      </c>
      <c r="AD130" s="13">
        <f t="shared" si="39"/>
        <v>0</v>
      </c>
      <c r="AE130" s="31">
        <f t="shared" si="40"/>
        <v>-10</v>
      </c>
      <c r="AF130" s="31"/>
      <c r="AH130" s="33">
        <f t="shared" si="41"/>
        <v>0</v>
      </c>
    </row>
    <row r="131" spans="1:34" s="19" customFormat="1" ht="68.099999999999994" customHeight="1">
      <c r="A131" s="5">
        <v>229</v>
      </c>
      <c r="B131" s="34"/>
      <c r="C131" s="1"/>
      <c r="D131" s="1"/>
      <c r="E131" s="4"/>
      <c r="F131" s="1"/>
      <c r="G131" s="16"/>
      <c r="H131" s="14">
        <f t="shared" si="32"/>
        <v>-785.71428571428578</v>
      </c>
      <c r="I131" s="31">
        <f t="shared" si="33"/>
        <v>-314.28571428571422</v>
      </c>
      <c r="J131" s="31">
        <v>250</v>
      </c>
      <c r="K131" s="31">
        <v>200</v>
      </c>
      <c r="L131" s="31">
        <v>650</v>
      </c>
      <c r="M131" s="32"/>
      <c r="N131" s="40">
        <v>30</v>
      </c>
      <c r="O131" s="40">
        <v>26</v>
      </c>
      <c r="P131" s="41">
        <v>0</v>
      </c>
      <c r="Q131" s="17"/>
      <c r="R131" s="9"/>
      <c r="S131" s="17"/>
      <c r="T131" s="18">
        <f t="shared" si="34"/>
        <v>0</v>
      </c>
      <c r="U131" s="42">
        <f t="shared" si="31"/>
        <v>0</v>
      </c>
      <c r="V131" s="43">
        <f t="shared" si="35"/>
        <v>0</v>
      </c>
      <c r="W131" s="44"/>
      <c r="X131" s="10">
        <v>10</v>
      </c>
      <c r="Y131" s="11">
        <f t="shared" si="36"/>
        <v>-10</v>
      </c>
      <c r="Z131" s="8"/>
      <c r="AA131" s="8"/>
      <c r="AB131" s="8">
        <f t="shared" si="37"/>
        <v>0</v>
      </c>
      <c r="AC131" s="12">
        <f t="shared" si="38"/>
        <v>-7.5549450549450556</v>
      </c>
      <c r="AD131" s="13">
        <f t="shared" si="39"/>
        <v>0</v>
      </c>
      <c r="AE131" s="31">
        <f t="shared" si="40"/>
        <v>-10</v>
      </c>
      <c r="AF131" s="31"/>
      <c r="AH131" s="33">
        <f t="shared" si="41"/>
        <v>0</v>
      </c>
    </row>
    <row r="132" spans="1:34" s="19" customFormat="1" ht="68.099999999999994" customHeight="1">
      <c r="A132" s="5">
        <v>230</v>
      </c>
      <c r="B132" s="34"/>
      <c r="C132" s="1"/>
      <c r="D132" s="1"/>
      <c r="E132" s="4"/>
      <c r="F132" s="1"/>
      <c r="G132" s="16"/>
      <c r="H132" s="14">
        <f t="shared" si="32"/>
        <v>-785.71428571428578</v>
      </c>
      <c r="I132" s="31">
        <f t="shared" si="33"/>
        <v>-314.28571428571422</v>
      </c>
      <c r="J132" s="31">
        <v>250</v>
      </c>
      <c r="K132" s="31">
        <v>200</v>
      </c>
      <c r="L132" s="31">
        <v>650</v>
      </c>
      <c r="M132" s="32"/>
      <c r="N132" s="40">
        <v>30</v>
      </c>
      <c r="O132" s="40">
        <v>26</v>
      </c>
      <c r="P132" s="41">
        <v>0</v>
      </c>
      <c r="Q132" s="17"/>
      <c r="R132" s="9"/>
      <c r="S132" s="17"/>
      <c r="T132" s="18">
        <f t="shared" si="34"/>
        <v>0</v>
      </c>
      <c r="U132" s="42">
        <f t="shared" si="31"/>
        <v>0</v>
      </c>
      <c r="V132" s="43">
        <f t="shared" si="35"/>
        <v>0</v>
      </c>
      <c r="W132" s="44"/>
      <c r="X132" s="10">
        <v>10</v>
      </c>
      <c r="Y132" s="11">
        <f t="shared" si="36"/>
        <v>-10</v>
      </c>
      <c r="Z132" s="8"/>
      <c r="AA132" s="8"/>
      <c r="AB132" s="8">
        <f t="shared" si="37"/>
        <v>0</v>
      </c>
      <c r="AC132" s="12">
        <f t="shared" si="38"/>
        <v>-7.5549450549450556</v>
      </c>
      <c r="AD132" s="13">
        <f t="shared" si="39"/>
        <v>0</v>
      </c>
      <c r="AE132" s="31">
        <f t="shared" si="40"/>
        <v>-10</v>
      </c>
      <c r="AF132" s="31"/>
      <c r="AH132" s="33">
        <f t="shared" si="41"/>
        <v>0</v>
      </c>
    </row>
    <row r="133" spans="1:34" s="19" customFormat="1" ht="68.099999999999994" customHeight="1">
      <c r="A133" s="5">
        <v>231</v>
      </c>
      <c r="B133" s="34"/>
      <c r="C133" s="1"/>
      <c r="D133" s="1"/>
      <c r="E133" s="4"/>
      <c r="F133" s="1"/>
      <c r="G133" s="16"/>
      <c r="H133" s="14">
        <f t="shared" si="32"/>
        <v>-785.71428571428578</v>
      </c>
      <c r="I133" s="31">
        <f t="shared" si="33"/>
        <v>-314.28571428571422</v>
      </c>
      <c r="J133" s="31">
        <v>250</v>
      </c>
      <c r="K133" s="31">
        <v>200</v>
      </c>
      <c r="L133" s="31">
        <v>650</v>
      </c>
      <c r="M133" s="32"/>
      <c r="N133" s="40">
        <v>30</v>
      </c>
      <c r="O133" s="40">
        <v>26</v>
      </c>
      <c r="P133" s="41">
        <v>0</v>
      </c>
      <c r="Q133" s="17"/>
      <c r="R133" s="9"/>
      <c r="S133" s="17"/>
      <c r="T133" s="18">
        <f t="shared" si="34"/>
        <v>0</v>
      </c>
      <c r="U133" s="42">
        <f t="shared" si="31"/>
        <v>0</v>
      </c>
      <c r="V133" s="43">
        <f t="shared" si="35"/>
        <v>0</v>
      </c>
      <c r="W133" s="44"/>
      <c r="X133" s="10">
        <v>10</v>
      </c>
      <c r="Y133" s="11">
        <f t="shared" si="36"/>
        <v>-10</v>
      </c>
      <c r="Z133" s="8"/>
      <c r="AA133" s="8"/>
      <c r="AB133" s="8">
        <f t="shared" si="37"/>
        <v>0</v>
      </c>
      <c r="AC133" s="12">
        <f t="shared" si="38"/>
        <v>-7.5549450549450556</v>
      </c>
      <c r="AD133" s="13">
        <f t="shared" si="39"/>
        <v>0</v>
      </c>
      <c r="AE133" s="31">
        <f t="shared" si="40"/>
        <v>-10</v>
      </c>
      <c r="AF133" s="31"/>
      <c r="AH133" s="33">
        <f t="shared" si="41"/>
        <v>0</v>
      </c>
    </row>
    <row r="134" spans="1:34" s="19" customFormat="1" ht="68.099999999999994" customHeight="1">
      <c r="A134" s="5">
        <v>232</v>
      </c>
      <c r="B134" s="34"/>
      <c r="C134" s="1"/>
      <c r="D134" s="1"/>
      <c r="E134" s="4"/>
      <c r="F134" s="1"/>
      <c r="G134" s="16"/>
      <c r="H134" s="14">
        <f t="shared" si="32"/>
        <v>-785.71428571428578</v>
      </c>
      <c r="I134" s="31">
        <f t="shared" si="33"/>
        <v>-314.28571428571422</v>
      </c>
      <c r="J134" s="31">
        <v>250</v>
      </c>
      <c r="K134" s="31">
        <v>200</v>
      </c>
      <c r="L134" s="31">
        <v>650</v>
      </c>
      <c r="M134" s="32"/>
      <c r="N134" s="40">
        <v>30</v>
      </c>
      <c r="O134" s="40">
        <v>26</v>
      </c>
      <c r="P134" s="41">
        <v>0</v>
      </c>
      <c r="Q134" s="17"/>
      <c r="R134" s="9"/>
      <c r="S134" s="17"/>
      <c r="T134" s="18">
        <f t="shared" si="34"/>
        <v>0</v>
      </c>
      <c r="U134" s="42">
        <f t="shared" si="31"/>
        <v>0</v>
      </c>
      <c r="V134" s="43">
        <f t="shared" si="35"/>
        <v>0</v>
      </c>
      <c r="W134" s="44"/>
      <c r="X134" s="10">
        <v>10</v>
      </c>
      <c r="Y134" s="11">
        <f t="shared" si="36"/>
        <v>-10</v>
      </c>
      <c r="Z134" s="8"/>
      <c r="AA134" s="8"/>
      <c r="AB134" s="8">
        <f t="shared" si="37"/>
        <v>0</v>
      </c>
      <c r="AC134" s="12">
        <f t="shared" si="38"/>
        <v>-7.5549450549450556</v>
      </c>
      <c r="AD134" s="13">
        <f t="shared" si="39"/>
        <v>0</v>
      </c>
      <c r="AE134" s="31">
        <f t="shared" si="40"/>
        <v>-10</v>
      </c>
      <c r="AF134" s="31"/>
      <c r="AH134" s="33">
        <f t="shared" si="41"/>
        <v>0</v>
      </c>
    </row>
    <row r="135" spans="1:34" s="19" customFormat="1" ht="68.099999999999994" customHeight="1">
      <c r="A135" s="5">
        <v>233</v>
      </c>
      <c r="B135" s="34"/>
      <c r="C135" s="1"/>
      <c r="D135" s="1"/>
      <c r="E135" s="4"/>
      <c r="F135" s="1"/>
      <c r="G135" s="16"/>
      <c r="H135" s="14">
        <f t="shared" si="32"/>
        <v>-785.71428571428578</v>
      </c>
      <c r="I135" s="31">
        <f t="shared" si="33"/>
        <v>-314.28571428571422</v>
      </c>
      <c r="J135" s="31">
        <v>250</v>
      </c>
      <c r="K135" s="31">
        <v>200</v>
      </c>
      <c r="L135" s="31">
        <v>650</v>
      </c>
      <c r="M135" s="32"/>
      <c r="N135" s="40">
        <v>30</v>
      </c>
      <c r="O135" s="40">
        <v>26</v>
      </c>
      <c r="P135" s="41">
        <v>0</v>
      </c>
      <c r="Q135" s="17"/>
      <c r="R135" s="9"/>
      <c r="S135" s="17"/>
      <c r="T135" s="18">
        <f t="shared" si="34"/>
        <v>0</v>
      </c>
      <c r="U135" s="42">
        <f t="shared" si="31"/>
        <v>0</v>
      </c>
      <c r="V135" s="43">
        <f t="shared" si="35"/>
        <v>0</v>
      </c>
      <c r="W135" s="44"/>
      <c r="X135" s="10">
        <v>10</v>
      </c>
      <c r="Y135" s="11">
        <f t="shared" si="36"/>
        <v>-10</v>
      </c>
      <c r="Z135" s="8"/>
      <c r="AA135" s="8"/>
      <c r="AB135" s="8">
        <f t="shared" si="37"/>
        <v>0</v>
      </c>
      <c r="AC135" s="12">
        <f t="shared" si="38"/>
        <v>-7.5549450549450556</v>
      </c>
      <c r="AD135" s="13">
        <f t="shared" si="39"/>
        <v>0</v>
      </c>
      <c r="AE135" s="31">
        <f t="shared" si="40"/>
        <v>-10</v>
      </c>
      <c r="AF135" s="31"/>
      <c r="AH135" s="33">
        <f t="shared" si="41"/>
        <v>0</v>
      </c>
    </row>
    <row r="136" spans="1:34" s="19" customFormat="1" ht="68.099999999999994" customHeight="1">
      <c r="A136" s="5">
        <v>234</v>
      </c>
      <c r="B136" s="34"/>
      <c r="C136" s="1"/>
      <c r="D136" s="1"/>
      <c r="E136" s="4"/>
      <c r="F136" s="1"/>
      <c r="G136" s="16"/>
      <c r="H136" s="14">
        <f t="shared" si="32"/>
        <v>-785.71428571428578</v>
      </c>
      <c r="I136" s="31">
        <f t="shared" si="33"/>
        <v>-314.28571428571422</v>
      </c>
      <c r="J136" s="31">
        <v>250</v>
      </c>
      <c r="K136" s="31">
        <v>200</v>
      </c>
      <c r="L136" s="31">
        <v>650</v>
      </c>
      <c r="M136" s="32"/>
      <c r="N136" s="40">
        <v>30</v>
      </c>
      <c r="O136" s="40">
        <v>26</v>
      </c>
      <c r="P136" s="41">
        <v>0</v>
      </c>
      <c r="Q136" s="17"/>
      <c r="R136" s="9"/>
      <c r="S136" s="17"/>
      <c r="T136" s="18">
        <f t="shared" si="34"/>
        <v>0</v>
      </c>
      <c r="U136" s="42">
        <f t="shared" si="31"/>
        <v>0</v>
      </c>
      <c r="V136" s="43">
        <f t="shared" si="35"/>
        <v>0</v>
      </c>
      <c r="W136" s="44"/>
      <c r="X136" s="10">
        <v>10</v>
      </c>
      <c r="Y136" s="11">
        <f t="shared" si="36"/>
        <v>-10</v>
      </c>
      <c r="Z136" s="8"/>
      <c r="AA136" s="8"/>
      <c r="AB136" s="8">
        <f t="shared" si="37"/>
        <v>0</v>
      </c>
      <c r="AC136" s="12">
        <f t="shared" si="38"/>
        <v>-7.5549450549450556</v>
      </c>
      <c r="AD136" s="13">
        <f t="shared" si="39"/>
        <v>0</v>
      </c>
      <c r="AE136" s="31">
        <f t="shared" si="40"/>
        <v>-10</v>
      </c>
      <c r="AF136" s="31"/>
      <c r="AH136" s="33">
        <f t="shared" si="41"/>
        <v>0</v>
      </c>
    </row>
    <row r="137" spans="1:34" s="19" customFormat="1" ht="68.099999999999994" customHeight="1">
      <c r="A137" s="5">
        <v>235</v>
      </c>
      <c r="B137" s="34"/>
      <c r="C137" s="1"/>
      <c r="D137" s="1"/>
      <c r="E137" s="4"/>
      <c r="F137" s="1"/>
      <c r="G137" s="16"/>
      <c r="H137" s="14">
        <f t="shared" si="32"/>
        <v>-785.71428571428578</v>
      </c>
      <c r="I137" s="31">
        <f t="shared" si="33"/>
        <v>-314.28571428571422</v>
      </c>
      <c r="J137" s="31">
        <v>250</v>
      </c>
      <c r="K137" s="31">
        <v>200</v>
      </c>
      <c r="L137" s="31">
        <v>650</v>
      </c>
      <c r="M137" s="32"/>
      <c r="N137" s="40">
        <v>30</v>
      </c>
      <c r="O137" s="40">
        <v>26</v>
      </c>
      <c r="P137" s="41">
        <v>0</v>
      </c>
      <c r="Q137" s="17"/>
      <c r="R137" s="9"/>
      <c r="S137" s="17"/>
      <c r="T137" s="18">
        <f t="shared" si="34"/>
        <v>0</v>
      </c>
      <c r="U137" s="42">
        <f t="shared" si="31"/>
        <v>0</v>
      </c>
      <c r="V137" s="43">
        <f t="shared" si="35"/>
        <v>0</v>
      </c>
      <c r="W137" s="44"/>
      <c r="X137" s="10">
        <v>10</v>
      </c>
      <c r="Y137" s="11">
        <f t="shared" si="36"/>
        <v>-10</v>
      </c>
      <c r="Z137" s="8"/>
      <c r="AA137" s="8"/>
      <c r="AB137" s="8">
        <f t="shared" si="37"/>
        <v>0</v>
      </c>
      <c r="AC137" s="12">
        <f t="shared" si="38"/>
        <v>-7.5549450549450556</v>
      </c>
      <c r="AD137" s="13">
        <f t="shared" si="39"/>
        <v>0</v>
      </c>
      <c r="AE137" s="31">
        <f t="shared" si="40"/>
        <v>-10</v>
      </c>
      <c r="AF137" s="31"/>
      <c r="AH137" s="33">
        <f t="shared" si="41"/>
        <v>0</v>
      </c>
    </row>
    <row r="138" spans="1:34" s="19" customFormat="1" ht="68.099999999999994" customHeight="1">
      <c r="A138" s="5">
        <v>236</v>
      </c>
      <c r="B138" s="34"/>
      <c r="C138" s="1"/>
      <c r="D138" s="1"/>
      <c r="E138" s="4"/>
      <c r="F138" s="1"/>
      <c r="G138" s="16"/>
      <c r="H138" s="14">
        <f t="shared" si="32"/>
        <v>-785.71428571428578</v>
      </c>
      <c r="I138" s="31">
        <f t="shared" si="33"/>
        <v>-314.28571428571422</v>
      </c>
      <c r="J138" s="31">
        <v>250</v>
      </c>
      <c r="K138" s="31">
        <v>200</v>
      </c>
      <c r="L138" s="31">
        <v>650</v>
      </c>
      <c r="M138" s="32"/>
      <c r="N138" s="40">
        <v>30</v>
      </c>
      <c r="O138" s="40">
        <v>26</v>
      </c>
      <c r="P138" s="41">
        <v>0</v>
      </c>
      <c r="Q138" s="17"/>
      <c r="R138" s="9"/>
      <c r="S138" s="17"/>
      <c r="T138" s="18">
        <f t="shared" si="34"/>
        <v>0</v>
      </c>
      <c r="U138" s="42">
        <f t="shared" si="31"/>
        <v>0</v>
      </c>
      <c r="V138" s="43">
        <f t="shared" si="35"/>
        <v>0</v>
      </c>
      <c r="W138" s="44"/>
      <c r="X138" s="10">
        <v>10</v>
      </c>
      <c r="Y138" s="11">
        <f t="shared" si="36"/>
        <v>-10</v>
      </c>
      <c r="Z138" s="8"/>
      <c r="AA138" s="8"/>
      <c r="AB138" s="8">
        <f t="shared" si="37"/>
        <v>0</v>
      </c>
      <c r="AC138" s="12">
        <f t="shared" si="38"/>
        <v>-7.5549450549450556</v>
      </c>
      <c r="AD138" s="13">
        <f t="shared" si="39"/>
        <v>0</v>
      </c>
      <c r="AE138" s="31">
        <f t="shared" si="40"/>
        <v>-10</v>
      </c>
      <c r="AF138" s="31"/>
      <c r="AH138" s="33">
        <f t="shared" si="41"/>
        <v>0</v>
      </c>
    </row>
    <row r="139" spans="1:34" s="19" customFormat="1" ht="68.099999999999994" customHeight="1">
      <c r="A139" s="5">
        <v>237</v>
      </c>
      <c r="B139" s="34"/>
      <c r="C139" s="1"/>
      <c r="D139" s="1"/>
      <c r="E139" s="4"/>
      <c r="F139" s="1"/>
      <c r="G139" s="16"/>
      <c r="H139" s="14">
        <f t="shared" si="32"/>
        <v>-785.71428571428578</v>
      </c>
      <c r="I139" s="31">
        <f t="shared" si="33"/>
        <v>-314.28571428571422</v>
      </c>
      <c r="J139" s="31">
        <v>250</v>
      </c>
      <c r="K139" s="31">
        <v>200</v>
      </c>
      <c r="L139" s="31">
        <v>650</v>
      </c>
      <c r="M139" s="32"/>
      <c r="N139" s="40">
        <v>30</v>
      </c>
      <c r="O139" s="40">
        <v>26</v>
      </c>
      <c r="P139" s="41">
        <v>0</v>
      </c>
      <c r="Q139" s="17"/>
      <c r="R139" s="9"/>
      <c r="S139" s="17"/>
      <c r="T139" s="18">
        <f t="shared" si="34"/>
        <v>0</v>
      </c>
      <c r="U139" s="42">
        <f t="shared" si="31"/>
        <v>0</v>
      </c>
      <c r="V139" s="43">
        <f t="shared" si="35"/>
        <v>0</v>
      </c>
      <c r="W139" s="44"/>
      <c r="X139" s="10">
        <v>10</v>
      </c>
      <c r="Y139" s="11">
        <f t="shared" si="36"/>
        <v>-10</v>
      </c>
      <c r="Z139" s="8"/>
      <c r="AA139" s="8"/>
      <c r="AB139" s="8">
        <f t="shared" si="37"/>
        <v>0</v>
      </c>
      <c r="AC139" s="12">
        <f t="shared" si="38"/>
        <v>-7.5549450549450556</v>
      </c>
      <c r="AD139" s="13">
        <f t="shared" si="39"/>
        <v>0</v>
      </c>
      <c r="AE139" s="31">
        <f t="shared" si="40"/>
        <v>-10</v>
      </c>
      <c r="AF139" s="31"/>
      <c r="AH139" s="33">
        <f t="shared" si="41"/>
        <v>0</v>
      </c>
    </row>
    <row r="140" spans="1:34" s="19" customFormat="1" ht="68.099999999999994" customHeight="1">
      <c r="A140" s="5">
        <v>238</v>
      </c>
      <c r="B140" s="34"/>
      <c r="C140" s="1"/>
      <c r="D140" s="1"/>
      <c r="E140" s="4"/>
      <c r="F140" s="1"/>
      <c r="G140" s="16"/>
      <c r="H140" s="14">
        <f t="shared" si="32"/>
        <v>-785.71428571428578</v>
      </c>
      <c r="I140" s="31">
        <f t="shared" si="33"/>
        <v>-314.28571428571422</v>
      </c>
      <c r="J140" s="31">
        <v>250</v>
      </c>
      <c r="K140" s="31">
        <v>200</v>
      </c>
      <c r="L140" s="31">
        <v>650</v>
      </c>
      <c r="M140" s="32"/>
      <c r="N140" s="40">
        <v>30</v>
      </c>
      <c r="O140" s="40">
        <v>26</v>
      </c>
      <c r="P140" s="41">
        <v>0</v>
      </c>
      <c r="Q140" s="17"/>
      <c r="R140" s="9"/>
      <c r="S140" s="17"/>
      <c r="T140" s="18">
        <f t="shared" si="34"/>
        <v>0</v>
      </c>
      <c r="U140" s="42">
        <f t="shared" ref="U140:U202" si="42">IF((S140=26),300,0)</f>
        <v>0</v>
      </c>
      <c r="V140" s="43">
        <f t="shared" si="35"/>
        <v>0</v>
      </c>
      <c r="W140" s="44"/>
      <c r="X140" s="10">
        <v>10</v>
      </c>
      <c r="Y140" s="11">
        <f t="shared" si="36"/>
        <v>-10</v>
      </c>
      <c r="Z140" s="8"/>
      <c r="AA140" s="8"/>
      <c r="AB140" s="8">
        <f t="shared" si="37"/>
        <v>0</v>
      </c>
      <c r="AC140" s="12">
        <f t="shared" si="38"/>
        <v>-7.5549450549450556</v>
      </c>
      <c r="AD140" s="13">
        <f t="shared" si="39"/>
        <v>0</v>
      </c>
      <c r="AE140" s="31">
        <f t="shared" si="40"/>
        <v>-10</v>
      </c>
      <c r="AF140" s="31"/>
      <c r="AH140" s="33">
        <f t="shared" si="41"/>
        <v>0</v>
      </c>
    </row>
    <row r="141" spans="1:34" s="19" customFormat="1" ht="68.099999999999994" customHeight="1">
      <c r="A141" s="5">
        <v>239</v>
      </c>
      <c r="B141" s="34"/>
      <c r="C141" s="1"/>
      <c r="D141" s="1"/>
      <c r="E141" s="4"/>
      <c r="F141" s="1"/>
      <c r="G141" s="16"/>
      <c r="H141" s="14">
        <f t="shared" si="32"/>
        <v>-785.71428571428578</v>
      </c>
      <c r="I141" s="31">
        <f t="shared" si="33"/>
        <v>-314.28571428571422</v>
      </c>
      <c r="J141" s="31">
        <v>250</v>
      </c>
      <c r="K141" s="31">
        <v>200</v>
      </c>
      <c r="L141" s="31">
        <v>650</v>
      </c>
      <c r="M141" s="32"/>
      <c r="N141" s="40">
        <v>30</v>
      </c>
      <c r="O141" s="40">
        <v>26</v>
      </c>
      <c r="P141" s="41">
        <v>0</v>
      </c>
      <c r="Q141" s="17"/>
      <c r="R141" s="9"/>
      <c r="S141" s="17"/>
      <c r="T141" s="18">
        <f t="shared" si="34"/>
        <v>0</v>
      </c>
      <c r="U141" s="42">
        <f t="shared" si="42"/>
        <v>0</v>
      </c>
      <c r="V141" s="43">
        <f t="shared" si="35"/>
        <v>0</v>
      </c>
      <c r="W141" s="44"/>
      <c r="X141" s="10">
        <v>10</v>
      </c>
      <c r="Y141" s="11">
        <f t="shared" si="36"/>
        <v>-10</v>
      </c>
      <c r="Z141" s="8"/>
      <c r="AA141" s="8"/>
      <c r="AB141" s="8">
        <f t="shared" si="37"/>
        <v>0</v>
      </c>
      <c r="AC141" s="12">
        <f t="shared" si="38"/>
        <v>-7.5549450549450556</v>
      </c>
      <c r="AD141" s="13">
        <f t="shared" si="39"/>
        <v>0</v>
      </c>
      <c r="AE141" s="31">
        <f t="shared" si="40"/>
        <v>-10</v>
      </c>
      <c r="AF141" s="31"/>
      <c r="AH141" s="33">
        <f t="shared" si="41"/>
        <v>0</v>
      </c>
    </row>
    <row r="142" spans="1:34" s="19" customFormat="1" ht="68.099999999999994" customHeight="1">
      <c r="A142" s="5">
        <v>240</v>
      </c>
      <c r="B142" s="34"/>
      <c r="C142" s="1"/>
      <c r="D142" s="1"/>
      <c r="E142" s="4"/>
      <c r="F142" s="1"/>
      <c r="G142" s="16"/>
      <c r="H142" s="14">
        <f t="shared" si="32"/>
        <v>-785.71428571428578</v>
      </c>
      <c r="I142" s="31">
        <f t="shared" si="33"/>
        <v>-314.28571428571422</v>
      </c>
      <c r="J142" s="31">
        <v>250</v>
      </c>
      <c r="K142" s="31">
        <v>200</v>
      </c>
      <c r="L142" s="31">
        <v>650</v>
      </c>
      <c r="M142" s="32"/>
      <c r="N142" s="40">
        <v>30</v>
      </c>
      <c r="O142" s="40">
        <v>26</v>
      </c>
      <c r="P142" s="41">
        <v>0</v>
      </c>
      <c r="Q142" s="17"/>
      <c r="R142" s="9"/>
      <c r="S142" s="17"/>
      <c r="T142" s="18">
        <f t="shared" si="34"/>
        <v>0</v>
      </c>
      <c r="U142" s="42">
        <f t="shared" si="42"/>
        <v>0</v>
      </c>
      <c r="V142" s="43">
        <f t="shared" si="35"/>
        <v>0</v>
      </c>
      <c r="W142" s="44"/>
      <c r="X142" s="10">
        <v>10</v>
      </c>
      <c r="Y142" s="11">
        <f t="shared" si="36"/>
        <v>-10</v>
      </c>
      <c r="Z142" s="8"/>
      <c r="AA142" s="8"/>
      <c r="AB142" s="8">
        <f t="shared" si="37"/>
        <v>0</v>
      </c>
      <c r="AC142" s="12">
        <f t="shared" si="38"/>
        <v>-7.5549450549450556</v>
      </c>
      <c r="AD142" s="13">
        <f t="shared" si="39"/>
        <v>0</v>
      </c>
      <c r="AE142" s="31">
        <f t="shared" si="40"/>
        <v>-10</v>
      </c>
      <c r="AF142" s="31"/>
      <c r="AH142" s="33">
        <f t="shared" si="41"/>
        <v>0</v>
      </c>
    </row>
    <row r="143" spans="1:34" s="19" customFormat="1" ht="68.099999999999994" customHeight="1">
      <c r="A143" s="5">
        <v>241</v>
      </c>
      <c r="B143" s="34"/>
      <c r="C143" s="1"/>
      <c r="D143" s="1"/>
      <c r="E143" s="4"/>
      <c r="F143" s="1"/>
      <c r="G143" s="16"/>
      <c r="H143" s="14">
        <f t="shared" si="32"/>
        <v>-785.71428571428578</v>
      </c>
      <c r="I143" s="31">
        <f t="shared" si="33"/>
        <v>-314.28571428571422</v>
      </c>
      <c r="J143" s="31">
        <v>250</v>
      </c>
      <c r="K143" s="31">
        <v>200</v>
      </c>
      <c r="L143" s="31">
        <v>650</v>
      </c>
      <c r="M143" s="32"/>
      <c r="N143" s="40">
        <v>30</v>
      </c>
      <c r="O143" s="40">
        <v>26</v>
      </c>
      <c r="P143" s="41">
        <v>0</v>
      </c>
      <c r="Q143" s="17"/>
      <c r="R143" s="9"/>
      <c r="S143" s="17"/>
      <c r="T143" s="18">
        <f t="shared" si="34"/>
        <v>0</v>
      </c>
      <c r="U143" s="42">
        <f t="shared" si="42"/>
        <v>0</v>
      </c>
      <c r="V143" s="43">
        <f t="shared" si="35"/>
        <v>0</v>
      </c>
      <c r="W143" s="44"/>
      <c r="X143" s="10">
        <v>10</v>
      </c>
      <c r="Y143" s="11">
        <f t="shared" si="36"/>
        <v>-10</v>
      </c>
      <c r="Z143" s="8"/>
      <c r="AA143" s="8"/>
      <c r="AB143" s="8">
        <f t="shared" si="37"/>
        <v>0</v>
      </c>
      <c r="AC143" s="12">
        <f t="shared" si="38"/>
        <v>-7.5549450549450556</v>
      </c>
      <c r="AD143" s="13">
        <f t="shared" si="39"/>
        <v>0</v>
      </c>
      <c r="AE143" s="31">
        <f t="shared" si="40"/>
        <v>-10</v>
      </c>
      <c r="AF143" s="31"/>
      <c r="AH143" s="33">
        <f t="shared" si="41"/>
        <v>0</v>
      </c>
    </row>
    <row r="144" spans="1:34" s="19" customFormat="1" ht="68.099999999999994" customHeight="1">
      <c r="A144" s="5">
        <v>242</v>
      </c>
      <c r="B144" s="34"/>
      <c r="C144" s="1"/>
      <c r="D144" s="1"/>
      <c r="E144" s="4"/>
      <c r="F144" s="1"/>
      <c r="G144" s="16"/>
      <c r="H144" s="14">
        <f t="shared" si="32"/>
        <v>-785.71428571428578</v>
      </c>
      <c r="I144" s="31">
        <f t="shared" si="33"/>
        <v>-314.28571428571422</v>
      </c>
      <c r="J144" s="31">
        <v>250</v>
      </c>
      <c r="K144" s="31">
        <v>200</v>
      </c>
      <c r="L144" s="31">
        <v>650</v>
      </c>
      <c r="M144" s="32"/>
      <c r="N144" s="40">
        <v>30</v>
      </c>
      <c r="O144" s="40">
        <v>26</v>
      </c>
      <c r="P144" s="41">
        <v>0</v>
      </c>
      <c r="Q144" s="17"/>
      <c r="R144" s="9"/>
      <c r="S144" s="17"/>
      <c r="T144" s="18">
        <f t="shared" si="34"/>
        <v>0</v>
      </c>
      <c r="U144" s="42">
        <f t="shared" si="42"/>
        <v>0</v>
      </c>
      <c r="V144" s="43">
        <f t="shared" si="35"/>
        <v>0</v>
      </c>
      <c r="W144" s="44"/>
      <c r="X144" s="10">
        <v>10</v>
      </c>
      <c r="Y144" s="11">
        <f t="shared" si="36"/>
        <v>-10</v>
      </c>
      <c r="Z144" s="8"/>
      <c r="AA144" s="8"/>
      <c r="AB144" s="8">
        <f t="shared" si="37"/>
        <v>0</v>
      </c>
      <c r="AC144" s="12">
        <f t="shared" si="38"/>
        <v>-7.5549450549450556</v>
      </c>
      <c r="AD144" s="13">
        <f t="shared" si="39"/>
        <v>0</v>
      </c>
      <c r="AE144" s="31">
        <f t="shared" si="40"/>
        <v>-10</v>
      </c>
      <c r="AF144" s="31"/>
      <c r="AH144" s="33">
        <f t="shared" si="41"/>
        <v>0</v>
      </c>
    </row>
    <row r="145" spans="1:34" s="19" customFormat="1" ht="68.099999999999994" customHeight="1">
      <c r="A145" s="5">
        <v>243</v>
      </c>
      <c r="B145" s="34"/>
      <c r="C145" s="1"/>
      <c r="D145" s="1"/>
      <c r="E145" s="4"/>
      <c r="F145" s="1"/>
      <c r="G145" s="16"/>
      <c r="H145" s="14">
        <f t="shared" si="32"/>
        <v>-785.71428571428578</v>
      </c>
      <c r="I145" s="31">
        <f t="shared" si="33"/>
        <v>-314.28571428571422</v>
      </c>
      <c r="J145" s="31">
        <v>250</v>
      </c>
      <c r="K145" s="31">
        <v>200</v>
      </c>
      <c r="L145" s="31">
        <v>650</v>
      </c>
      <c r="M145" s="32"/>
      <c r="N145" s="40">
        <v>30</v>
      </c>
      <c r="O145" s="40">
        <v>26</v>
      </c>
      <c r="P145" s="41">
        <v>0</v>
      </c>
      <c r="Q145" s="17"/>
      <c r="R145" s="9"/>
      <c r="S145" s="17"/>
      <c r="T145" s="18">
        <f t="shared" si="34"/>
        <v>0</v>
      </c>
      <c r="U145" s="42">
        <f t="shared" si="42"/>
        <v>0</v>
      </c>
      <c r="V145" s="43">
        <f t="shared" si="35"/>
        <v>0</v>
      </c>
      <c r="W145" s="44"/>
      <c r="X145" s="10">
        <v>10</v>
      </c>
      <c r="Y145" s="11">
        <f t="shared" si="36"/>
        <v>-10</v>
      </c>
      <c r="Z145" s="8"/>
      <c r="AA145" s="8"/>
      <c r="AB145" s="8">
        <f t="shared" si="37"/>
        <v>0</v>
      </c>
      <c r="AC145" s="12">
        <f t="shared" si="38"/>
        <v>-7.5549450549450556</v>
      </c>
      <c r="AD145" s="13">
        <f t="shared" si="39"/>
        <v>0</v>
      </c>
      <c r="AE145" s="31">
        <f t="shared" si="40"/>
        <v>-10</v>
      </c>
      <c r="AF145" s="31"/>
      <c r="AH145" s="33">
        <f t="shared" si="41"/>
        <v>0</v>
      </c>
    </row>
    <row r="146" spans="1:34" s="19" customFormat="1" ht="68.099999999999994" customHeight="1">
      <c r="A146" s="5">
        <v>244</v>
      </c>
      <c r="B146" s="34"/>
      <c r="C146" s="1"/>
      <c r="D146" s="1"/>
      <c r="E146" s="4"/>
      <c r="F146" s="1"/>
      <c r="G146" s="16"/>
      <c r="H146" s="14">
        <f t="shared" si="32"/>
        <v>-785.71428571428578</v>
      </c>
      <c r="I146" s="31">
        <f t="shared" si="33"/>
        <v>-314.28571428571422</v>
      </c>
      <c r="J146" s="31">
        <v>250</v>
      </c>
      <c r="K146" s="31">
        <v>200</v>
      </c>
      <c r="L146" s="31">
        <v>650</v>
      </c>
      <c r="M146" s="32"/>
      <c r="N146" s="40">
        <v>30</v>
      </c>
      <c r="O146" s="40">
        <v>26</v>
      </c>
      <c r="P146" s="41">
        <v>0</v>
      </c>
      <c r="Q146" s="17"/>
      <c r="R146" s="9"/>
      <c r="S146" s="17"/>
      <c r="T146" s="18">
        <f t="shared" si="34"/>
        <v>0</v>
      </c>
      <c r="U146" s="42">
        <f t="shared" si="42"/>
        <v>0</v>
      </c>
      <c r="V146" s="43">
        <f t="shared" si="35"/>
        <v>0</v>
      </c>
      <c r="W146" s="44"/>
      <c r="X146" s="10">
        <v>10</v>
      </c>
      <c r="Y146" s="11">
        <f t="shared" si="36"/>
        <v>-10</v>
      </c>
      <c r="Z146" s="8"/>
      <c r="AA146" s="8"/>
      <c r="AB146" s="8">
        <f t="shared" si="37"/>
        <v>0</v>
      </c>
      <c r="AC146" s="12">
        <f t="shared" si="38"/>
        <v>-7.5549450549450556</v>
      </c>
      <c r="AD146" s="13">
        <f t="shared" si="39"/>
        <v>0</v>
      </c>
      <c r="AE146" s="31">
        <f t="shared" si="40"/>
        <v>-10</v>
      </c>
      <c r="AF146" s="31"/>
      <c r="AH146" s="33">
        <f t="shared" si="41"/>
        <v>0</v>
      </c>
    </row>
    <row r="147" spans="1:34" s="19" customFormat="1" ht="68.099999999999994" customHeight="1">
      <c r="A147" s="5">
        <v>245</v>
      </c>
      <c r="B147" s="34"/>
      <c r="C147" s="1"/>
      <c r="D147" s="1"/>
      <c r="E147" s="4"/>
      <c r="F147" s="1"/>
      <c r="G147" s="16"/>
      <c r="H147" s="14">
        <f t="shared" si="32"/>
        <v>-785.71428571428578</v>
      </c>
      <c r="I147" s="31">
        <f t="shared" si="33"/>
        <v>-314.28571428571422</v>
      </c>
      <c r="J147" s="31">
        <v>250</v>
      </c>
      <c r="K147" s="31">
        <v>200</v>
      </c>
      <c r="L147" s="31">
        <v>650</v>
      </c>
      <c r="M147" s="32"/>
      <c r="N147" s="40">
        <v>30</v>
      </c>
      <c r="O147" s="40">
        <v>26</v>
      </c>
      <c r="P147" s="41">
        <v>0</v>
      </c>
      <c r="Q147" s="17"/>
      <c r="R147" s="9"/>
      <c r="S147" s="17"/>
      <c r="T147" s="18">
        <f t="shared" si="34"/>
        <v>0</v>
      </c>
      <c r="U147" s="42">
        <f t="shared" si="42"/>
        <v>0</v>
      </c>
      <c r="V147" s="43">
        <f t="shared" si="35"/>
        <v>0</v>
      </c>
      <c r="W147" s="44"/>
      <c r="X147" s="10">
        <v>10</v>
      </c>
      <c r="Y147" s="11">
        <f t="shared" si="36"/>
        <v>-10</v>
      </c>
      <c r="Z147" s="8"/>
      <c r="AA147" s="8"/>
      <c r="AB147" s="8">
        <f t="shared" si="37"/>
        <v>0</v>
      </c>
      <c r="AC147" s="12">
        <f t="shared" si="38"/>
        <v>-7.5549450549450556</v>
      </c>
      <c r="AD147" s="13">
        <f t="shared" si="39"/>
        <v>0</v>
      </c>
      <c r="AE147" s="31">
        <f t="shared" si="40"/>
        <v>-10</v>
      </c>
      <c r="AF147" s="31"/>
      <c r="AH147" s="33">
        <f t="shared" si="41"/>
        <v>0</v>
      </c>
    </row>
    <row r="148" spans="1:34" s="19" customFormat="1" ht="68.099999999999994" customHeight="1">
      <c r="A148" s="5">
        <v>246</v>
      </c>
      <c r="B148" s="34"/>
      <c r="C148" s="1"/>
      <c r="D148" s="1"/>
      <c r="E148" s="4"/>
      <c r="F148" s="1"/>
      <c r="G148" s="16"/>
      <c r="H148" s="14">
        <f t="shared" si="32"/>
        <v>-785.71428571428578</v>
      </c>
      <c r="I148" s="31">
        <f t="shared" si="33"/>
        <v>-314.28571428571422</v>
      </c>
      <c r="J148" s="31">
        <v>250</v>
      </c>
      <c r="K148" s="31">
        <v>200</v>
      </c>
      <c r="L148" s="31">
        <v>650</v>
      </c>
      <c r="M148" s="32"/>
      <c r="N148" s="40">
        <v>30</v>
      </c>
      <c r="O148" s="40">
        <v>26</v>
      </c>
      <c r="P148" s="41">
        <v>0</v>
      </c>
      <c r="Q148" s="17"/>
      <c r="R148" s="9"/>
      <c r="S148" s="17"/>
      <c r="T148" s="18">
        <f t="shared" si="34"/>
        <v>0</v>
      </c>
      <c r="U148" s="42">
        <f t="shared" si="42"/>
        <v>0</v>
      </c>
      <c r="V148" s="43">
        <f t="shared" si="35"/>
        <v>0</v>
      </c>
      <c r="W148" s="44"/>
      <c r="X148" s="10">
        <v>10</v>
      </c>
      <c r="Y148" s="11">
        <f t="shared" si="36"/>
        <v>-10</v>
      </c>
      <c r="Z148" s="8"/>
      <c r="AA148" s="8"/>
      <c r="AB148" s="8">
        <f t="shared" si="37"/>
        <v>0</v>
      </c>
      <c r="AC148" s="12">
        <f t="shared" si="38"/>
        <v>-7.5549450549450556</v>
      </c>
      <c r="AD148" s="13">
        <f t="shared" si="39"/>
        <v>0</v>
      </c>
      <c r="AE148" s="31">
        <f t="shared" si="40"/>
        <v>-10</v>
      </c>
      <c r="AF148" s="31"/>
      <c r="AH148" s="33">
        <f t="shared" si="41"/>
        <v>0</v>
      </c>
    </row>
    <row r="149" spans="1:34" s="19" customFormat="1" ht="68.099999999999994" customHeight="1">
      <c r="A149" s="5">
        <v>247</v>
      </c>
      <c r="B149" s="34"/>
      <c r="C149" s="1"/>
      <c r="D149" s="1"/>
      <c r="E149" s="4"/>
      <c r="F149" s="1"/>
      <c r="G149" s="16"/>
      <c r="H149" s="14">
        <f t="shared" si="32"/>
        <v>-785.71428571428578</v>
      </c>
      <c r="I149" s="31">
        <f t="shared" si="33"/>
        <v>-314.28571428571422</v>
      </c>
      <c r="J149" s="31">
        <v>250</v>
      </c>
      <c r="K149" s="31">
        <v>200</v>
      </c>
      <c r="L149" s="31">
        <v>650</v>
      </c>
      <c r="M149" s="32"/>
      <c r="N149" s="40">
        <v>30</v>
      </c>
      <c r="O149" s="40">
        <v>26</v>
      </c>
      <c r="P149" s="41">
        <v>0</v>
      </c>
      <c r="Q149" s="17"/>
      <c r="R149" s="9"/>
      <c r="S149" s="17"/>
      <c r="T149" s="18">
        <f t="shared" si="34"/>
        <v>0</v>
      </c>
      <c r="U149" s="42">
        <f t="shared" si="42"/>
        <v>0</v>
      </c>
      <c r="V149" s="43">
        <f t="shared" si="35"/>
        <v>0</v>
      </c>
      <c r="W149" s="44"/>
      <c r="X149" s="10">
        <v>10</v>
      </c>
      <c r="Y149" s="11">
        <f t="shared" si="36"/>
        <v>-10</v>
      </c>
      <c r="Z149" s="8"/>
      <c r="AA149" s="8"/>
      <c r="AB149" s="8">
        <f t="shared" si="37"/>
        <v>0</v>
      </c>
      <c r="AC149" s="12">
        <f t="shared" si="38"/>
        <v>-7.5549450549450556</v>
      </c>
      <c r="AD149" s="13">
        <f t="shared" si="39"/>
        <v>0</v>
      </c>
      <c r="AE149" s="31">
        <f t="shared" si="40"/>
        <v>-10</v>
      </c>
      <c r="AF149" s="31"/>
      <c r="AH149" s="33">
        <f t="shared" si="41"/>
        <v>0</v>
      </c>
    </row>
    <row r="150" spans="1:34" s="19" customFormat="1" ht="68.099999999999994" customHeight="1">
      <c r="A150" s="5">
        <v>248</v>
      </c>
      <c r="B150" s="34"/>
      <c r="C150" s="1"/>
      <c r="D150" s="1"/>
      <c r="E150" s="4"/>
      <c r="F150" s="1"/>
      <c r="G150" s="16"/>
      <c r="H150" s="14">
        <f t="shared" si="32"/>
        <v>-785.71428571428578</v>
      </c>
      <c r="I150" s="31">
        <f t="shared" si="33"/>
        <v>-314.28571428571422</v>
      </c>
      <c r="J150" s="31">
        <v>250</v>
      </c>
      <c r="K150" s="31">
        <v>200</v>
      </c>
      <c r="L150" s="31">
        <v>650</v>
      </c>
      <c r="M150" s="32"/>
      <c r="N150" s="40">
        <v>30</v>
      </c>
      <c r="O150" s="40">
        <v>26</v>
      </c>
      <c r="P150" s="41">
        <v>0</v>
      </c>
      <c r="Q150" s="17"/>
      <c r="R150" s="9"/>
      <c r="S150" s="17"/>
      <c r="T150" s="18">
        <f t="shared" si="34"/>
        <v>0</v>
      </c>
      <c r="U150" s="42">
        <f t="shared" si="42"/>
        <v>0</v>
      </c>
      <c r="V150" s="43">
        <f t="shared" si="35"/>
        <v>0</v>
      </c>
      <c r="W150" s="44"/>
      <c r="X150" s="10">
        <v>10</v>
      </c>
      <c r="Y150" s="11">
        <f t="shared" si="36"/>
        <v>-10</v>
      </c>
      <c r="Z150" s="8"/>
      <c r="AA150" s="8"/>
      <c r="AB150" s="8">
        <f t="shared" si="37"/>
        <v>0</v>
      </c>
      <c r="AC150" s="12">
        <f t="shared" si="38"/>
        <v>-7.5549450549450556</v>
      </c>
      <c r="AD150" s="13">
        <f t="shared" si="39"/>
        <v>0</v>
      </c>
      <c r="AE150" s="31">
        <f t="shared" si="40"/>
        <v>-10</v>
      </c>
      <c r="AF150" s="31"/>
      <c r="AH150" s="33">
        <f t="shared" si="41"/>
        <v>0</v>
      </c>
    </row>
    <row r="151" spans="1:34" s="19" customFormat="1" ht="68.099999999999994" customHeight="1">
      <c r="A151" s="5">
        <v>249</v>
      </c>
      <c r="B151" s="34"/>
      <c r="C151" s="1"/>
      <c r="D151" s="1"/>
      <c r="E151" s="4"/>
      <c r="F151" s="1"/>
      <c r="G151" s="16"/>
      <c r="H151" s="14">
        <f t="shared" si="32"/>
        <v>-785.71428571428578</v>
      </c>
      <c r="I151" s="31">
        <f t="shared" si="33"/>
        <v>-314.28571428571422</v>
      </c>
      <c r="J151" s="31">
        <v>250</v>
      </c>
      <c r="K151" s="31">
        <v>200</v>
      </c>
      <c r="L151" s="31">
        <v>650</v>
      </c>
      <c r="M151" s="32"/>
      <c r="N151" s="40">
        <v>30</v>
      </c>
      <c r="O151" s="40">
        <v>26</v>
      </c>
      <c r="P151" s="41">
        <v>0</v>
      </c>
      <c r="Q151" s="17"/>
      <c r="R151" s="9"/>
      <c r="S151" s="17"/>
      <c r="T151" s="18">
        <f t="shared" si="34"/>
        <v>0</v>
      </c>
      <c r="U151" s="42">
        <f t="shared" si="42"/>
        <v>0</v>
      </c>
      <c r="V151" s="43">
        <f t="shared" si="35"/>
        <v>0</v>
      </c>
      <c r="W151" s="44"/>
      <c r="X151" s="10">
        <v>10</v>
      </c>
      <c r="Y151" s="11">
        <f t="shared" si="36"/>
        <v>-10</v>
      </c>
      <c r="Z151" s="8"/>
      <c r="AA151" s="8"/>
      <c r="AB151" s="8">
        <f t="shared" si="37"/>
        <v>0</v>
      </c>
      <c r="AC151" s="12">
        <f t="shared" si="38"/>
        <v>-7.5549450549450556</v>
      </c>
      <c r="AD151" s="13">
        <f t="shared" si="39"/>
        <v>0</v>
      </c>
      <c r="AE151" s="31">
        <f t="shared" si="40"/>
        <v>-10</v>
      </c>
      <c r="AF151" s="31"/>
      <c r="AH151" s="33">
        <f t="shared" si="41"/>
        <v>0</v>
      </c>
    </row>
    <row r="152" spans="1:34" s="19" customFormat="1" ht="68.099999999999994" customHeight="1">
      <c r="A152" s="5">
        <v>250</v>
      </c>
      <c r="B152" s="34"/>
      <c r="C152" s="1"/>
      <c r="D152" s="1"/>
      <c r="E152" s="4"/>
      <c r="F152" s="1"/>
      <c r="G152" s="16"/>
      <c r="H152" s="14">
        <f t="shared" si="32"/>
        <v>-785.71428571428578</v>
      </c>
      <c r="I152" s="31">
        <f t="shared" si="33"/>
        <v>-314.28571428571422</v>
      </c>
      <c r="J152" s="31">
        <v>250</v>
      </c>
      <c r="K152" s="31">
        <v>200</v>
      </c>
      <c r="L152" s="31">
        <v>650</v>
      </c>
      <c r="M152" s="32"/>
      <c r="N152" s="40">
        <v>30</v>
      </c>
      <c r="O152" s="40">
        <v>26</v>
      </c>
      <c r="P152" s="41">
        <v>0</v>
      </c>
      <c r="Q152" s="17"/>
      <c r="R152" s="9"/>
      <c r="S152" s="17"/>
      <c r="T152" s="18">
        <f t="shared" si="34"/>
        <v>0</v>
      </c>
      <c r="U152" s="42">
        <f t="shared" si="42"/>
        <v>0</v>
      </c>
      <c r="V152" s="43">
        <f t="shared" si="35"/>
        <v>0</v>
      </c>
      <c r="W152" s="44"/>
      <c r="X152" s="10">
        <v>10</v>
      </c>
      <c r="Y152" s="11">
        <f t="shared" si="36"/>
        <v>-10</v>
      </c>
      <c r="Z152" s="8"/>
      <c r="AA152" s="8"/>
      <c r="AB152" s="8">
        <f t="shared" si="37"/>
        <v>0</v>
      </c>
      <c r="AC152" s="12">
        <f t="shared" si="38"/>
        <v>-7.5549450549450556</v>
      </c>
      <c r="AD152" s="13">
        <f t="shared" si="39"/>
        <v>0</v>
      </c>
      <c r="AE152" s="31">
        <f t="shared" si="40"/>
        <v>-10</v>
      </c>
      <c r="AF152" s="31"/>
      <c r="AH152" s="33">
        <f t="shared" si="41"/>
        <v>0</v>
      </c>
    </row>
    <row r="153" spans="1:34" s="19" customFormat="1" ht="68.099999999999994" customHeight="1">
      <c r="A153" s="5">
        <v>251</v>
      </c>
      <c r="B153" s="34"/>
      <c r="C153" s="1"/>
      <c r="D153" s="1"/>
      <c r="E153" s="4"/>
      <c r="F153" s="1"/>
      <c r="G153" s="16"/>
      <c r="H153" s="14">
        <f t="shared" si="32"/>
        <v>-785.71428571428578</v>
      </c>
      <c r="I153" s="31">
        <f t="shared" si="33"/>
        <v>-314.28571428571422</v>
      </c>
      <c r="J153" s="31">
        <v>250</v>
      </c>
      <c r="K153" s="31">
        <v>200</v>
      </c>
      <c r="L153" s="31">
        <v>650</v>
      </c>
      <c r="M153" s="32"/>
      <c r="N153" s="40">
        <v>30</v>
      </c>
      <c r="O153" s="40">
        <v>26</v>
      </c>
      <c r="P153" s="41">
        <v>0</v>
      </c>
      <c r="Q153" s="17"/>
      <c r="R153" s="9"/>
      <c r="S153" s="17"/>
      <c r="T153" s="18">
        <f t="shared" si="34"/>
        <v>0</v>
      </c>
      <c r="U153" s="42">
        <f t="shared" si="42"/>
        <v>0</v>
      </c>
      <c r="V153" s="43">
        <f t="shared" si="35"/>
        <v>0</v>
      </c>
      <c r="W153" s="44"/>
      <c r="X153" s="10">
        <v>10</v>
      </c>
      <c r="Y153" s="11">
        <f t="shared" si="36"/>
        <v>-10</v>
      </c>
      <c r="Z153" s="8"/>
      <c r="AA153" s="8"/>
      <c r="AB153" s="8">
        <f t="shared" si="37"/>
        <v>0</v>
      </c>
      <c r="AC153" s="12">
        <f t="shared" si="38"/>
        <v>-7.5549450549450556</v>
      </c>
      <c r="AD153" s="13">
        <f t="shared" si="39"/>
        <v>0</v>
      </c>
      <c r="AE153" s="31">
        <f t="shared" si="40"/>
        <v>-10</v>
      </c>
      <c r="AF153" s="31"/>
      <c r="AH153" s="33">
        <f t="shared" si="41"/>
        <v>0</v>
      </c>
    </row>
    <row r="154" spans="1:34" s="19" customFormat="1" ht="68.099999999999994" customHeight="1">
      <c r="A154" s="5">
        <v>252</v>
      </c>
      <c r="B154" s="34"/>
      <c r="C154" s="1"/>
      <c r="D154" s="1"/>
      <c r="E154" s="4"/>
      <c r="F154" s="1"/>
      <c r="G154" s="16"/>
      <c r="H154" s="14">
        <f t="shared" si="32"/>
        <v>-785.71428571428578</v>
      </c>
      <c r="I154" s="31">
        <f t="shared" si="33"/>
        <v>-314.28571428571422</v>
      </c>
      <c r="J154" s="31">
        <v>250</v>
      </c>
      <c r="K154" s="31">
        <v>200</v>
      </c>
      <c r="L154" s="31">
        <v>650</v>
      </c>
      <c r="M154" s="32"/>
      <c r="N154" s="40">
        <v>30</v>
      </c>
      <c r="O154" s="40">
        <v>26</v>
      </c>
      <c r="P154" s="41">
        <v>0</v>
      </c>
      <c r="Q154" s="17"/>
      <c r="R154" s="9"/>
      <c r="S154" s="17"/>
      <c r="T154" s="18">
        <f t="shared" si="34"/>
        <v>0</v>
      </c>
      <c r="U154" s="42">
        <f t="shared" si="42"/>
        <v>0</v>
      </c>
      <c r="V154" s="43">
        <f t="shared" si="35"/>
        <v>0</v>
      </c>
      <c r="W154" s="44"/>
      <c r="X154" s="10">
        <v>10</v>
      </c>
      <c r="Y154" s="11">
        <f t="shared" si="36"/>
        <v>-10</v>
      </c>
      <c r="Z154" s="8"/>
      <c r="AA154" s="8"/>
      <c r="AB154" s="8">
        <f t="shared" si="37"/>
        <v>0</v>
      </c>
      <c r="AC154" s="12">
        <f t="shared" si="38"/>
        <v>-7.5549450549450556</v>
      </c>
      <c r="AD154" s="13">
        <f t="shared" si="39"/>
        <v>0</v>
      </c>
      <c r="AE154" s="31">
        <f t="shared" si="40"/>
        <v>-10</v>
      </c>
      <c r="AF154" s="31"/>
      <c r="AH154" s="33">
        <f t="shared" si="41"/>
        <v>0</v>
      </c>
    </row>
    <row r="155" spans="1:34" s="19" customFormat="1" ht="68.099999999999994" customHeight="1">
      <c r="A155" s="5">
        <v>253</v>
      </c>
      <c r="B155" s="34"/>
      <c r="C155" s="1"/>
      <c r="D155" s="1"/>
      <c r="E155" s="4"/>
      <c r="F155" s="1"/>
      <c r="G155" s="16"/>
      <c r="H155" s="14">
        <f t="shared" si="32"/>
        <v>-785.71428571428578</v>
      </c>
      <c r="I155" s="31">
        <f t="shared" si="33"/>
        <v>-314.28571428571422</v>
      </c>
      <c r="J155" s="31">
        <v>250</v>
      </c>
      <c r="K155" s="31">
        <v>200</v>
      </c>
      <c r="L155" s="31">
        <v>650</v>
      </c>
      <c r="M155" s="32"/>
      <c r="N155" s="40">
        <v>30</v>
      </c>
      <c r="O155" s="40">
        <v>26</v>
      </c>
      <c r="P155" s="41">
        <v>0</v>
      </c>
      <c r="Q155" s="17"/>
      <c r="R155" s="9"/>
      <c r="S155" s="17"/>
      <c r="T155" s="18">
        <f t="shared" si="34"/>
        <v>0</v>
      </c>
      <c r="U155" s="42">
        <f t="shared" si="42"/>
        <v>0</v>
      </c>
      <c r="V155" s="43">
        <f t="shared" si="35"/>
        <v>0</v>
      </c>
      <c r="W155" s="44"/>
      <c r="X155" s="10">
        <v>10</v>
      </c>
      <c r="Y155" s="11">
        <f t="shared" si="36"/>
        <v>-10</v>
      </c>
      <c r="Z155" s="8"/>
      <c r="AA155" s="8"/>
      <c r="AB155" s="8">
        <f t="shared" si="37"/>
        <v>0</v>
      </c>
      <c r="AC155" s="12">
        <f t="shared" si="38"/>
        <v>-7.5549450549450556</v>
      </c>
      <c r="AD155" s="13">
        <f t="shared" si="39"/>
        <v>0</v>
      </c>
      <c r="AE155" s="31">
        <f t="shared" si="40"/>
        <v>-10</v>
      </c>
      <c r="AF155" s="31"/>
      <c r="AH155" s="33">
        <f t="shared" si="41"/>
        <v>0</v>
      </c>
    </row>
    <row r="156" spans="1:34" s="19" customFormat="1" ht="68.099999999999994" customHeight="1">
      <c r="A156" s="5">
        <v>254</v>
      </c>
      <c r="B156" s="34"/>
      <c r="C156" s="1"/>
      <c r="D156" s="1"/>
      <c r="E156" s="4"/>
      <c r="F156" s="1"/>
      <c r="G156" s="16"/>
      <c r="H156" s="14">
        <f t="shared" si="32"/>
        <v>-785.71428571428578</v>
      </c>
      <c r="I156" s="31">
        <f t="shared" si="33"/>
        <v>-314.28571428571422</v>
      </c>
      <c r="J156" s="31">
        <v>250</v>
      </c>
      <c r="K156" s="31">
        <v>200</v>
      </c>
      <c r="L156" s="31">
        <v>650</v>
      </c>
      <c r="M156" s="32"/>
      <c r="N156" s="40">
        <v>30</v>
      </c>
      <c r="O156" s="40">
        <v>26</v>
      </c>
      <c r="P156" s="41">
        <v>0</v>
      </c>
      <c r="Q156" s="17"/>
      <c r="R156" s="9"/>
      <c r="S156" s="17"/>
      <c r="T156" s="18">
        <f t="shared" si="34"/>
        <v>0</v>
      </c>
      <c r="U156" s="42">
        <f t="shared" si="42"/>
        <v>0</v>
      </c>
      <c r="V156" s="43">
        <f t="shared" si="35"/>
        <v>0</v>
      </c>
      <c r="W156" s="44"/>
      <c r="X156" s="10">
        <v>10</v>
      </c>
      <c r="Y156" s="11">
        <f t="shared" si="36"/>
        <v>-10</v>
      </c>
      <c r="Z156" s="8"/>
      <c r="AA156" s="8"/>
      <c r="AB156" s="8">
        <f t="shared" si="37"/>
        <v>0</v>
      </c>
      <c r="AC156" s="12">
        <f t="shared" si="38"/>
        <v>-7.5549450549450556</v>
      </c>
      <c r="AD156" s="13">
        <f t="shared" si="39"/>
        <v>0</v>
      </c>
      <c r="AE156" s="31">
        <f t="shared" si="40"/>
        <v>-10</v>
      </c>
      <c r="AF156" s="31"/>
      <c r="AH156" s="33">
        <f t="shared" si="41"/>
        <v>0</v>
      </c>
    </row>
    <row r="157" spans="1:34" s="19" customFormat="1" ht="68.099999999999994" customHeight="1">
      <c r="A157" s="5">
        <v>255</v>
      </c>
      <c r="B157" s="34"/>
      <c r="C157" s="1"/>
      <c r="D157" s="1"/>
      <c r="E157" s="4"/>
      <c r="F157" s="1"/>
      <c r="G157" s="16"/>
      <c r="H157" s="14">
        <f t="shared" si="32"/>
        <v>-785.71428571428578</v>
      </c>
      <c r="I157" s="31">
        <f t="shared" si="33"/>
        <v>-314.28571428571422</v>
      </c>
      <c r="J157" s="31">
        <v>250</v>
      </c>
      <c r="K157" s="31">
        <v>200</v>
      </c>
      <c r="L157" s="31">
        <v>650</v>
      </c>
      <c r="M157" s="32"/>
      <c r="N157" s="40">
        <v>30</v>
      </c>
      <c r="O157" s="40">
        <v>26</v>
      </c>
      <c r="P157" s="41">
        <v>0</v>
      </c>
      <c r="Q157" s="17"/>
      <c r="R157" s="9"/>
      <c r="S157" s="17"/>
      <c r="T157" s="18">
        <f t="shared" si="34"/>
        <v>0</v>
      </c>
      <c r="U157" s="42">
        <f t="shared" si="42"/>
        <v>0</v>
      </c>
      <c r="V157" s="43">
        <f t="shared" si="35"/>
        <v>0</v>
      </c>
      <c r="W157" s="44"/>
      <c r="X157" s="10">
        <v>10</v>
      </c>
      <c r="Y157" s="11">
        <f t="shared" si="36"/>
        <v>-10</v>
      </c>
      <c r="Z157" s="8"/>
      <c r="AA157" s="8"/>
      <c r="AB157" s="8">
        <f t="shared" si="37"/>
        <v>0</v>
      </c>
      <c r="AC157" s="12">
        <f t="shared" si="38"/>
        <v>-7.5549450549450556</v>
      </c>
      <c r="AD157" s="13">
        <f t="shared" si="39"/>
        <v>0</v>
      </c>
      <c r="AE157" s="31">
        <f t="shared" si="40"/>
        <v>-10</v>
      </c>
      <c r="AF157" s="31"/>
      <c r="AH157" s="33">
        <f t="shared" si="41"/>
        <v>0</v>
      </c>
    </row>
    <row r="158" spans="1:34" s="19" customFormat="1" ht="68.099999999999994" customHeight="1">
      <c r="A158" s="5">
        <v>256</v>
      </c>
      <c r="B158" s="34"/>
      <c r="C158" s="1"/>
      <c r="D158" s="1"/>
      <c r="E158" s="4"/>
      <c r="F158" s="1"/>
      <c r="G158" s="16"/>
      <c r="H158" s="14">
        <f t="shared" si="32"/>
        <v>-785.71428571428578</v>
      </c>
      <c r="I158" s="31">
        <f t="shared" si="33"/>
        <v>-314.28571428571422</v>
      </c>
      <c r="J158" s="31">
        <v>250</v>
      </c>
      <c r="K158" s="31">
        <v>200</v>
      </c>
      <c r="L158" s="31">
        <v>650</v>
      </c>
      <c r="M158" s="32"/>
      <c r="N158" s="40">
        <v>30</v>
      </c>
      <c r="O158" s="40">
        <v>26</v>
      </c>
      <c r="P158" s="41">
        <v>0</v>
      </c>
      <c r="Q158" s="17"/>
      <c r="R158" s="9"/>
      <c r="S158" s="17"/>
      <c r="T158" s="18">
        <f t="shared" si="34"/>
        <v>0</v>
      </c>
      <c r="U158" s="42">
        <f t="shared" si="42"/>
        <v>0</v>
      </c>
      <c r="V158" s="43">
        <f t="shared" si="35"/>
        <v>0</v>
      </c>
      <c r="W158" s="44"/>
      <c r="X158" s="10">
        <v>10</v>
      </c>
      <c r="Y158" s="11">
        <f t="shared" si="36"/>
        <v>-10</v>
      </c>
      <c r="Z158" s="8"/>
      <c r="AA158" s="8"/>
      <c r="AB158" s="8">
        <f t="shared" si="37"/>
        <v>0</v>
      </c>
      <c r="AC158" s="12">
        <f t="shared" si="38"/>
        <v>-7.5549450549450556</v>
      </c>
      <c r="AD158" s="13">
        <f t="shared" si="39"/>
        <v>0</v>
      </c>
      <c r="AE158" s="31">
        <f t="shared" si="40"/>
        <v>-10</v>
      </c>
      <c r="AF158" s="31"/>
      <c r="AH158" s="33">
        <f t="shared" si="41"/>
        <v>0</v>
      </c>
    </row>
    <row r="159" spans="1:34" s="19" customFormat="1" ht="68.099999999999994" customHeight="1">
      <c r="A159" s="5">
        <v>257</v>
      </c>
      <c r="B159" s="34"/>
      <c r="C159" s="1"/>
      <c r="D159" s="1"/>
      <c r="E159" s="4"/>
      <c r="F159" s="1"/>
      <c r="G159" s="16"/>
      <c r="H159" s="14">
        <f t="shared" si="32"/>
        <v>-785.71428571428578</v>
      </c>
      <c r="I159" s="31">
        <f t="shared" si="33"/>
        <v>-314.28571428571422</v>
      </c>
      <c r="J159" s="31">
        <v>250</v>
      </c>
      <c r="K159" s="31">
        <v>200</v>
      </c>
      <c r="L159" s="31">
        <v>650</v>
      </c>
      <c r="M159" s="32"/>
      <c r="N159" s="40">
        <v>30</v>
      </c>
      <c r="O159" s="40">
        <v>26</v>
      </c>
      <c r="P159" s="41">
        <v>0</v>
      </c>
      <c r="Q159" s="17"/>
      <c r="R159" s="9"/>
      <c r="S159" s="17"/>
      <c r="T159" s="18">
        <f t="shared" si="34"/>
        <v>0</v>
      </c>
      <c r="U159" s="42">
        <f t="shared" si="42"/>
        <v>0</v>
      </c>
      <c r="V159" s="43">
        <f t="shared" si="35"/>
        <v>0</v>
      </c>
      <c r="W159" s="44"/>
      <c r="X159" s="10">
        <v>10</v>
      </c>
      <c r="Y159" s="11">
        <f t="shared" si="36"/>
        <v>-10</v>
      </c>
      <c r="Z159" s="8"/>
      <c r="AA159" s="8"/>
      <c r="AB159" s="8">
        <f t="shared" si="37"/>
        <v>0</v>
      </c>
      <c r="AC159" s="12">
        <f t="shared" si="38"/>
        <v>-7.5549450549450556</v>
      </c>
      <c r="AD159" s="13">
        <f t="shared" si="39"/>
        <v>0</v>
      </c>
      <c r="AE159" s="31">
        <f t="shared" si="40"/>
        <v>-10</v>
      </c>
      <c r="AF159" s="31"/>
      <c r="AH159" s="33">
        <f t="shared" si="41"/>
        <v>0</v>
      </c>
    </row>
    <row r="160" spans="1:34" s="19" customFormat="1" ht="68.099999999999994" customHeight="1">
      <c r="A160" s="5">
        <v>258</v>
      </c>
      <c r="B160" s="34"/>
      <c r="C160" s="1"/>
      <c r="D160" s="1"/>
      <c r="E160" s="4"/>
      <c r="F160" s="1"/>
      <c r="G160" s="16"/>
      <c r="H160" s="14">
        <f t="shared" si="32"/>
        <v>-785.71428571428578</v>
      </c>
      <c r="I160" s="31">
        <f t="shared" si="33"/>
        <v>-314.28571428571422</v>
      </c>
      <c r="J160" s="31">
        <v>250</v>
      </c>
      <c r="K160" s="31">
        <v>200</v>
      </c>
      <c r="L160" s="31">
        <v>650</v>
      </c>
      <c r="M160" s="32"/>
      <c r="N160" s="40">
        <v>30</v>
      </c>
      <c r="O160" s="40">
        <v>26</v>
      </c>
      <c r="P160" s="41">
        <v>0</v>
      </c>
      <c r="Q160" s="17"/>
      <c r="R160" s="9"/>
      <c r="S160" s="17"/>
      <c r="T160" s="18">
        <f t="shared" si="34"/>
        <v>0</v>
      </c>
      <c r="U160" s="42">
        <f t="shared" si="42"/>
        <v>0</v>
      </c>
      <c r="V160" s="43">
        <f t="shared" si="35"/>
        <v>0</v>
      </c>
      <c r="W160" s="44"/>
      <c r="X160" s="10">
        <v>10</v>
      </c>
      <c r="Y160" s="11">
        <f t="shared" si="36"/>
        <v>-10</v>
      </c>
      <c r="Z160" s="8"/>
      <c r="AA160" s="8"/>
      <c r="AB160" s="8">
        <f t="shared" si="37"/>
        <v>0</v>
      </c>
      <c r="AC160" s="12">
        <f t="shared" si="38"/>
        <v>-7.5549450549450556</v>
      </c>
      <c r="AD160" s="13">
        <f t="shared" si="39"/>
        <v>0</v>
      </c>
      <c r="AE160" s="31">
        <f t="shared" si="40"/>
        <v>-10</v>
      </c>
      <c r="AF160" s="31"/>
      <c r="AH160" s="33">
        <f t="shared" si="41"/>
        <v>0</v>
      </c>
    </row>
    <row r="161" spans="1:34" s="19" customFormat="1" ht="68.099999999999994" customHeight="1">
      <c r="A161" s="5">
        <v>259</v>
      </c>
      <c r="B161" s="34"/>
      <c r="C161" s="1"/>
      <c r="D161" s="1"/>
      <c r="E161" s="4"/>
      <c r="F161" s="1"/>
      <c r="G161" s="16"/>
      <c r="H161" s="14">
        <f t="shared" si="32"/>
        <v>-785.71428571428578</v>
      </c>
      <c r="I161" s="31">
        <f t="shared" si="33"/>
        <v>-314.28571428571422</v>
      </c>
      <c r="J161" s="31">
        <v>250</v>
      </c>
      <c r="K161" s="31">
        <v>200</v>
      </c>
      <c r="L161" s="31">
        <v>650</v>
      </c>
      <c r="M161" s="32"/>
      <c r="N161" s="40">
        <v>30</v>
      </c>
      <c r="O161" s="40">
        <v>26</v>
      </c>
      <c r="P161" s="41">
        <v>0</v>
      </c>
      <c r="Q161" s="17"/>
      <c r="R161" s="9"/>
      <c r="S161" s="17"/>
      <c r="T161" s="18">
        <f t="shared" si="34"/>
        <v>0</v>
      </c>
      <c r="U161" s="42">
        <f t="shared" si="42"/>
        <v>0</v>
      </c>
      <c r="V161" s="43">
        <f t="shared" si="35"/>
        <v>0</v>
      </c>
      <c r="W161" s="44"/>
      <c r="X161" s="10">
        <v>10</v>
      </c>
      <c r="Y161" s="11">
        <f t="shared" si="36"/>
        <v>-10</v>
      </c>
      <c r="Z161" s="8"/>
      <c r="AA161" s="8"/>
      <c r="AB161" s="8">
        <f t="shared" si="37"/>
        <v>0</v>
      </c>
      <c r="AC161" s="12">
        <f t="shared" si="38"/>
        <v>-7.5549450549450556</v>
      </c>
      <c r="AD161" s="13">
        <f t="shared" si="39"/>
        <v>0</v>
      </c>
      <c r="AE161" s="31">
        <f t="shared" si="40"/>
        <v>-10</v>
      </c>
      <c r="AF161" s="31"/>
      <c r="AH161" s="33">
        <f t="shared" si="41"/>
        <v>0</v>
      </c>
    </row>
    <row r="162" spans="1:34" s="19" customFormat="1" ht="68.099999999999994" customHeight="1">
      <c r="A162" s="5">
        <v>260</v>
      </c>
      <c r="B162" s="34"/>
      <c r="C162" s="1"/>
      <c r="D162" s="1"/>
      <c r="E162" s="4"/>
      <c r="F162" s="1"/>
      <c r="G162" s="16"/>
      <c r="H162" s="14">
        <f t="shared" si="32"/>
        <v>-785.71428571428578</v>
      </c>
      <c r="I162" s="31">
        <f t="shared" si="33"/>
        <v>-314.28571428571422</v>
      </c>
      <c r="J162" s="31">
        <v>250</v>
      </c>
      <c r="K162" s="31">
        <v>200</v>
      </c>
      <c r="L162" s="31">
        <v>650</v>
      </c>
      <c r="M162" s="32"/>
      <c r="N162" s="40">
        <v>30</v>
      </c>
      <c r="O162" s="40">
        <v>26</v>
      </c>
      <c r="P162" s="41">
        <v>0</v>
      </c>
      <c r="Q162" s="17"/>
      <c r="R162" s="9"/>
      <c r="S162" s="17"/>
      <c r="T162" s="18">
        <f t="shared" si="34"/>
        <v>0</v>
      </c>
      <c r="U162" s="42">
        <f t="shared" si="42"/>
        <v>0</v>
      </c>
      <c r="V162" s="43">
        <f t="shared" si="35"/>
        <v>0</v>
      </c>
      <c r="W162" s="44"/>
      <c r="X162" s="10">
        <v>10</v>
      </c>
      <c r="Y162" s="11">
        <f t="shared" si="36"/>
        <v>-10</v>
      </c>
      <c r="Z162" s="8"/>
      <c r="AA162" s="8"/>
      <c r="AB162" s="8">
        <f t="shared" si="37"/>
        <v>0</v>
      </c>
      <c r="AC162" s="12">
        <f t="shared" si="38"/>
        <v>-7.5549450549450556</v>
      </c>
      <c r="AD162" s="13">
        <f t="shared" si="39"/>
        <v>0</v>
      </c>
      <c r="AE162" s="31">
        <f t="shared" si="40"/>
        <v>-10</v>
      </c>
      <c r="AF162" s="31"/>
      <c r="AH162" s="33">
        <f t="shared" si="41"/>
        <v>0</v>
      </c>
    </row>
    <row r="163" spans="1:34" s="19" customFormat="1" ht="68.099999999999994" customHeight="1">
      <c r="A163" s="5">
        <v>261</v>
      </c>
      <c r="B163" s="34"/>
      <c r="C163" s="1"/>
      <c r="D163" s="1"/>
      <c r="E163" s="4"/>
      <c r="F163" s="1"/>
      <c r="G163" s="16"/>
      <c r="H163" s="14">
        <f t="shared" si="32"/>
        <v>-785.71428571428578</v>
      </c>
      <c r="I163" s="31">
        <f t="shared" si="33"/>
        <v>-314.28571428571422</v>
      </c>
      <c r="J163" s="31">
        <v>250</v>
      </c>
      <c r="K163" s="31">
        <v>200</v>
      </c>
      <c r="L163" s="31">
        <v>650</v>
      </c>
      <c r="M163" s="32"/>
      <c r="N163" s="40">
        <v>30</v>
      </c>
      <c r="O163" s="40">
        <v>26</v>
      </c>
      <c r="P163" s="41">
        <v>0</v>
      </c>
      <c r="Q163" s="17"/>
      <c r="R163" s="9"/>
      <c r="S163" s="17"/>
      <c r="T163" s="18">
        <f t="shared" si="34"/>
        <v>0</v>
      </c>
      <c r="U163" s="42">
        <f t="shared" si="42"/>
        <v>0</v>
      </c>
      <c r="V163" s="43">
        <f t="shared" si="35"/>
        <v>0</v>
      </c>
      <c r="W163" s="44"/>
      <c r="X163" s="10">
        <v>10</v>
      </c>
      <c r="Y163" s="11">
        <f t="shared" si="36"/>
        <v>-10</v>
      </c>
      <c r="Z163" s="8"/>
      <c r="AA163" s="8"/>
      <c r="AB163" s="8">
        <f t="shared" si="37"/>
        <v>0</v>
      </c>
      <c r="AC163" s="12">
        <f t="shared" si="38"/>
        <v>-7.5549450549450556</v>
      </c>
      <c r="AD163" s="13">
        <f t="shared" si="39"/>
        <v>0</v>
      </c>
      <c r="AE163" s="31">
        <f t="shared" si="40"/>
        <v>-10</v>
      </c>
      <c r="AF163" s="31"/>
      <c r="AH163" s="33">
        <f t="shared" si="41"/>
        <v>0</v>
      </c>
    </row>
    <row r="164" spans="1:34" s="19" customFormat="1" ht="68.099999999999994" customHeight="1">
      <c r="A164" s="5">
        <v>262</v>
      </c>
      <c r="B164" s="34"/>
      <c r="C164" s="1"/>
      <c r="D164" s="1"/>
      <c r="E164" s="4"/>
      <c r="F164" s="1"/>
      <c r="G164" s="16"/>
      <c r="H164" s="14">
        <f t="shared" si="32"/>
        <v>-785.71428571428578</v>
      </c>
      <c r="I164" s="31">
        <f t="shared" si="33"/>
        <v>-314.28571428571422</v>
      </c>
      <c r="J164" s="31">
        <v>250</v>
      </c>
      <c r="K164" s="31">
        <v>200</v>
      </c>
      <c r="L164" s="31">
        <v>650</v>
      </c>
      <c r="M164" s="32"/>
      <c r="N164" s="40">
        <v>30</v>
      </c>
      <c r="O164" s="40">
        <v>26</v>
      </c>
      <c r="P164" s="41">
        <v>0</v>
      </c>
      <c r="Q164" s="17"/>
      <c r="R164" s="9"/>
      <c r="S164" s="17"/>
      <c r="T164" s="18">
        <f t="shared" si="34"/>
        <v>0</v>
      </c>
      <c r="U164" s="42">
        <f t="shared" si="42"/>
        <v>0</v>
      </c>
      <c r="V164" s="43">
        <f t="shared" si="35"/>
        <v>0</v>
      </c>
      <c r="W164" s="44"/>
      <c r="X164" s="10">
        <v>10</v>
      </c>
      <c r="Y164" s="11">
        <f t="shared" si="36"/>
        <v>-10</v>
      </c>
      <c r="Z164" s="8"/>
      <c r="AA164" s="8"/>
      <c r="AB164" s="8">
        <f t="shared" si="37"/>
        <v>0</v>
      </c>
      <c r="AC164" s="12">
        <f t="shared" si="38"/>
        <v>-7.5549450549450556</v>
      </c>
      <c r="AD164" s="13">
        <f t="shared" si="39"/>
        <v>0</v>
      </c>
      <c r="AE164" s="31">
        <f t="shared" si="40"/>
        <v>-10</v>
      </c>
      <c r="AF164" s="31"/>
      <c r="AH164" s="33">
        <f t="shared" si="41"/>
        <v>0</v>
      </c>
    </row>
    <row r="165" spans="1:34" s="19" customFormat="1" ht="68.099999999999994" customHeight="1">
      <c r="A165" s="5">
        <v>263</v>
      </c>
      <c r="B165" s="34"/>
      <c r="C165" s="1"/>
      <c r="D165" s="1"/>
      <c r="E165" s="4"/>
      <c r="F165" s="1"/>
      <c r="G165" s="16"/>
      <c r="H165" s="14">
        <f t="shared" si="32"/>
        <v>-785.71428571428578</v>
      </c>
      <c r="I165" s="31">
        <f t="shared" si="33"/>
        <v>-314.28571428571422</v>
      </c>
      <c r="J165" s="31">
        <v>250</v>
      </c>
      <c r="K165" s="31">
        <v>200</v>
      </c>
      <c r="L165" s="31">
        <v>650</v>
      </c>
      <c r="M165" s="32"/>
      <c r="N165" s="40">
        <v>30</v>
      </c>
      <c r="O165" s="40">
        <v>26</v>
      </c>
      <c r="P165" s="41">
        <v>0</v>
      </c>
      <c r="Q165" s="17"/>
      <c r="R165" s="9"/>
      <c r="S165" s="17"/>
      <c r="T165" s="18">
        <f t="shared" si="34"/>
        <v>0</v>
      </c>
      <c r="U165" s="42">
        <f t="shared" si="42"/>
        <v>0</v>
      </c>
      <c r="V165" s="43">
        <f t="shared" si="35"/>
        <v>0</v>
      </c>
      <c r="W165" s="44"/>
      <c r="X165" s="10">
        <v>10</v>
      </c>
      <c r="Y165" s="11">
        <f t="shared" si="36"/>
        <v>-10</v>
      </c>
      <c r="Z165" s="8"/>
      <c r="AA165" s="8"/>
      <c r="AB165" s="8">
        <f t="shared" si="37"/>
        <v>0</v>
      </c>
      <c r="AC165" s="12">
        <f t="shared" si="38"/>
        <v>-7.5549450549450556</v>
      </c>
      <c r="AD165" s="13">
        <f t="shared" si="39"/>
        <v>0</v>
      </c>
      <c r="AE165" s="31">
        <f t="shared" si="40"/>
        <v>-10</v>
      </c>
      <c r="AF165" s="31"/>
      <c r="AH165" s="33">
        <f t="shared" si="41"/>
        <v>0</v>
      </c>
    </row>
    <row r="166" spans="1:34" s="19" customFormat="1" ht="68.099999999999994" customHeight="1">
      <c r="A166" s="5">
        <v>264</v>
      </c>
      <c r="B166" s="34"/>
      <c r="C166" s="1"/>
      <c r="D166" s="1"/>
      <c r="E166" s="4"/>
      <c r="F166" s="1"/>
      <c r="G166" s="16"/>
      <c r="H166" s="14">
        <f t="shared" si="32"/>
        <v>-785.71428571428578</v>
      </c>
      <c r="I166" s="31">
        <f t="shared" si="33"/>
        <v>-314.28571428571422</v>
      </c>
      <c r="J166" s="31">
        <v>250</v>
      </c>
      <c r="K166" s="31">
        <v>200</v>
      </c>
      <c r="L166" s="31">
        <v>650</v>
      </c>
      <c r="M166" s="32"/>
      <c r="N166" s="40">
        <v>30</v>
      </c>
      <c r="O166" s="40">
        <v>26</v>
      </c>
      <c r="P166" s="41">
        <v>0</v>
      </c>
      <c r="Q166" s="17"/>
      <c r="R166" s="9"/>
      <c r="S166" s="17"/>
      <c r="T166" s="18">
        <f t="shared" si="34"/>
        <v>0</v>
      </c>
      <c r="U166" s="42">
        <f t="shared" si="42"/>
        <v>0</v>
      </c>
      <c r="V166" s="43">
        <f t="shared" si="35"/>
        <v>0</v>
      </c>
      <c r="W166" s="44"/>
      <c r="X166" s="10">
        <v>10</v>
      </c>
      <c r="Y166" s="11">
        <f t="shared" si="36"/>
        <v>-10</v>
      </c>
      <c r="Z166" s="8"/>
      <c r="AA166" s="8"/>
      <c r="AB166" s="8">
        <f t="shared" si="37"/>
        <v>0</v>
      </c>
      <c r="AC166" s="12">
        <f t="shared" si="38"/>
        <v>-7.5549450549450556</v>
      </c>
      <c r="AD166" s="13">
        <f t="shared" si="39"/>
        <v>0</v>
      </c>
      <c r="AE166" s="31">
        <f t="shared" si="40"/>
        <v>-10</v>
      </c>
      <c r="AF166" s="31"/>
      <c r="AH166" s="33">
        <f t="shared" si="41"/>
        <v>0</v>
      </c>
    </row>
    <row r="167" spans="1:34" s="19" customFormat="1" ht="68.099999999999994" customHeight="1">
      <c r="A167" s="5">
        <v>265</v>
      </c>
      <c r="B167" s="34"/>
      <c r="C167" s="1"/>
      <c r="D167" s="1"/>
      <c r="E167" s="4"/>
      <c r="F167" s="1"/>
      <c r="G167" s="16"/>
      <c r="H167" s="14">
        <f t="shared" si="32"/>
        <v>-785.71428571428578</v>
      </c>
      <c r="I167" s="31">
        <f t="shared" si="33"/>
        <v>-314.28571428571422</v>
      </c>
      <c r="J167" s="31">
        <v>250</v>
      </c>
      <c r="K167" s="31">
        <v>200</v>
      </c>
      <c r="L167" s="31">
        <v>650</v>
      </c>
      <c r="M167" s="32"/>
      <c r="N167" s="40">
        <v>30</v>
      </c>
      <c r="O167" s="40">
        <v>26</v>
      </c>
      <c r="P167" s="41">
        <v>0</v>
      </c>
      <c r="Q167" s="17"/>
      <c r="R167" s="9"/>
      <c r="S167" s="17"/>
      <c r="T167" s="18">
        <f t="shared" si="34"/>
        <v>0</v>
      </c>
      <c r="U167" s="42">
        <f t="shared" si="42"/>
        <v>0</v>
      </c>
      <c r="V167" s="43">
        <f t="shared" si="35"/>
        <v>0</v>
      </c>
      <c r="W167" s="44"/>
      <c r="X167" s="10">
        <v>10</v>
      </c>
      <c r="Y167" s="11">
        <f t="shared" si="36"/>
        <v>-10</v>
      </c>
      <c r="Z167" s="8"/>
      <c r="AA167" s="8"/>
      <c r="AB167" s="8">
        <f t="shared" si="37"/>
        <v>0</v>
      </c>
      <c r="AC167" s="12">
        <f t="shared" si="38"/>
        <v>-7.5549450549450556</v>
      </c>
      <c r="AD167" s="13">
        <f t="shared" si="39"/>
        <v>0</v>
      </c>
      <c r="AE167" s="31">
        <f t="shared" si="40"/>
        <v>-10</v>
      </c>
      <c r="AF167" s="31"/>
      <c r="AH167" s="33">
        <f t="shared" si="41"/>
        <v>0</v>
      </c>
    </row>
    <row r="168" spans="1:34" s="19" customFormat="1" ht="68.099999999999994" customHeight="1">
      <c r="A168" s="5">
        <v>266</v>
      </c>
      <c r="B168" s="34"/>
      <c r="C168" s="1"/>
      <c r="D168" s="1"/>
      <c r="E168" s="4"/>
      <c r="F168" s="1"/>
      <c r="G168" s="16"/>
      <c r="H168" s="14">
        <f t="shared" si="32"/>
        <v>-785.71428571428578</v>
      </c>
      <c r="I168" s="31">
        <f t="shared" si="33"/>
        <v>-314.28571428571422</v>
      </c>
      <c r="J168" s="31">
        <v>250</v>
      </c>
      <c r="K168" s="31">
        <v>200</v>
      </c>
      <c r="L168" s="31">
        <v>650</v>
      </c>
      <c r="M168" s="32"/>
      <c r="N168" s="40">
        <v>30</v>
      </c>
      <c r="O168" s="40">
        <v>26</v>
      </c>
      <c r="P168" s="41">
        <v>0</v>
      </c>
      <c r="Q168" s="17"/>
      <c r="R168" s="9"/>
      <c r="S168" s="17"/>
      <c r="T168" s="18">
        <f t="shared" si="34"/>
        <v>0</v>
      </c>
      <c r="U168" s="42">
        <f t="shared" si="42"/>
        <v>0</v>
      </c>
      <c r="V168" s="43">
        <f t="shared" si="35"/>
        <v>0</v>
      </c>
      <c r="W168" s="44"/>
      <c r="X168" s="10">
        <v>10</v>
      </c>
      <c r="Y168" s="11">
        <f t="shared" si="36"/>
        <v>-10</v>
      </c>
      <c r="Z168" s="8"/>
      <c r="AA168" s="8"/>
      <c r="AB168" s="8">
        <f t="shared" si="37"/>
        <v>0</v>
      </c>
      <c r="AC168" s="12">
        <f t="shared" si="38"/>
        <v>-7.5549450549450556</v>
      </c>
      <c r="AD168" s="13">
        <f t="shared" si="39"/>
        <v>0</v>
      </c>
      <c r="AE168" s="31">
        <f t="shared" si="40"/>
        <v>-10</v>
      </c>
      <c r="AF168" s="31"/>
      <c r="AH168" s="33">
        <f t="shared" si="41"/>
        <v>0</v>
      </c>
    </row>
    <row r="169" spans="1:34" s="19" customFormat="1" ht="68.099999999999994" customHeight="1">
      <c r="A169" s="5">
        <v>267</v>
      </c>
      <c r="B169" s="34"/>
      <c r="C169" s="1"/>
      <c r="D169" s="1"/>
      <c r="E169" s="4"/>
      <c r="F169" s="1"/>
      <c r="G169" s="16"/>
      <c r="H169" s="14">
        <f t="shared" si="32"/>
        <v>-785.71428571428578</v>
      </c>
      <c r="I169" s="31">
        <f t="shared" si="33"/>
        <v>-314.28571428571422</v>
      </c>
      <c r="J169" s="31">
        <v>250</v>
      </c>
      <c r="K169" s="31">
        <v>200</v>
      </c>
      <c r="L169" s="31">
        <v>650</v>
      </c>
      <c r="M169" s="32"/>
      <c r="N169" s="40">
        <v>30</v>
      </c>
      <c r="O169" s="40">
        <v>26</v>
      </c>
      <c r="P169" s="41">
        <v>0</v>
      </c>
      <c r="Q169" s="17"/>
      <c r="R169" s="9"/>
      <c r="S169" s="17"/>
      <c r="T169" s="18">
        <f t="shared" si="34"/>
        <v>0</v>
      </c>
      <c r="U169" s="42">
        <f t="shared" si="42"/>
        <v>0</v>
      </c>
      <c r="V169" s="43">
        <f t="shared" si="35"/>
        <v>0</v>
      </c>
      <c r="W169" s="44"/>
      <c r="X169" s="10">
        <v>10</v>
      </c>
      <c r="Y169" s="11">
        <f t="shared" si="36"/>
        <v>-10</v>
      </c>
      <c r="Z169" s="8"/>
      <c r="AA169" s="8"/>
      <c r="AB169" s="8">
        <f t="shared" si="37"/>
        <v>0</v>
      </c>
      <c r="AC169" s="12">
        <f t="shared" si="38"/>
        <v>-7.5549450549450556</v>
      </c>
      <c r="AD169" s="13">
        <f t="shared" si="39"/>
        <v>0</v>
      </c>
      <c r="AE169" s="31">
        <f t="shared" si="40"/>
        <v>-10</v>
      </c>
      <c r="AF169" s="31"/>
      <c r="AH169" s="33">
        <f t="shared" si="41"/>
        <v>0</v>
      </c>
    </row>
    <row r="170" spans="1:34" s="19" customFormat="1" ht="68.099999999999994" customHeight="1">
      <c r="A170" s="5">
        <v>268</v>
      </c>
      <c r="B170" s="34"/>
      <c r="C170" s="1"/>
      <c r="D170" s="1"/>
      <c r="E170" s="4"/>
      <c r="F170" s="1"/>
      <c r="G170" s="16"/>
      <c r="H170" s="14">
        <f t="shared" si="32"/>
        <v>-785.71428571428578</v>
      </c>
      <c r="I170" s="31">
        <f t="shared" si="33"/>
        <v>-314.28571428571422</v>
      </c>
      <c r="J170" s="31">
        <v>250</v>
      </c>
      <c r="K170" s="31">
        <v>200</v>
      </c>
      <c r="L170" s="31">
        <v>650</v>
      </c>
      <c r="M170" s="32"/>
      <c r="N170" s="40">
        <v>30</v>
      </c>
      <c r="O170" s="40">
        <v>26</v>
      </c>
      <c r="P170" s="41">
        <v>0</v>
      </c>
      <c r="Q170" s="17"/>
      <c r="R170" s="9"/>
      <c r="S170" s="17"/>
      <c r="T170" s="18">
        <f t="shared" si="34"/>
        <v>0</v>
      </c>
      <c r="U170" s="42">
        <f t="shared" si="42"/>
        <v>0</v>
      </c>
      <c r="V170" s="43">
        <f t="shared" si="35"/>
        <v>0</v>
      </c>
      <c r="W170" s="44"/>
      <c r="X170" s="10">
        <v>10</v>
      </c>
      <c r="Y170" s="11">
        <f t="shared" si="36"/>
        <v>-10</v>
      </c>
      <c r="Z170" s="8"/>
      <c r="AA170" s="8"/>
      <c r="AB170" s="8">
        <f t="shared" si="37"/>
        <v>0</v>
      </c>
      <c r="AC170" s="12">
        <f t="shared" si="38"/>
        <v>-7.5549450549450556</v>
      </c>
      <c r="AD170" s="13">
        <f t="shared" si="39"/>
        <v>0</v>
      </c>
      <c r="AE170" s="31">
        <f t="shared" si="40"/>
        <v>-10</v>
      </c>
      <c r="AF170" s="31"/>
      <c r="AH170" s="33">
        <f t="shared" si="41"/>
        <v>0</v>
      </c>
    </row>
    <row r="171" spans="1:34" s="19" customFormat="1" ht="68.099999999999994" customHeight="1">
      <c r="A171" s="5">
        <v>269</v>
      </c>
      <c r="B171" s="34"/>
      <c r="C171" s="1"/>
      <c r="D171" s="1"/>
      <c r="E171" s="4"/>
      <c r="F171" s="1"/>
      <c r="G171" s="16"/>
      <c r="H171" s="14">
        <f t="shared" si="32"/>
        <v>-785.71428571428578</v>
      </c>
      <c r="I171" s="31">
        <f t="shared" si="33"/>
        <v>-314.28571428571422</v>
      </c>
      <c r="J171" s="31">
        <v>250</v>
      </c>
      <c r="K171" s="31">
        <v>200</v>
      </c>
      <c r="L171" s="31">
        <v>650</v>
      </c>
      <c r="M171" s="32"/>
      <c r="N171" s="40">
        <v>30</v>
      </c>
      <c r="O171" s="40">
        <v>26</v>
      </c>
      <c r="P171" s="41">
        <v>0</v>
      </c>
      <c r="Q171" s="17"/>
      <c r="R171" s="9"/>
      <c r="S171" s="17"/>
      <c r="T171" s="18">
        <f t="shared" si="34"/>
        <v>0</v>
      </c>
      <c r="U171" s="42">
        <f t="shared" si="42"/>
        <v>0</v>
      </c>
      <c r="V171" s="43">
        <f t="shared" si="35"/>
        <v>0</v>
      </c>
      <c r="W171" s="44"/>
      <c r="X171" s="10">
        <v>10</v>
      </c>
      <c r="Y171" s="11">
        <f t="shared" si="36"/>
        <v>-10</v>
      </c>
      <c r="Z171" s="8"/>
      <c r="AA171" s="8"/>
      <c r="AB171" s="8">
        <f t="shared" si="37"/>
        <v>0</v>
      </c>
      <c r="AC171" s="12">
        <f t="shared" si="38"/>
        <v>-7.5549450549450556</v>
      </c>
      <c r="AD171" s="13">
        <f t="shared" si="39"/>
        <v>0</v>
      </c>
      <c r="AE171" s="31">
        <f t="shared" si="40"/>
        <v>-10</v>
      </c>
      <c r="AF171" s="31"/>
      <c r="AH171" s="33">
        <f t="shared" si="41"/>
        <v>0</v>
      </c>
    </row>
    <row r="172" spans="1:34" s="19" customFormat="1" ht="68.099999999999994" customHeight="1">
      <c r="A172" s="5">
        <v>270</v>
      </c>
      <c r="B172" s="34"/>
      <c r="C172" s="1"/>
      <c r="D172" s="1"/>
      <c r="E172" s="4"/>
      <c r="F172" s="1"/>
      <c r="G172" s="16"/>
      <c r="H172" s="14">
        <f t="shared" si="32"/>
        <v>-785.71428571428578</v>
      </c>
      <c r="I172" s="31">
        <f t="shared" si="33"/>
        <v>-314.28571428571422</v>
      </c>
      <c r="J172" s="31">
        <v>250</v>
      </c>
      <c r="K172" s="31">
        <v>200</v>
      </c>
      <c r="L172" s="31">
        <v>650</v>
      </c>
      <c r="M172" s="32"/>
      <c r="N172" s="40">
        <v>30</v>
      </c>
      <c r="O172" s="40">
        <v>26</v>
      </c>
      <c r="P172" s="41">
        <v>0</v>
      </c>
      <c r="Q172" s="17"/>
      <c r="R172" s="9"/>
      <c r="S172" s="17"/>
      <c r="T172" s="18">
        <f t="shared" si="34"/>
        <v>0</v>
      </c>
      <c r="U172" s="42">
        <f t="shared" si="42"/>
        <v>0</v>
      </c>
      <c r="V172" s="43">
        <f t="shared" si="35"/>
        <v>0</v>
      </c>
      <c r="W172" s="44"/>
      <c r="X172" s="10">
        <v>10</v>
      </c>
      <c r="Y172" s="11">
        <f t="shared" si="36"/>
        <v>-10</v>
      </c>
      <c r="Z172" s="8"/>
      <c r="AA172" s="8"/>
      <c r="AB172" s="8">
        <f t="shared" si="37"/>
        <v>0</v>
      </c>
      <c r="AC172" s="12">
        <f t="shared" si="38"/>
        <v>-7.5549450549450556</v>
      </c>
      <c r="AD172" s="13">
        <f t="shared" si="39"/>
        <v>0</v>
      </c>
      <c r="AE172" s="31">
        <f t="shared" si="40"/>
        <v>-10</v>
      </c>
      <c r="AF172" s="31"/>
      <c r="AH172" s="33">
        <f t="shared" si="41"/>
        <v>0</v>
      </c>
    </row>
    <row r="173" spans="1:34" s="19" customFormat="1" ht="68.099999999999994" customHeight="1">
      <c r="A173" s="5">
        <v>271</v>
      </c>
      <c r="B173" s="34"/>
      <c r="C173" s="1"/>
      <c r="D173" s="1"/>
      <c r="E173" s="4"/>
      <c r="F173" s="1"/>
      <c r="G173" s="16"/>
      <c r="H173" s="14">
        <f t="shared" si="32"/>
        <v>-785.71428571428578</v>
      </c>
      <c r="I173" s="31">
        <f t="shared" si="33"/>
        <v>-314.28571428571422</v>
      </c>
      <c r="J173" s="31">
        <v>250</v>
      </c>
      <c r="K173" s="31">
        <v>200</v>
      </c>
      <c r="L173" s="31">
        <v>650</v>
      </c>
      <c r="M173" s="32"/>
      <c r="N173" s="40">
        <v>30</v>
      </c>
      <c r="O173" s="40">
        <v>26</v>
      </c>
      <c r="P173" s="41">
        <v>0</v>
      </c>
      <c r="Q173" s="17"/>
      <c r="R173" s="9"/>
      <c r="S173" s="17"/>
      <c r="T173" s="18">
        <f t="shared" si="34"/>
        <v>0</v>
      </c>
      <c r="U173" s="42">
        <f t="shared" si="42"/>
        <v>0</v>
      </c>
      <c r="V173" s="43">
        <f t="shared" si="35"/>
        <v>0</v>
      </c>
      <c r="W173" s="44"/>
      <c r="X173" s="10">
        <v>10</v>
      </c>
      <c r="Y173" s="11">
        <f t="shared" si="36"/>
        <v>-10</v>
      </c>
      <c r="Z173" s="8"/>
      <c r="AA173" s="8"/>
      <c r="AB173" s="8">
        <f t="shared" si="37"/>
        <v>0</v>
      </c>
      <c r="AC173" s="12">
        <f t="shared" si="38"/>
        <v>-7.5549450549450556</v>
      </c>
      <c r="AD173" s="13">
        <f t="shared" si="39"/>
        <v>0</v>
      </c>
      <c r="AE173" s="31">
        <f t="shared" si="40"/>
        <v>-10</v>
      </c>
      <c r="AF173" s="31"/>
      <c r="AH173" s="33">
        <f t="shared" si="41"/>
        <v>0</v>
      </c>
    </row>
    <row r="174" spans="1:34" s="19" customFormat="1" ht="68.099999999999994" customHeight="1">
      <c r="A174" s="5">
        <v>272</v>
      </c>
      <c r="B174" s="34"/>
      <c r="C174" s="1"/>
      <c r="D174" s="1"/>
      <c r="E174" s="4"/>
      <c r="F174" s="1"/>
      <c r="G174" s="16"/>
      <c r="H174" s="14">
        <f t="shared" si="32"/>
        <v>-785.71428571428578</v>
      </c>
      <c r="I174" s="31">
        <f t="shared" si="33"/>
        <v>-314.28571428571422</v>
      </c>
      <c r="J174" s="31">
        <v>250</v>
      </c>
      <c r="K174" s="31">
        <v>200</v>
      </c>
      <c r="L174" s="31">
        <v>650</v>
      </c>
      <c r="M174" s="32"/>
      <c r="N174" s="40">
        <v>30</v>
      </c>
      <c r="O174" s="40">
        <v>26</v>
      </c>
      <c r="P174" s="41">
        <v>0</v>
      </c>
      <c r="Q174" s="17"/>
      <c r="R174" s="9"/>
      <c r="S174" s="17"/>
      <c r="T174" s="18">
        <f t="shared" si="34"/>
        <v>0</v>
      </c>
      <c r="U174" s="42">
        <f t="shared" si="42"/>
        <v>0</v>
      </c>
      <c r="V174" s="43">
        <f t="shared" si="35"/>
        <v>0</v>
      </c>
      <c r="W174" s="44"/>
      <c r="X174" s="10">
        <v>10</v>
      </c>
      <c r="Y174" s="11">
        <f t="shared" si="36"/>
        <v>-10</v>
      </c>
      <c r="Z174" s="8"/>
      <c r="AA174" s="8"/>
      <c r="AB174" s="8">
        <f t="shared" si="37"/>
        <v>0</v>
      </c>
      <c r="AC174" s="12">
        <f t="shared" si="38"/>
        <v>-7.5549450549450556</v>
      </c>
      <c r="AD174" s="13">
        <f t="shared" si="39"/>
        <v>0</v>
      </c>
      <c r="AE174" s="31">
        <f t="shared" si="40"/>
        <v>-10</v>
      </c>
      <c r="AF174" s="31"/>
      <c r="AH174" s="33">
        <f t="shared" si="41"/>
        <v>0</v>
      </c>
    </row>
    <row r="175" spans="1:34" s="19" customFormat="1" ht="68.099999999999994" customHeight="1">
      <c r="A175" s="5">
        <v>273</v>
      </c>
      <c r="B175" s="34"/>
      <c r="C175" s="1"/>
      <c r="D175" s="1"/>
      <c r="E175" s="4"/>
      <c r="F175" s="1"/>
      <c r="G175" s="16"/>
      <c r="H175" s="14">
        <f t="shared" si="32"/>
        <v>-785.71428571428578</v>
      </c>
      <c r="I175" s="31">
        <f t="shared" si="33"/>
        <v>-314.28571428571422</v>
      </c>
      <c r="J175" s="31">
        <v>250</v>
      </c>
      <c r="K175" s="31">
        <v>200</v>
      </c>
      <c r="L175" s="31">
        <v>650</v>
      </c>
      <c r="M175" s="32"/>
      <c r="N175" s="40">
        <v>30</v>
      </c>
      <c r="O175" s="40">
        <v>26</v>
      </c>
      <c r="P175" s="41">
        <v>0</v>
      </c>
      <c r="Q175" s="17"/>
      <c r="R175" s="9"/>
      <c r="S175" s="17"/>
      <c r="T175" s="18">
        <f t="shared" si="34"/>
        <v>0</v>
      </c>
      <c r="U175" s="42">
        <f t="shared" si="42"/>
        <v>0</v>
      </c>
      <c r="V175" s="43">
        <f t="shared" si="35"/>
        <v>0</v>
      </c>
      <c r="W175" s="44"/>
      <c r="X175" s="10">
        <v>10</v>
      </c>
      <c r="Y175" s="11">
        <f t="shared" si="36"/>
        <v>-10</v>
      </c>
      <c r="Z175" s="8"/>
      <c r="AA175" s="8"/>
      <c r="AB175" s="8">
        <f t="shared" si="37"/>
        <v>0</v>
      </c>
      <c r="AC175" s="12">
        <f t="shared" si="38"/>
        <v>-7.5549450549450556</v>
      </c>
      <c r="AD175" s="13">
        <f t="shared" si="39"/>
        <v>0</v>
      </c>
      <c r="AE175" s="31">
        <f t="shared" si="40"/>
        <v>-10</v>
      </c>
      <c r="AF175" s="31"/>
      <c r="AH175" s="33">
        <f t="shared" si="41"/>
        <v>0</v>
      </c>
    </row>
    <row r="176" spans="1:34" s="19" customFormat="1" ht="68.099999999999994" customHeight="1">
      <c r="A176" s="5">
        <v>274</v>
      </c>
      <c r="B176" s="34"/>
      <c r="C176" s="1"/>
      <c r="D176" s="1"/>
      <c r="E176" s="4"/>
      <c r="F176" s="1"/>
      <c r="G176" s="16"/>
      <c r="H176" s="14">
        <f t="shared" si="32"/>
        <v>-785.71428571428578</v>
      </c>
      <c r="I176" s="31">
        <f t="shared" si="33"/>
        <v>-314.28571428571422</v>
      </c>
      <c r="J176" s="31">
        <v>250</v>
      </c>
      <c r="K176" s="31">
        <v>200</v>
      </c>
      <c r="L176" s="31">
        <v>650</v>
      </c>
      <c r="M176" s="32"/>
      <c r="N176" s="40">
        <v>30</v>
      </c>
      <c r="O176" s="40">
        <v>26</v>
      </c>
      <c r="P176" s="41">
        <v>0</v>
      </c>
      <c r="Q176" s="17"/>
      <c r="R176" s="9"/>
      <c r="S176" s="17"/>
      <c r="T176" s="18">
        <f t="shared" si="34"/>
        <v>0</v>
      </c>
      <c r="U176" s="42">
        <f t="shared" si="42"/>
        <v>0</v>
      </c>
      <c r="V176" s="43">
        <f t="shared" si="35"/>
        <v>0</v>
      </c>
      <c r="W176" s="44"/>
      <c r="X176" s="10">
        <v>10</v>
      </c>
      <c r="Y176" s="11">
        <f t="shared" si="36"/>
        <v>-10</v>
      </c>
      <c r="Z176" s="8"/>
      <c r="AA176" s="8"/>
      <c r="AB176" s="8">
        <f t="shared" si="37"/>
        <v>0</v>
      </c>
      <c r="AC176" s="12">
        <f t="shared" si="38"/>
        <v>-7.5549450549450556</v>
      </c>
      <c r="AD176" s="13">
        <f t="shared" si="39"/>
        <v>0</v>
      </c>
      <c r="AE176" s="31">
        <f t="shared" si="40"/>
        <v>-10</v>
      </c>
      <c r="AF176" s="31"/>
      <c r="AH176" s="33">
        <f t="shared" si="41"/>
        <v>0</v>
      </c>
    </row>
    <row r="177" spans="1:34" s="19" customFormat="1" ht="68.099999999999994" customHeight="1">
      <c r="A177" s="5">
        <v>275</v>
      </c>
      <c r="B177" s="34"/>
      <c r="C177" s="1"/>
      <c r="D177" s="1"/>
      <c r="E177" s="4"/>
      <c r="F177" s="1"/>
      <c r="G177" s="16"/>
      <c r="H177" s="14">
        <f t="shared" si="32"/>
        <v>-785.71428571428578</v>
      </c>
      <c r="I177" s="31">
        <f t="shared" si="33"/>
        <v>-314.28571428571422</v>
      </c>
      <c r="J177" s="31">
        <v>250</v>
      </c>
      <c r="K177" s="31">
        <v>200</v>
      </c>
      <c r="L177" s="31">
        <v>650</v>
      </c>
      <c r="M177" s="32"/>
      <c r="N177" s="40">
        <v>30</v>
      </c>
      <c r="O177" s="40">
        <v>26</v>
      </c>
      <c r="P177" s="41">
        <v>0</v>
      </c>
      <c r="Q177" s="17"/>
      <c r="R177" s="9"/>
      <c r="S177" s="17"/>
      <c r="T177" s="18">
        <f t="shared" si="34"/>
        <v>0</v>
      </c>
      <c r="U177" s="42">
        <f t="shared" si="42"/>
        <v>0</v>
      </c>
      <c r="V177" s="43">
        <f t="shared" si="35"/>
        <v>0</v>
      </c>
      <c r="W177" s="44"/>
      <c r="X177" s="10">
        <v>10</v>
      </c>
      <c r="Y177" s="11">
        <f t="shared" si="36"/>
        <v>-10</v>
      </c>
      <c r="Z177" s="8"/>
      <c r="AA177" s="8"/>
      <c r="AB177" s="8">
        <f t="shared" si="37"/>
        <v>0</v>
      </c>
      <c r="AC177" s="12">
        <f t="shared" si="38"/>
        <v>-7.5549450549450556</v>
      </c>
      <c r="AD177" s="13">
        <f t="shared" si="39"/>
        <v>0</v>
      </c>
      <c r="AE177" s="31">
        <f t="shared" si="40"/>
        <v>-10</v>
      </c>
      <c r="AF177" s="31"/>
      <c r="AH177" s="33">
        <f t="shared" si="41"/>
        <v>0</v>
      </c>
    </row>
    <row r="178" spans="1:34" s="19" customFormat="1" ht="68.099999999999994" customHeight="1">
      <c r="A178" s="5">
        <v>276</v>
      </c>
      <c r="B178" s="34"/>
      <c r="C178" s="1"/>
      <c r="D178" s="1"/>
      <c r="E178" s="4"/>
      <c r="F178" s="1"/>
      <c r="G178" s="16"/>
      <c r="H178" s="14">
        <f t="shared" si="32"/>
        <v>-785.71428571428578</v>
      </c>
      <c r="I178" s="31">
        <f t="shared" si="33"/>
        <v>-314.28571428571422</v>
      </c>
      <c r="J178" s="31">
        <v>250</v>
      </c>
      <c r="K178" s="31">
        <v>200</v>
      </c>
      <c r="L178" s="31">
        <v>650</v>
      </c>
      <c r="M178" s="32"/>
      <c r="N178" s="40">
        <v>30</v>
      </c>
      <c r="O178" s="40">
        <v>26</v>
      </c>
      <c r="P178" s="41">
        <v>0</v>
      </c>
      <c r="Q178" s="17"/>
      <c r="R178" s="9"/>
      <c r="S178" s="17"/>
      <c r="T178" s="18">
        <f t="shared" si="34"/>
        <v>0</v>
      </c>
      <c r="U178" s="42">
        <f t="shared" si="42"/>
        <v>0</v>
      </c>
      <c r="V178" s="43">
        <f t="shared" si="35"/>
        <v>0</v>
      </c>
      <c r="W178" s="44"/>
      <c r="X178" s="10">
        <v>10</v>
      </c>
      <c r="Y178" s="11">
        <f t="shared" si="36"/>
        <v>-10</v>
      </c>
      <c r="Z178" s="8"/>
      <c r="AA178" s="8"/>
      <c r="AB178" s="8">
        <f t="shared" si="37"/>
        <v>0</v>
      </c>
      <c r="AC178" s="12">
        <f t="shared" si="38"/>
        <v>-7.5549450549450556</v>
      </c>
      <c r="AD178" s="13">
        <f t="shared" si="39"/>
        <v>0</v>
      </c>
      <c r="AE178" s="31">
        <f t="shared" si="40"/>
        <v>-10</v>
      </c>
      <c r="AF178" s="31"/>
      <c r="AH178" s="33">
        <f t="shared" si="41"/>
        <v>0</v>
      </c>
    </row>
    <row r="179" spans="1:34" s="19" customFormat="1" ht="68.099999999999994" customHeight="1">
      <c r="A179" s="5">
        <v>277</v>
      </c>
      <c r="B179" s="34"/>
      <c r="C179" s="1"/>
      <c r="D179" s="1"/>
      <c r="E179" s="4"/>
      <c r="F179" s="1"/>
      <c r="G179" s="16"/>
      <c r="H179" s="14">
        <f t="shared" si="32"/>
        <v>-785.71428571428578</v>
      </c>
      <c r="I179" s="31">
        <f t="shared" si="33"/>
        <v>-314.28571428571422</v>
      </c>
      <c r="J179" s="31">
        <v>250</v>
      </c>
      <c r="K179" s="31">
        <v>200</v>
      </c>
      <c r="L179" s="31">
        <v>650</v>
      </c>
      <c r="M179" s="32"/>
      <c r="N179" s="40">
        <v>30</v>
      </c>
      <c r="O179" s="40">
        <v>26</v>
      </c>
      <c r="P179" s="41">
        <v>0</v>
      </c>
      <c r="Q179" s="17"/>
      <c r="R179" s="9"/>
      <c r="S179" s="17"/>
      <c r="T179" s="18">
        <f t="shared" si="34"/>
        <v>0</v>
      </c>
      <c r="U179" s="42">
        <f t="shared" si="42"/>
        <v>0</v>
      </c>
      <c r="V179" s="43">
        <f t="shared" si="35"/>
        <v>0</v>
      </c>
      <c r="W179" s="44"/>
      <c r="X179" s="10">
        <v>10</v>
      </c>
      <c r="Y179" s="11">
        <f t="shared" si="36"/>
        <v>-10</v>
      </c>
      <c r="Z179" s="8"/>
      <c r="AA179" s="8"/>
      <c r="AB179" s="8">
        <f t="shared" si="37"/>
        <v>0</v>
      </c>
      <c r="AC179" s="12">
        <f t="shared" si="38"/>
        <v>-7.5549450549450556</v>
      </c>
      <c r="AD179" s="13">
        <f t="shared" si="39"/>
        <v>0</v>
      </c>
      <c r="AE179" s="31">
        <f t="shared" si="40"/>
        <v>-10</v>
      </c>
      <c r="AF179" s="31"/>
      <c r="AH179" s="33">
        <f t="shared" si="41"/>
        <v>0</v>
      </c>
    </row>
    <row r="180" spans="1:34" s="19" customFormat="1" ht="68.099999999999994" customHeight="1">
      <c r="A180" s="5">
        <v>278</v>
      </c>
      <c r="B180" s="34"/>
      <c r="C180" s="1"/>
      <c r="D180" s="1"/>
      <c r="E180" s="4"/>
      <c r="F180" s="1"/>
      <c r="G180" s="16"/>
      <c r="H180" s="14">
        <f t="shared" si="32"/>
        <v>-785.71428571428578</v>
      </c>
      <c r="I180" s="31">
        <f t="shared" si="33"/>
        <v>-314.28571428571422</v>
      </c>
      <c r="J180" s="31">
        <v>250</v>
      </c>
      <c r="K180" s="31">
        <v>200</v>
      </c>
      <c r="L180" s="31">
        <v>650</v>
      </c>
      <c r="M180" s="32"/>
      <c r="N180" s="40">
        <v>30</v>
      </c>
      <c r="O180" s="40">
        <v>26</v>
      </c>
      <c r="P180" s="41">
        <v>0</v>
      </c>
      <c r="Q180" s="17"/>
      <c r="R180" s="9"/>
      <c r="S180" s="17"/>
      <c r="T180" s="18">
        <f t="shared" si="34"/>
        <v>0</v>
      </c>
      <c r="U180" s="42">
        <f t="shared" si="42"/>
        <v>0</v>
      </c>
      <c r="V180" s="43">
        <f t="shared" si="35"/>
        <v>0</v>
      </c>
      <c r="W180" s="44"/>
      <c r="X180" s="10">
        <v>10</v>
      </c>
      <c r="Y180" s="11">
        <f t="shared" si="36"/>
        <v>-10</v>
      </c>
      <c r="Z180" s="8"/>
      <c r="AA180" s="8"/>
      <c r="AB180" s="8">
        <f t="shared" si="37"/>
        <v>0</v>
      </c>
      <c r="AC180" s="12">
        <f t="shared" si="38"/>
        <v>-7.5549450549450556</v>
      </c>
      <c r="AD180" s="13">
        <f t="shared" si="39"/>
        <v>0</v>
      </c>
      <c r="AE180" s="31">
        <f t="shared" si="40"/>
        <v>-10</v>
      </c>
      <c r="AF180" s="31"/>
      <c r="AH180" s="33">
        <f t="shared" si="41"/>
        <v>0</v>
      </c>
    </row>
    <row r="181" spans="1:34" s="19" customFormat="1" ht="68.099999999999994" customHeight="1">
      <c r="A181" s="5">
        <v>279</v>
      </c>
      <c r="B181" s="34"/>
      <c r="C181" s="1"/>
      <c r="D181" s="1"/>
      <c r="E181" s="4"/>
      <c r="F181" s="1"/>
      <c r="G181" s="16"/>
      <c r="H181" s="14">
        <f t="shared" si="32"/>
        <v>-785.71428571428578</v>
      </c>
      <c r="I181" s="31">
        <f t="shared" si="33"/>
        <v>-314.28571428571422</v>
      </c>
      <c r="J181" s="31">
        <v>250</v>
      </c>
      <c r="K181" s="31">
        <v>200</v>
      </c>
      <c r="L181" s="31">
        <v>650</v>
      </c>
      <c r="M181" s="32"/>
      <c r="N181" s="40">
        <v>30</v>
      </c>
      <c r="O181" s="40">
        <v>26</v>
      </c>
      <c r="P181" s="41">
        <v>0</v>
      </c>
      <c r="Q181" s="17"/>
      <c r="R181" s="9"/>
      <c r="S181" s="17"/>
      <c r="T181" s="18">
        <f t="shared" si="34"/>
        <v>0</v>
      </c>
      <c r="U181" s="42">
        <f t="shared" si="42"/>
        <v>0</v>
      </c>
      <c r="V181" s="43">
        <f t="shared" si="35"/>
        <v>0</v>
      </c>
      <c r="W181" s="44"/>
      <c r="X181" s="10">
        <v>10</v>
      </c>
      <c r="Y181" s="11">
        <f t="shared" si="36"/>
        <v>-10</v>
      </c>
      <c r="Z181" s="8"/>
      <c r="AA181" s="8"/>
      <c r="AB181" s="8">
        <f t="shared" si="37"/>
        <v>0</v>
      </c>
      <c r="AC181" s="12">
        <f t="shared" si="38"/>
        <v>-7.5549450549450556</v>
      </c>
      <c r="AD181" s="13">
        <f t="shared" si="39"/>
        <v>0</v>
      </c>
      <c r="AE181" s="31">
        <f t="shared" si="40"/>
        <v>-10</v>
      </c>
      <c r="AF181" s="31"/>
      <c r="AH181" s="33">
        <f t="shared" si="41"/>
        <v>0</v>
      </c>
    </row>
    <row r="182" spans="1:34" s="19" customFormat="1" ht="68.099999999999994" customHeight="1">
      <c r="A182" s="5">
        <v>280</v>
      </c>
      <c r="B182" s="34"/>
      <c r="C182" s="1"/>
      <c r="D182" s="1"/>
      <c r="E182" s="4"/>
      <c r="F182" s="1"/>
      <c r="G182" s="16"/>
      <c r="H182" s="14">
        <f t="shared" si="32"/>
        <v>-785.71428571428578</v>
      </c>
      <c r="I182" s="31">
        <f t="shared" si="33"/>
        <v>-314.28571428571422</v>
      </c>
      <c r="J182" s="31">
        <v>250</v>
      </c>
      <c r="K182" s="31">
        <v>200</v>
      </c>
      <c r="L182" s="31">
        <v>650</v>
      </c>
      <c r="M182" s="32"/>
      <c r="N182" s="40">
        <v>30</v>
      </c>
      <c r="O182" s="40">
        <v>26</v>
      </c>
      <c r="P182" s="41">
        <v>0</v>
      </c>
      <c r="Q182" s="17"/>
      <c r="R182" s="9"/>
      <c r="S182" s="17"/>
      <c r="T182" s="18">
        <f t="shared" si="34"/>
        <v>0</v>
      </c>
      <c r="U182" s="42">
        <f t="shared" si="42"/>
        <v>0</v>
      </c>
      <c r="V182" s="43">
        <f t="shared" si="35"/>
        <v>0</v>
      </c>
      <c r="W182" s="44"/>
      <c r="X182" s="10">
        <v>10</v>
      </c>
      <c r="Y182" s="11">
        <f t="shared" si="36"/>
        <v>-10</v>
      </c>
      <c r="Z182" s="8"/>
      <c r="AA182" s="8"/>
      <c r="AB182" s="8">
        <f t="shared" si="37"/>
        <v>0</v>
      </c>
      <c r="AC182" s="12">
        <f t="shared" si="38"/>
        <v>-7.5549450549450556</v>
      </c>
      <c r="AD182" s="13">
        <f t="shared" si="39"/>
        <v>0</v>
      </c>
      <c r="AE182" s="31">
        <f t="shared" si="40"/>
        <v>-10</v>
      </c>
      <c r="AF182" s="31"/>
      <c r="AH182" s="33">
        <f t="shared" si="41"/>
        <v>0</v>
      </c>
    </row>
    <row r="183" spans="1:34" s="19" customFormat="1" ht="68.099999999999994" customHeight="1">
      <c r="A183" s="5">
        <v>281</v>
      </c>
      <c r="B183" s="34"/>
      <c r="C183" s="1"/>
      <c r="D183" s="1"/>
      <c r="E183" s="4"/>
      <c r="F183" s="1"/>
      <c r="G183" s="16"/>
      <c r="H183" s="14">
        <f t="shared" si="32"/>
        <v>-785.71428571428578</v>
      </c>
      <c r="I183" s="31">
        <f t="shared" si="33"/>
        <v>-314.28571428571422</v>
      </c>
      <c r="J183" s="31">
        <v>250</v>
      </c>
      <c r="K183" s="31">
        <v>200</v>
      </c>
      <c r="L183" s="31">
        <v>650</v>
      </c>
      <c r="M183" s="32"/>
      <c r="N183" s="40">
        <v>30</v>
      </c>
      <c r="O183" s="40">
        <v>26</v>
      </c>
      <c r="P183" s="41">
        <v>0</v>
      </c>
      <c r="Q183" s="17"/>
      <c r="R183" s="9"/>
      <c r="S183" s="17"/>
      <c r="T183" s="18">
        <f t="shared" si="34"/>
        <v>0</v>
      </c>
      <c r="U183" s="42">
        <f t="shared" si="42"/>
        <v>0</v>
      </c>
      <c r="V183" s="43">
        <f t="shared" si="35"/>
        <v>0</v>
      </c>
      <c r="W183" s="44"/>
      <c r="X183" s="10">
        <v>10</v>
      </c>
      <c r="Y183" s="11">
        <f t="shared" si="36"/>
        <v>-10</v>
      </c>
      <c r="Z183" s="8"/>
      <c r="AA183" s="8"/>
      <c r="AB183" s="8">
        <f t="shared" si="37"/>
        <v>0</v>
      </c>
      <c r="AC183" s="12">
        <f t="shared" si="38"/>
        <v>-7.5549450549450556</v>
      </c>
      <c r="AD183" s="13">
        <f t="shared" si="39"/>
        <v>0</v>
      </c>
      <c r="AE183" s="31">
        <f t="shared" si="40"/>
        <v>-10</v>
      </c>
      <c r="AF183" s="31"/>
      <c r="AH183" s="33">
        <f t="shared" si="41"/>
        <v>0</v>
      </c>
    </row>
    <row r="184" spans="1:34" s="19" customFormat="1" ht="68.099999999999994" customHeight="1">
      <c r="A184" s="5">
        <v>282</v>
      </c>
      <c r="B184" s="34"/>
      <c r="C184" s="1"/>
      <c r="D184" s="1"/>
      <c r="E184" s="4"/>
      <c r="F184" s="1"/>
      <c r="G184" s="16"/>
      <c r="H184" s="14">
        <f t="shared" si="32"/>
        <v>-785.71428571428578</v>
      </c>
      <c r="I184" s="31">
        <f t="shared" si="33"/>
        <v>-314.28571428571422</v>
      </c>
      <c r="J184" s="31">
        <v>250</v>
      </c>
      <c r="K184" s="31">
        <v>200</v>
      </c>
      <c r="L184" s="31">
        <v>650</v>
      </c>
      <c r="M184" s="32"/>
      <c r="N184" s="40">
        <v>30</v>
      </c>
      <c r="O184" s="40">
        <v>26</v>
      </c>
      <c r="P184" s="41">
        <v>0</v>
      </c>
      <c r="Q184" s="17"/>
      <c r="R184" s="9"/>
      <c r="S184" s="17"/>
      <c r="T184" s="18">
        <f t="shared" si="34"/>
        <v>0</v>
      </c>
      <c r="U184" s="42">
        <f t="shared" si="42"/>
        <v>0</v>
      </c>
      <c r="V184" s="43">
        <f t="shared" si="35"/>
        <v>0</v>
      </c>
      <c r="W184" s="44"/>
      <c r="X184" s="10">
        <v>10</v>
      </c>
      <c r="Y184" s="11">
        <f t="shared" si="36"/>
        <v>-10</v>
      </c>
      <c r="Z184" s="8"/>
      <c r="AA184" s="8"/>
      <c r="AB184" s="8">
        <f t="shared" si="37"/>
        <v>0</v>
      </c>
      <c r="AC184" s="12">
        <f t="shared" si="38"/>
        <v>-7.5549450549450556</v>
      </c>
      <c r="AD184" s="13">
        <f t="shared" si="39"/>
        <v>0</v>
      </c>
      <c r="AE184" s="31">
        <f t="shared" si="40"/>
        <v>-10</v>
      </c>
      <c r="AF184" s="31"/>
      <c r="AH184" s="33">
        <f t="shared" si="41"/>
        <v>0</v>
      </c>
    </row>
    <row r="185" spans="1:34" s="19" customFormat="1" ht="68.099999999999994" customHeight="1">
      <c r="A185" s="5">
        <v>283</v>
      </c>
      <c r="B185" s="34"/>
      <c r="C185" s="1"/>
      <c r="D185" s="1"/>
      <c r="E185" s="4"/>
      <c r="F185" s="1"/>
      <c r="G185" s="16"/>
      <c r="H185" s="14">
        <f t="shared" si="32"/>
        <v>-785.71428571428578</v>
      </c>
      <c r="I185" s="31">
        <f t="shared" si="33"/>
        <v>-314.28571428571422</v>
      </c>
      <c r="J185" s="31">
        <v>250</v>
      </c>
      <c r="K185" s="31">
        <v>200</v>
      </c>
      <c r="L185" s="31">
        <v>650</v>
      </c>
      <c r="M185" s="32"/>
      <c r="N185" s="40">
        <v>30</v>
      </c>
      <c r="O185" s="40">
        <v>26</v>
      </c>
      <c r="P185" s="41">
        <v>0</v>
      </c>
      <c r="Q185" s="17"/>
      <c r="R185" s="9"/>
      <c r="S185" s="17"/>
      <c r="T185" s="18">
        <f t="shared" si="34"/>
        <v>0</v>
      </c>
      <c r="U185" s="42">
        <f t="shared" si="42"/>
        <v>0</v>
      </c>
      <c r="V185" s="43">
        <f t="shared" si="35"/>
        <v>0</v>
      </c>
      <c r="W185" s="44"/>
      <c r="X185" s="10">
        <v>10</v>
      </c>
      <c r="Y185" s="11">
        <f t="shared" si="36"/>
        <v>-10</v>
      </c>
      <c r="Z185" s="8"/>
      <c r="AA185" s="8"/>
      <c r="AB185" s="8">
        <f t="shared" si="37"/>
        <v>0</v>
      </c>
      <c r="AC185" s="12">
        <f t="shared" si="38"/>
        <v>-7.5549450549450556</v>
      </c>
      <c r="AD185" s="13">
        <f t="shared" si="39"/>
        <v>0</v>
      </c>
      <c r="AE185" s="31">
        <f t="shared" si="40"/>
        <v>-10</v>
      </c>
      <c r="AF185" s="31"/>
      <c r="AH185" s="33">
        <f t="shared" si="41"/>
        <v>0</v>
      </c>
    </row>
    <row r="186" spans="1:34" s="19" customFormat="1" ht="68.099999999999994" customHeight="1">
      <c r="A186" s="5">
        <v>284</v>
      </c>
      <c r="B186" s="34"/>
      <c r="C186" s="1"/>
      <c r="D186" s="1"/>
      <c r="E186" s="4"/>
      <c r="F186" s="1"/>
      <c r="G186" s="16"/>
      <c r="H186" s="14">
        <f t="shared" si="32"/>
        <v>-785.71428571428578</v>
      </c>
      <c r="I186" s="31">
        <f t="shared" si="33"/>
        <v>-314.28571428571422</v>
      </c>
      <c r="J186" s="31">
        <v>250</v>
      </c>
      <c r="K186" s="31">
        <v>200</v>
      </c>
      <c r="L186" s="31">
        <v>650</v>
      </c>
      <c r="M186" s="32"/>
      <c r="N186" s="40">
        <v>30</v>
      </c>
      <c r="O186" s="40">
        <v>26</v>
      </c>
      <c r="P186" s="41">
        <v>0</v>
      </c>
      <c r="Q186" s="17"/>
      <c r="R186" s="9"/>
      <c r="S186" s="17"/>
      <c r="T186" s="18">
        <f t="shared" si="34"/>
        <v>0</v>
      </c>
      <c r="U186" s="42">
        <f t="shared" si="42"/>
        <v>0</v>
      </c>
      <c r="V186" s="43">
        <f t="shared" si="35"/>
        <v>0</v>
      </c>
      <c r="W186" s="44"/>
      <c r="X186" s="10">
        <v>10</v>
      </c>
      <c r="Y186" s="11">
        <f t="shared" si="36"/>
        <v>-10</v>
      </c>
      <c r="Z186" s="8"/>
      <c r="AA186" s="8"/>
      <c r="AB186" s="8">
        <f t="shared" si="37"/>
        <v>0</v>
      </c>
      <c r="AC186" s="12">
        <f t="shared" si="38"/>
        <v>-7.5549450549450556</v>
      </c>
      <c r="AD186" s="13">
        <f t="shared" si="39"/>
        <v>0</v>
      </c>
      <c r="AE186" s="31">
        <f t="shared" si="40"/>
        <v>-10</v>
      </c>
      <c r="AF186" s="31"/>
      <c r="AH186" s="33">
        <f t="shared" si="41"/>
        <v>0</v>
      </c>
    </row>
    <row r="187" spans="1:34" s="19" customFormat="1" ht="68.099999999999994" customHeight="1">
      <c r="A187" s="5">
        <v>285</v>
      </c>
      <c r="B187" s="34"/>
      <c r="C187" s="1"/>
      <c r="D187" s="1"/>
      <c r="E187" s="4"/>
      <c r="F187" s="1"/>
      <c r="G187" s="16"/>
      <c r="H187" s="14">
        <f t="shared" si="32"/>
        <v>-785.71428571428578</v>
      </c>
      <c r="I187" s="31">
        <f t="shared" si="33"/>
        <v>-314.28571428571422</v>
      </c>
      <c r="J187" s="31">
        <v>250</v>
      </c>
      <c r="K187" s="31">
        <v>200</v>
      </c>
      <c r="L187" s="31">
        <v>650</v>
      </c>
      <c r="M187" s="32"/>
      <c r="N187" s="40">
        <v>30</v>
      </c>
      <c r="O187" s="40">
        <v>26</v>
      </c>
      <c r="P187" s="41">
        <v>0</v>
      </c>
      <c r="Q187" s="17"/>
      <c r="R187" s="9"/>
      <c r="S187" s="17"/>
      <c r="T187" s="18">
        <f t="shared" si="34"/>
        <v>0</v>
      </c>
      <c r="U187" s="42">
        <f t="shared" si="42"/>
        <v>0</v>
      </c>
      <c r="V187" s="43">
        <f t="shared" si="35"/>
        <v>0</v>
      </c>
      <c r="W187" s="44"/>
      <c r="X187" s="10">
        <v>10</v>
      </c>
      <c r="Y187" s="11">
        <f t="shared" si="36"/>
        <v>-10</v>
      </c>
      <c r="Z187" s="8"/>
      <c r="AA187" s="8"/>
      <c r="AB187" s="8">
        <f t="shared" si="37"/>
        <v>0</v>
      </c>
      <c r="AC187" s="12">
        <f t="shared" si="38"/>
        <v>-7.5549450549450556</v>
      </c>
      <c r="AD187" s="13">
        <f t="shared" si="39"/>
        <v>0</v>
      </c>
      <c r="AE187" s="31">
        <f t="shared" si="40"/>
        <v>-10</v>
      </c>
      <c r="AF187" s="31"/>
      <c r="AH187" s="33">
        <f t="shared" si="41"/>
        <v>0</v>
      </c>
    </row>
    <row r="188" spans="1:34" s="19" customFormat="1" ht="68.099999999999994" customHeight="1">
      <c r="A188" s="5">
        <v>286</v>
      </c>
      <c r="B188" s="34"/>
      <c r="C188" s="1"/>
      <c r="D188" s="1"/>
      <c r="E188" s="4"/>
      <c r="F188" s="1"/>
      <c r="G188" s="16"/>
      <c r="H188" s="14">
        <f t="shared" si="32"/>
        <v>-785.71428571428578</v>
      </c>
      <c r="I188" s="31">
        <f t="shared" si="33"/>
        <v>-314.28571428571422</v>
      </c>
      <c r="J188" s="31">
        <v>250</v>
      </c>
      <c r="K188" s="31">
        <v>200</v>
      </c>
      <c r="L188" s="31">
        <v>650</v>
      </c>
      <c r="M188" s="32"/>
      <c r="N188" s="40">
        <v>30</v>
      </c>
      <c r="O188" s="40">
        <v>26</v>
      </c>
      <c r="P188" s="41">
        <v>0</v>
      </c>
      <c r="Q188" s="17"/>
      <c r="R188" s="9"/>
      <c r="S188" s="17"/>
      <c r="T188" s="18">
        <f t="shared" si="34"/>
        <v>0</v>
      </c>
      <c r="U188" s="42">
        <f t="shared" si="42"/>
        <v>0</v>
      </c>
      <c r="V188" s="43">
        <f t="shared" si="35"/>
        <v>0</v>
      </c>
      <c r="W188" s="44"/>
      <c r="X188" s="10">
        <v>10</v>
      </c>
      <c r="Y188" s="11">
        <f t="shared" si="36"/>
        <v>-10</v>
      </c>
      <c r="Z188" s="8"/>
      <c r="AA188" s="8"/>
      <c r="AB188" s="8">
        <f t="shared" si="37"/>
        <v>0</v>
      </c>
      <c r="AC188" s="12">
        <f t="shared" si="38"/>
        <v>-7.5549450549450556</v>
      </c>
      <c r="AD188" s="13">
        <f t="shared" si="39"/>
        <v>0</v>
      </c>
      <c r="AE188" s="31">
        <f t="shared" si="40"/>
        <v>-10</v>
      </c>
      <c r="AF188" s="31"/>
      <c r="AH188" s="33">
        <f t="shared" si="41"/>
        <v>0</v>
      </c>
    </row>
    <row r="189" spans="1:34" s="19" customFormat="1" ht="68.099999999999994" customHeight="1">
      <c r="A189" s="5">
        <v>287</v>
      </c>
      <c r="B189" s="34"/>
      <c r="C189" s="1"/>
      <c r="D189" s="1"/>
      <c r="E189" s="4"/>
      <c r="F189" s="1"/>
      <c r="G189" s="16"/>
      <c r="H189" s="14">
        <f t="shared" si="32"/>
        <v>-785.71428571428578</v>
      </c>
      <c r="I189" s="31">
        <f t="shared" si="33"/>
        <v>-314.28571428571422</v>
      </c>
      <c r="J189" s="31">
        <v>250</v>
      </c>
      <c r="K189" s="31">
        <v>200</v>
      </c>
      <c r="L189" s="31">
        <v>650</v>
      </c>
      <c r="M189" s="32"/>
      <c r="N189" s="40">
        <v>30</v>
      </c>
      <c r="O189" s="40">
        <v>26</v>
      </c>
      <c r="P189" s="41">
        <v>0</v>
      </c>
      <c r="Q189" s="17"/>
      <c r="R189" s="9"/>
      <c r="S189" s="17"/>
      <c r="T189" s="18">
        <f t="shared" si="34"/>
        <v>0</v>
      </c>
      <c r="U189" s="42">
        <f t="shared" si="42"/>
        <v>0</v>
      </c>
      <c r="V189" s="43">
        <f t="shared" si="35"/>
        <v>0</v>
      </c>
      <c r="W189" s="44"/>
      <c r="X189" s="10">
        <v>10</v>
      </c>
      <c r="Y189" s="11">
        <f t="shared" si="36"/>
        <v>-10</v>
      </c>
      <c r="Z189" s="8"/>
      <c r="AA189" s="8"/>
      <c r="AB189" s="8">
        <f t="shared" si="37"/>
        <v>0</v>
      </c>
      <c r="AC189" s="12">
        <f t="shared" si="38"/>
        <v>-7.5549450549450556</v>
      </c>
      <c r="AD189" s="13">
        <f t="shared" si="39"/>
        <v>0</v>
      </c>
      <c r="AE189" s="31">
        <f t="shared" si="40"/>
        <v>-10</v>
      </c>
      <c r="AF189" s="31"/>
      <c r="AH189" s="33">
        <f t="shared" si="41"/>
        <v>0</v>
      </c>
    </row>
    <row r="190" spans="1:34" s="19" customFormat="1" ht="68.099999999999994" customHeight="1">
      <c r="A190" s="5">
        <v>288</v>
      </c>
      <c r="B190" s="34"/>
      <c r="C190" s="1"/>
      <c r="D190" s="1"/>
      <c r="E190" s="4"/>
      <c r="F190" s="1"/>
      <c r="G190" s="16"/>
      <c r="H190" s="14">
        <f t="shared" si="32"/>
        <v>-785.71428571428578</v>
      </c>
      <c r="I190" s="31">
        <f t="shared" si="33"/>
        <v>-314.28571428571422</v>
      </c>
      <c r="J190" s="31">
        <v>250</v>
      </c>
      <c r="K190" s="31">
        <v>200</v>
      </c>
      <c r="L190" s="31">
        <v>650</v>
      </c>
      <c r="M190" s="32"/>
      <c r="N190" s="40">
        <v>30</v>
      </c>
      <c r="O190" s="40">
        <v>26</v>
      </c>
      <c r="P190" s="41">
        <v>0</v>
      </c>
      <c r="Q190" s="17"/>
      <c r="R190" s="9"/>
      <c r="S190" s="17"/>
      <c r="T190" s="18">
        <f t="shared" si="34"/>
        <v>0</v>
      </c>
      <c r="U190" s="42">
        <f t="shared" si="42"/>
        <v>0</v>
      </c>
      <c r="V190" s="43">
        <f t="shared" si="35"/>
        <v>0</v>
      </c>
      <c r="W190" s="44"/>
      <c r="X190" s="10">
        <v>10</v>
      </c>
      <c r="Y190" s="11">
        <f t="shared" si="36"/>
        <v>-10</v>
      </c>
      <c r="Z190" s="8"/>
      <c r="AA190" s="8"/>
      <c r="AB190" s="8">
        <f t="shared" si="37"/>
        <v>0</v>
      </c>
      <c r="AC190" s="12">
        <f t="shared" si="38"/>
        <v>-7.5549450549450556</v>
      </c>
      <c r="AD190" s="13">
        <f t="shared" si="39"/>
        <v>0</v>
      </c>
      <c r="AE190" s="31">
        <f t="shared" si="40"/>
        <v>-10</v>
      </c>
      <c r="AF190" s="31"/>
      <c r="AH190" s="33">
        <f t="shared" si="41"/>
        <v>0</v>
      </c>
    </row>
    <row r="191" spans="1:34" s="19" customFormat="1" ht="68.099999999999994" customHeight="1">
      <c r="A191" s="5">
        <v>289</v>
      </c>
      <c r="B191" s="34"/>
      <c r="C191" s="1"/>
      <c r="D191" s="1"/>
      <c r="E191" s="4"/>
      <c r="F191" s="1"/>
      <c r="G191" s="16"/>
      <c r="H191" s="14">
        <f t="shared" si="32"/>
        <v>-785.71428571428578</v>
      </c>
      <c r="I191" s="31">
        <f t="shared" si="33"/>
        <v>-314.28571428571422</v>
      </c>
      <c r="J191" s="31">
        <v>250</v>
      </c>
      <c r="K191" s="31">
        <v>200</v>
      </c>
      <c r="L191" s="31">
        <v>650</v>
      </c>
      <c r="M191" s="32"/>
      <c r="N191" s="40">
        <v>30</v>
      </c>
      <c r="O191" s="40">
        <v>26</v>
      </c>
      <c r="P191" s="41">
        <v>0</v>
      </c>
      <c r="Q191" s="17"/>
      <c r="R191" s="9"/>
      <c r="S191" s="17"/>
      <c r="T191" s="18">
        <f t="shared" si="34"/>
        <v>0</v>
      </c>
      <c r="U191" s="42">
        <f t="shared" si="42"/>
        <v>0</v>
      </c>
      <c r="V191" s="43">
        <f t="shared" si="35"/>
        <v>0</v>
      </c>
      <c r="W191" s="44"/>
      <c r="X191" s="10">
        <v>10</v>
      </c>
      <c r="Y191" s="11">
        <f t="shared" si="36"/>
        <v>-10</v>
      </c>
      <c r="Z191" s="8"/>
      <c r="AA191" s="8"/>
      <c r="AB191" s="8">
        <f t="shared" si="37"/>
        <v>0</v>
      </c>
      <c r="AC191" s="12">
        <f t="shared" si="38"/>
        <v>-7.5549450549450556</v>
      </c>
      <c r="AD191" s="13">
        <f t="shared" si="39"/>
        <v>0</v>
      </c>
      <c r="AE191" s="31">
        <f t="shared" si="40"/>
        <v>-10</v>
      </c>
      <c r="AF191" s="31"/>
      <c r="AH191" s="33">
        <f t="shared" si="41"/>
        <v>0</v>
      </c>
    </row>
    <row r="192" spans="1:34" s="19" customFormat="1" ht="68.099999999999994" customHeight="1">
      <c r="A192" s="5">
        <v>290</v>
      </c>
      <c r="B192" s="34"/>
      <c r="C192" s="1"/>
      <c r="D192" s="1"/>
      <c r="E192" s="4"/>
      <c r="F192" s="1"/>
      <c r="G192" s="16"/>
      <c r="H192" s="14">
        <f t="shared" ref="H192:H201" si="43">(M192-J192-K192-L192)/1.4</f>
        <v>-785.71428571428578</v>
      </c>
      <c r="I192" s="31">
        <f t="shared" ref="I192:I201" si="44">(M192-J192-K192-L192)-H192</f>
        <v>-314.28571428571422</v>
      </c>
      <c r="J192" s="31">
        <v>250</v>
      </c>
      <c r="K192" s="31">
        <v>200</v>
      </c>
      <c r="L192" s="31">
        <v>650</v>
      </c>
      <c r="M192" s="32"/>
      <c r="N192" s="40">
        <v>30</v>
      </c>
      <c r="O192" s="40">
        <v>26</v>
      </c>
      <c r="P192" s="41">
        <v>0</v>
      </c>
      <c r="Q192" s="17"/>
      <c r="R192" s="9"/>
      <c r="S192" s="17"/>
      <c r="T192" s="18">
        <f t="shared" ref="T192:T201" si="45">P192+R192+S192</f>
        <v>0</v>
      </c>
      <c r="U192" s="42">
        <f t="shared" si="42"/>
        <v>0</v>
      </c>
      <c r="V192" s="43">
        <f t="shared" ref="V192:V201" si="46">H192/N192*Q192</f>
        <v>0</v>
      </c>
      <c r="W192" s="44"/>
      <c r="X192" s="10">
        <v>10</v>
      </c>
      <c r="Y192" s="11">
        <f t="shared" ref="Y192:Y201" si="47">M192+U192-V192-W192-X192-AH192</f>
        <v>-10</v>
      </c>
      <c r="Z192" s="8"/>
      <c r="AA192" s="8"/>
      <c r="AB192" s="8">
        <f t="shared" ref="AB192:AB201" si="48">AA192+Z192</f>
        <v>0</v>
      </c>
      <c r="AC192" s="12">
        <f t="shared" ref="AC192:AC201" si="49">H192/208*2</f>
        <v>-7.5549450549450556</v>
      </c>
      <c r="AD192" s="13">
        <f t="shared" ref="AD192:AD201" si="50">AC192*AB192</f>
        <v>0</v>
      </c>
      <c r="AE192" s="31">
        <f t="shared" ref="AE192:AE201" si="51">Y192+AD192</f>
        <v>-10</v>
      </c>
      <c r="AF192" s="31"/>
      <c r="AH192" s="33">
        <f t="shared" ref="AH192:AH201" si="52">M192/N192*AG192</f>
        <v>0</v>
      </c>
    </row>
    <row r="193" spans="1:34" s="19" customFormat="1" ht="68.099999999999994" customHeight="1">
      <c r="A193" s="5">
        <v>291</v>
      </c>
      <c r="B193" s="34"/>
      <c r="C193" s="1"/>
      <c r="D193" s="1"/>
      <c r="E193" s="4"/>
      <c r="F193" s="1"/>
      <c r="G193" s="16"/>
      <c r="H193" s="14">
        <f t="shared" si="43"/>
        <v>-785.71428571428578</v>
      </c>
      <c r="I193" s="31">
        <f t="shared" si="44"/>
        <v>-314.28571428571422</v>
      </c>
      <c r="J193" s="31">
        <v>250</v>
      </c>
      <c r="K193" s="31">
        <v>200</v>
      </c>
      <c r="L193" s="31">
        <v>650</v>
      </c>
      <c r="M193" s="32"/>
      <c r="N193" s="40">
        <v>30</v>
      </c>
      <c r="O193" s="40">
        <v>26</v>
      </c>
      <c r="P193" s="41">
        <v>0</v>
      </c>
      <c r="Q193" s="17"/>
      <c r="R193" s="9"/>
      <c r="S193" s="17"/>
      <c r="T193" s="18">
        <f t="shared" si="45"/>
        <v>0</v>
      </c>
      <c r="U193" s="42">
        <f t="shared" si="42"/>
        <v>0</v>
      </c>
      <c r="V193" s="43">
        <f t="shared" si="46"/>
        <v>0</v>
      </c>
      <c r="W193" s="44"/>
      <c r="X193" s="10">
        <v>10</v>
      </c>
      <c r="Y193" s="11">
        <f t="shared" si="47"/>
        <v>-10</v>
      </c>
      <c r="Z193" s="8"/>
      <c r="AA193" s="8"/>
      <c r="AB193" s="8">
        <f t="shared" si="48"/>
        <v>0</v>
      </c>
      <c r="AC193" s="12">
        <f t="shared" si="49"/>
        <v>-7.5549450549450556</v>
      </c>
      <c r="AD193" s="13">
        <f t="shared" si="50"/>
        <v>0</v>
      </c>
      <c r="AE193" s="31">
        <f t="shared" si="51"/>
        <v>-10</v>
      </c>
      <c r="AF193" s="31"/>
      <c r="AH193" s="33">
        <f t="shared" si="52"/>
        <v>0</v>
      </c>
    </row>
    <row r="194" spans="1:34" s="19" customFormat="1" ht="68.099999999999994" customHeight="1">
      <c r="A194" s="5">
        <v>292</v>
      </c>
      <c r="B194" s="34"/>
      <c r="C194" s="1"/>
      <c r="D194" s="1"/>
      <c r="E194" s="4"/>
      <c r="F194" s="1"/>
      <c r="G194" s="16"/>
      <c r="H194" s="14">
        <f t="shared" si="43"/>
        <v>-785.71428571428578</v>
      </c>
      <c r="I194" s="31">
        <f t="shared" si="44"/>
        <v>-314.28571428571422</v>
      </c>
      <c r="J194" s="31">
        <v>250</v>
      </c>
      <c r="K194" s="31">
        <v>200</v>
      </c>
      <c r="L194" s="31">
        <v>650</v>
      </c>
      <c r="M194" s="32"/>
      <c r="N194" s="40">
        <v>30</v>
      </c>
      <c r="O194" s="40">
        <v>26</v>
      </c>
      <c r="P194" s="41">
        <v>0</v>
      </c>
      <c r="Q194" s="17"/>
      <c r="R194" s="9"/>
      <c r="S194" s="17"/>
      <c r="T194" s="18">
        <f t="shared" si="45"/>
        <v>0</v>
      </c>
      <c r="U194" s="42">
        <f t="shared" si="42"/>
        <v>0</v>
      </c>
      <c r="V194" s="43">
        <f t="shared" si="46"/>
        <v>0</v>
      </c>
      <c r="W194" s="44"/>
      <c r="X194" s="10">
        <v>10</v>
      </c>
      <c r="Y194" s="11">
        <f t="shared" si="47"/>
        <v>-10</v>
      </c>
      <c r="Z194" s="8"/>
      <c r="AA194" s="8"/>
      <c r="AB194" s="8">
        <f t="shared" si="48"/>
        <v>0</v>
      </c>
      <c r="AC194" s="12">
        <f t="shared" si="49"/>
        <v>-7.5549450549450556</v>
      </c>
      <c r="AD194" s="13">
        <f t="shared" si="50"/>
        <v>0</v>
      </c>
      <c r="AE194" s="31">
        <f t="shared" si="51"/>
        <v>-10</v>
      </c>
      <c r="AF194" s="31"/>
      <c r="AH194" s="33">
        <f t="shared" si="52"/>
        <v>0</v>
      </c>
    </row>
    <row r="195" spans="1:34" s="19" customFormat="1" ht="68.099999999999994" customHeight="1">
      <c r="A195" s="5">
        <v>293</v>
      </c>
      <c r="B195" s="34"/>
      <c r="C195" s="1"/>
      <c r="D195" s="1"/>
      <c r="E195" s="4"/>
      <c r="F195" s="1"/>
      <c r="G195" s="16"/>
      <c r="H195" s="14">
        <f t="shared" si="43"/>
        <v>-785.71428571428578</v>
      </c>
      <c r="I195" s="31">
        <f t="shared" si="44"/>
        <v>-314.28571428571422</v>
      </c>
      <c r="J195" s="31">
        <v>250</v>
      </c>
      <c r="K195" s="31">
        <v>200</v>
      </c>
      <c r="L195" s="31">
        <v>650</v>
      </c>
      <c r="M195" s="32"/>
      <c r="N195" s="40">
        <v>30</v>
      </c>
      <c r="O195" s="40">
        <v>26</v>
      </c>
      <c r="P195" s="41">
        <v>0</v>
      </c>
      <c r="Q195" s="17"/>
      <c r="R195" s="9"/>
      <c r="S195" s="17"/>
      <c r="T195" s="18">
        <f t="shared" si="45"/>
        <v>0</v>
      </c>
      <c r="U195" s="42">
        <f t="shared" si="42"/>
        <v>0</v>
      </c>
      <c r="V195" s="43">
        <f t="shared" si="46"/>
        <v>0</v>
      </c>
      <c r="W195" s="44"/>
      <c r="X195" s="10">
        <v>10</v>
      </c>
      <c r="Y195" s="11">
        <f t="shared" si="47"/>
        <v>-10</v>
      </c>
      <c r="Z195" s="8"/>
      <c r="AA195" s="8"/>
      <c r="AB195" s="8">
        <f t="shared" si="48"/>
        <v>0</v>
      </c>
      <c r="AC195" s="12">
        <f t="shared" si="49"/>
        <v>-7.5549450549450556</v>
      </c>
      <c r="AD195" s="13">
        <f t="shared" si="50"/>
        <v>0</v>
      </c>
      <c r="AE195" s="31">
        <f t="shared" si="51"/>
        <v>-10</v>
      </c>
      <c r="AF195" s="31"/>
      <c r="AH195" s="33">
        <f t="shared" si="52"/>
        <v>0</v>
      </c>
    </row>
    <row r="196" spans="1:34" s="19" customFormat="1" ht="68.099999999999994" customHeight="1">
      <c r="A196" s="5">
        <v>294</v>
      </c>
      <c r="B196" s="34"/>
      <c r="C196" s="1"/>
      <c r="D196" s="1"/>
      <c r="E196" s="4"/>
      <c r="F196" s="1"/>
      <c r="G196" s="16"/>
      <c r="H196" s="14">
        <f t="shared" si="43"/>
        <v>-785.71428571428578</v>
      </c>
      <c r="I196" s="31">
        <f t="shared" si="44"/>
        <v>-314.28571428571422</v>
      </c>
      <c r="J196" s="31">
        <v>250</v>
      </c>
      <c r="K196" s="31">
        <v>200</v>
      </c>
      <c r="L196" s="31">
        <v>650</v>
      </c>
      <c r="M196" s="32"/>
      <c r="N196" s="40">
        <v>30</v>
      </c>
      <c r="O196" s="40">
        <v>26</v>
      </c>
      <c r="P196" s="41">
        <v>0</v>
      </c>
      <c r="Q196" s="17"/>
      <c r="R196" s="9"/>
      <c r="S196" s="17"/>
      <c r="T196" s="18">
        <f t="shared" si="45"/>
        <v>0</v>
      </c>
      <c r="U196" s="42">
        <f t="shared" si="42"/>
        <v>0</v>
      </c>
      <c r="V196" s="43">
        <f t="shared" si="46"/>
        <v>0</v>
      </c>
      <c r="W196" s="44"/>
      <c r="X196" s="10">
        <v>10</v>
      </c>
      <c r="Y196" s="11">
        <f t="shared" si="47"/>
        <v>-10</v>
      </c>
      <c r="Z196" s="8"/>
      <c r="AA196" s="8"/>
      <c r="AB196" s="8">
        <f t="shared" si="48"/>
        <v>0</v>
      </c>
      <c r="AC196" s="12">
        <f t="shared" si="49"/>
        <v>-7.5549450549450556</v>
      </c>
      <c r="AD196" s="13">
        <f t="shared" si="50"/>
        <v>0</v>
      </c>
      <c r="AE196" s="31">
        <f t="shared" si="51"/>
        <v>-10</v>
      </c>
      <c r="AF196" s="31"/>
      <c r="AH196" s="33">
        <f t="shared" si="52"/>
        <v>0</v>
      </c>
    </row>
    <row r="197" spans="1:34" s="19" customFormat="1" ht="68.099999999999994" customHeight="1">
      <c r="A197" s="5">
        <v>295</v>
      </c>
      <c r="B197" s="34"/>
      <c r="C197" s="1"/>
      <c r="D197" s="1"/>
      <c r="E197" s="4"/>
      <c r="F197" s="1"/>
      <c r="G197" s="16"/>
      <c r="H197" s="14">
        <f t="shared" si="43"/>
        <v>-785.71428571428578</v>
      </c>
      <c r="I197" s="31">
        <f t="shared" si="44"/>
        <v>-314.28571428571422</v>
      </c>
      <c r="J197" s="31">
        <v>250</v>
      </c>
      <c r="K197" s="31">
        <v>200</v>
      </c>
      <c r="L197" s="31">
        <v>650</v>
      </c>
      <c r="M197" s="32"/>
      <c r="N197" s="40">
        <v>30</v>
      </c>
      <c r="O197" s="40">
        <v>26</v>
      </c>
      <c r="P197" s="41">
        <v>0</v>
      </c>
      <c r="Q197" s="17"/>
      <c r="R197" s="9"/>
      <c r="S197" s="17"/>
      <c r="T197" s="18">
        <f t="shared" si="45"/>
        <v>0</v>
      </c>
      <c r="U197" s="42">
        <f t="shared" si="42"/>
        <v>0</v>
      </c>
      <c r="V197" s="43">
        <f t="shared" si="46"/>
        <v>0</v>
      </c>
      <c r="W197" s="44"/>
      <c r="X197" s="10">
        <v>10</v>
      </c>
      <c r="Y197" s="11">
        <f t="shared" si="47"/>
        <v>-10</v>
      </c>
      <c r="Z197" s="8"/>
      <c r="AA197" s="8"/>
      <c r="AB197" s="8">
        <f t="shared" si="48"/>
        <v>0</v>
      </c>
      <c r="AC197" s="12">
        <f t="shared" si="49"/>
        <v>-7.5549450549450556</v>
      </c>
      <c r="AD197" s="13">
        <f t="shared" si="50"/>
        <v>0</v>
      </c>
      <c r="AE197" s="31">
        <f t="shared" si="51"/>
        <v>-10</v>
      </c>
      <c r="AF197" s="31"/>
      <c r="AH197" s="33">
        <f t="shared" si="52"/>
        <v>0</v>
      </c>
    </row>
    <row r="198" spans="1:34" s="19" customFormat="1" ht="68.099999999999994" customHeight="1">
      <c r="A198" s="5">
        <v>296</v>
      </c>
      <c r="B198" s="34"/>
      <c r="C198" s="1"/>
      <c r="D198" s="1"/>
      <c r="E198" s="4"/>
      <c r="F198" s="1"/>
      <c r="G198" s="16"/>
      <c r="H198" s="14">
        <f t="shared" si="43"/>
        <v>-785.71428571428578</v>
      </c>
      <c r="I198" s="31">
        <f t="shared" si="44"/>
        <v>-314.28571428571422</v>
      </c>
      <c r="J198" s="31">
        <v>250</v>
      </c>
      <c r="K198" s="31">
        <v>200</v>
      </c>
      <c r="L198" s="31">
        <v>650</v>
      </c>
      <c r="M198" s="32"/>
      <c r="N198" s="40">
        <v>30</v>
      </c>
      <c r="O198" s="40">
        <v>26</v>
      </c>
      <c r="P198" s="41">
        <v>0</v>
      </c>
      <c r="Q198" s="17"/>
      <c r="R198" s="9"/>
      <c r="S198" s="17"/>
      <c r="T198" s="18">
        <f t="shared" si="45"/>
        <v>0</v>
      </c>
      <c r="U198" s="42">
        <f t="shared" si="42"/>
        <v>0</v>
      </c>
      <c r="V198" s="43">
        <f t="shared" si="46"/>
        <v>0</v>
      </c>
      <c r="W198" s="44"/>
      <c r="X198" s="10">
        <v>10</v>
      </c>
      <c r="Y198" s="11">
        <f t="shared" si="47"/>
        <v>-10</v>
      </c>
      <c r="Z198" s="8"/>
      <c r="AA198" s="8"/>
      <c r="AB198" s="8">
        <f t="shared" si="48"/>
        <v>0</v>
      </c>
      <c r="AC198" s="12">
        <f t="shared" si="49"/>
        <v>-7.5549450549450556</v>
      </c>
      <c r="AD198" s="13">
        <f t="shared" si="50"/>
        <v>0</v>
      </c>
      <c r="AE198" s="31">
        <f t="shared" si="51"/>
        <v>-10</v>
      </c>
      <c r="AF198" s="31"/>
      <c r="AH198" s="33">
        <f t="shared" si="52"/>
        <v>0</v>
      </c>
    </row>
    <row r="199" spans="1:34" s="19" customFormat="1" ht="68.099999999999994" customHeight="1">
      <c r="A199" s="5">
        <v>297</v>
      </c>
      <c r="B199" s="34"/>
      <c r="C199" s="1"/>
      <c r="D199" s="1"/>
      <c r="E199" s="4"/>
      <c r="F199" s="1"/>
      <c r="G199" s="16"/>
      <c r="H199" s="14">
        <f t="shared" si="43"/>
        <v>-785.71428571428578</v>
      </c>
      <c r="I199" s="31">
        <f t="shared" si="44"/>
        <v>-314.28571428571422</v>
      </c>
      <c r="J199" s="31">
        <v>250</v>
      </c>
      <c r="K199" s="31">
        <v>200</v>
      </c>
      <c r="L199" s="31">
        <v>650</v>
      </c>
      <c r="M199" s="32"/>
      <c r="N199" s="40">
        <v>30</v>
      </c>
      <c r="O199" s="40">
        <v>26</v>
      </c>
      <c r="P199" s="41">
        <v>0</v>
      </c>
      <c r="Q199" s="17"/>
      <c r="R199" s="9"/>
      <c r="S199" s="17"/>
      <c r="T199" s="18">
        <f t="shared" si="45"/>
        <v>0</v>
      </c>
      <c r="U199" s="42">
        <f t="shared" si="42"/>
        <v>0</v>
      </c>
      <c r="V199" s="43">
        <f t="shared" si="46"/>
        <v>0</v>
      </c>
      <c r="W199" s="44"/>
      <c r="X199" s="10">
        <v>10</v>
      </c>
      <c r="Y199" s="11">
        <f t="shared" si="47"/>
        <v>-10</v>
      </c>
      <c r="Z199" s="8"/>
      <c r="AA199" s="8"/>
      <c r="AB199" s="8">
        <f t="shared" si="48"/>
        <v>0</v>
      </c>
      <c r="AC199" s="12">
        <f t="shared" si="49"/>
        <v>-7.5549450549450556</v>
      </c>
      <c r="AD199" s="13">
        <f t="shared" si="50"/>
        <v>0</v>
      </c>
      <c r="AE199" s="31">
        <f t="shared" si="51"/>
        <v>-10</v>
      </c>
      <c r="AF199" s="31"/>
      <c r="AH199" s="33">
        <f t="shared" si="52"/>
        <v>0</v>
      </c>
    </row>
    <row r="200" spans="1:34" s="19" customFormat="1" ht="68.099999999999994" customHeight="1">
      <c r="A200" s="5">
        <v>298</v>
      </c>
      <c r="B200" s="34"/>
      <c r="C200" s="1"/>
      <c r="D200" s="1"/>
      <c r="E200" s="4"/>
      <c r="F200" s="1"/>
      <c r="G200" s="16"/>
      <c r="H200" s="14">
        <f t="shared" si="43"/>
        <v>-785.71428571428578</v>
      </c>
      <c r="I200" s="31">
        <f t="shared" si="44"/>
        <v>-314.28571428571422</v>
      </c>
      <c r="J200" s="31">
        <v>250</v>
      </c>
      <c r="K200" s="31">
        <v>200</v>
      </c>
      <c r="L200" s="31">
        <v>650</v>
      </c>
      <c r="M200" s="32"/>
      <c r="N200" s="40">
        <v>30</v>
      </c>
      <c r="O200" s="40">
        <v>26</v>
      </c>
      <c r="P200" s="41">
        <v>0</v>
      </c>
      <c r="Q200" s="17"/>
      <c r="R200" s="9"/>
      <c r="S200" s="17"/>
      <c r="T200" s="18">
        <f t="shared" si="45"/>
        <v>0</v>
      </c>
      <c r="U200" s="42">
        <f t="shared" si="42"/>
        <v>0</v>
      </c>
      <c r="V200" s="43">
        <f t="shared" si="46"/>
        <v>0</v>
      </c>
      <c r="W200" s="44"/>
      <c r="X200" s="10">
        <v>10</v>
      </c>
      <c r="Y200" s="11">
        <f t="shared" si="47"/>
        <v>-10</v>
      </c>
      <c r="Z200" s="8"/>
      <c r="AA200" s="8"/>
      <c r="AB200" s="8">
        <f t="shared" si="48"/>
        <v>0</v>
      </c>
      <c r="AC200" s="12">
        <f t="shared" si="49"/>
        <v>-7.5549450549450556</v>
      </c>
      <c r="AD200" s="13">
        <f t="shared" si="50"/>
        <v>0</v>
      </c>
      <c r="AE200" s="31">
        <f t="shared" si="51"/>
        <v>-10</v>
      </c>
      <c r="AF200" s="31"/>
      <c r="AH200" s="33">
        <f t="shared" si="52"/>
        <v>0</v>
      </c>
    </row>
    <row r="201" spans="1:34" s="19" customFormat="1" ht="68.099999999999994" customHeight="1">
      <c r="A201" s="5">
        <v>299</v>
      </c>
      <c r="B201" s="34"/>
      <c r="C201" s="1"/>
      <c r="D201" s="1"/>
      <c r="E201" s="4"/>
      <c r="F201" s="1"/>
      <c r="G201" s="16"/>
      <c r="H201" s="14">
        <f t="shared" si="43"/>
        <v>-785.71428571428578</v>
      </c>
      <c r="I201" s="31">
        <f t="shared" si="44"/>
        <v>-314.28571428571422</v>
      </c>
      <c r="J201" s="31">
        <v>250</v>
      </c>
      <c r="K201" s="31">
        <v>200</v>
      </c>
      <c r="L201" s="31">
        <v>650</v>
      </c>
      <c r="M201" s="32"/>
      <c r="N201" s="40">
        <v>30</v>
      </c>
      <c r="O201" s="40">
        <v>26</v>
      </c>
      <c r="P201" s="41">
        <v>0</v>
      </c>
      <c r="Q201" s="17"/>
      <c r="R201" s="9"/>
      <c r="S201" s="17"/>
      <c r="T201" s="18">
        <f t="shared" si="45"/>
        <v>0</v>
      </c>
      <c r="U201" s="42">
        <f t="shared" si="42"/>
        <v>0</v>
      </c>
      <c r="V201" s="43">
        <f t="shared" si="46"/>
        <v>0</v>
      </c>
      <c r="W201" s="44"/>
      <c r="X201" s="10">
        <v>10</v>
      </c>
      <c r="Y201" s="11">
        <f t="shared" si="47"/>
        <v>-10</v>
      </c>
      <c r="Z201" s="8"/>
      <c r="AA201" s="8"/>
      <c r="AB201" s="8">
        <f t="shared" si="48"/>
        <v>0</v>
      </c>
      <c r="AC201" s="12">
        <f t="shared" si="49"/>
        <v>-7.5549450549450556</v>
      </c>
      <c r="AD201" s="13">
        <f t="shared" si="50"/>
        <v>0</v>
      </c>
      <c r="AE201" s="31">
        <f t="shared" si="51"/>
        <v>-10</v>
      </c>
      <c r="AF201" s="31"/>
      <c r="AH201" s="33">
        <f t="shared" si="52"/>
        <v>0</v>
      </c>
    </row>
    <row r="202" spans="1:34" ht="68.099999999999994" customHeight="1">
      <c r="A202" s="5">
        <v>4</v>
      </c>
      <c r="B202" s="45"/>
      <c r="C202" s="46" t="s">
        <v>32</v>
      </c>
      <c r="D202" s="46"/>
      <c r="E202" s="46"/>
      <c r="F202" s="46"/>
      <c r="G202" s="46"/>
      <c r="H202" s="30">
        <f t="shared" ref="H202:M202" si="53">SUM(H201:H201)</f>
        <v>-785.71428571428578</v>
      </c>
      <c r="I202" s="30">
        <f t="shared" si="53"/>
        <v>-314.28571428571422</v>
      </c>
      <c r="J202" s="30">
        <f t="shared" si="53"/>
        <v>250</v>
      </c>
      <c r="K202" s="30">
        <f t="shared" si="53"/>
        <v>200</v>
      </c>
      <c r="L202" s="30">
        <f t="shared" si="53"/>
        <v>650</v>
      </c>
      <c r="M202" s="30">
        <f t="shared" si="53"/>
        <v>0</v>
      </c>
      <c r="N202" s="40">
        <v>31</v>
      </c>
      <c r="O202" s="40">
        <v>27</v>
      </c>
      <c r="P202" s="30">
        <f>SUM(P201:P201)</f>
        <v>0</v>
      </c>
      <c r="Q202" s="30">
        <f>SUM(Q201:Q201)</f>
        <v>0</v>
      </c>
      <c r="R202" s="30">
        <f>SUM(R201:R201)</f>
        <v>0</v>
      </c>
      <c r="S202" s="30">
        <f>SUM(S201:S201)</f>
        <v>0</v>
      </c>
      <c r="T202" s="30">
        <f>SUM(T201:T201)</f>
        <v>0</v>
      </c>
      <c r="U202" s="42">
        <f t="shared" si="42"/>
        <v>0</v>
      </c>
      <c r="V202" s="30">
        <f t="shared" ref="V202:AE202" si="54">SUM(V201:V201)</f>
        <v>0</v>
      </c>
      <c r="W202" s="30">
        <f t="shared" si="54"/>
        <v>0</v>
      </c>
      <c r="X202" s="30">
        <f t="shared" si="54"/>
        <v>10</v>
      </c>
      <c r="Y202" s="30">
        <f t="shared" si="54"/>
        <v>-10</v>
      </c>
      <c r="Z202" s="30">
        <f t="shared" si="54"/>
        <v>0</v>
      </c>
      <c r="AA202" s="30">
        <f t="shared" si="54"/>
        <v>0</v>
      </c>
      <c r="AB202" s="30">
        <f t="shared" si="54"/>
        <v>0</v>
      </c>
      <c r="AC202" s="30">
        <f t="shared" si="54"/>
        <v>-7.5549450549450556</v>
      </c>
      <c r="AD202" s="30">
        <f t="shared" si="54"/>
        <v>0</v>
      </c>
      <c r="AE202" s="30">
        <f t="shared" si="54"/>
        <v>-10</v>
      </c>
      <c r="AF202" s="45"/>
    </row>
    <row r="203" spans="1:34" ht="68.099999999999994" customHeight="1"/>
    <row r="204" spans="1:34" ht="68.099999999999994" customHeight="1"/>
    <row r="205" spans="1:34" ht="68.099999999999994" customHeight="1"/>
    <row r="206" spans="1:34" ht="68.099999999999994" customHeight="1"/>
    <row r="207" spans="1:34" ht="68.099999999999994" customHeight="1"/>
    <row r="208" spans="1:34" ht="68.099999999999994" customHeight="1"/>
    <row r="209" ht="68.099999999999994" customHeight="1"/>
    <row r="210" ht="68.099999999999994" customHeight="1"/>
    <row r="211" ht="68.099999999999994" customHeight="1"/>
    <row r="212" ht="68.099999999999994" customHeight="1"/>
    <row r="213" ht="68.099999999999994" customHeight="1"/>
    <row r="214" ht="68.099999999999994" customHeight="1"/>
    <row r="215" ht="68.099999999999994" customHeight="1"/>
    <row r="216" ht="68.099999999999994" customHeight="1"/>
    <row r="217" ht="68.099999999999994" customHeight="1"/>
    <row r="218" ht="68.099999999999994" customHeight="1"/>
    <row r="219" ht="68.099999999999994" customHeight="1"/>
    <row r="220" ht="68.099999999999994" customHeight="1"/>
    <row r="221" ht="68.099999999999994" customHeight="1"/>
    <row r="222" ht="68.099999999999994" customHeight="1"/>
    <row r="223" ht="68.099999999999994" customHeight="1"/>
    <row r="224" ht="68.099999999999994" customHeight="1"/>
    <row r="225" ht="68.099999999999994" customHeight="1"/>
    <row r="226" ht="68.099999999999994" customHeight="1"/>
    <row r="227" ht="68.099999999999994" customHeight="1"/>
    <row r="228" ht="68.099999999999994" customHeight="1"/>
    <row r="229" ht="68.099999999999994" customHeight="1"/>
    <row r="230" ht="68.099999999999994" customHeight="1"/>
    <row r="231" ht="68.099999999999994" customHeight="1"/>
    <row r="232" ht="68.099999999999994" customHeight="1"/>
    <row r="233" ht="68.099999999999994" customHeight="1"/>
    <row r="234" ht="68.099999999999994" customHeight="1"/>
    <row r="235" ht="68.099999999999994" customHeight="1"/>
    <row r="236" ht="68.099999999999994" customHeight="1"/>
    <row r="237" ht="68.099999999999994" customHeight="1"/>
    <row r="238" ht="68.099999999999994" customHeight="1"/>
    <row r="239" ht="68.099999999999994" customHeight="1"/>
    <row r="240" ht="68.099999999999994" customHeight="1"/>
    <row r="241" ht="68.099999999999994" customHeight="1"/>
    <row r="242" ht="68.099999999999994" customHeight="1"/>
    <row r="243" ht="68.099999999999994" customHeight="1"/>
    <row r="244" ht="68.099999999999994" customHeight="1"/>
    <row r="245" ht="68.099999999999994" customHeight="1"/>
    <row r="246" ht="68.099999999999994" customHeight="1"/>
    <row r="247" ht="68.099999999999994" customHeight="1"/>
    <row r="248" ht="68.099999999999994" customHeight="1"/>
    <row r="249" ht="68.099999999999994" customHeight="1"/>
    <row r="250" ht="68.099999999999994" customHeight="1"/>
    <row r="251" ht="68.099999999999994" customHeight="1"/>
    <row r="252" ht="68.099999999999994" customHeight="1"/>
    <row r="253" ht="68.099999999999994" customHeight="1"/>
    <row r="254" ht="68.099999999999994" customHeight="1"/>
    <row r="255" ht="68.099999999999994" customHeight="1"/>
    <row r="256" ht="68.099999999999994" customHeight="1"/>
    <row r="257" ht="68.099999999999994" customHeight="1"/>
    <row r="258" ht="68.099999999999994" customHeight="1"/>
    <row r="259" ht="68.099999999999994" customHeight="1"/>
    <row r="260" ht="68.099999999999994" customHeight="1"/>
    <row r="261" ht="68.099999999999994" customHeight="1"/>
    <row r="262" ht="68.099999999999994" customHeight="1"/>
    <row r="263" ht="68.099999999999994" customHeight="1"/>
    <row r="264" ht="68.099999999999994" customHeight="1"/>
    <row r="265" ht="68.099999999999994" customHeight="1"/>
    <row r="266" ht="68.099999999999994" customHeight="1"/>
    <row r="267" ht="68.099999999999994" customHeight="1"/>
    <row r="268" ht="68.099999999999994" customHeight="1"/>
    <row r="269" ht="68.099999999999994" customHeight="1"/>
    <row r="270" ht="68.099999999999994" customHeight="1"/>
    <row r="271" ht="68.099999999999994" customHeight="1"/>
    <row r="272" ht="68.099999999999994" customHeight="1"/>
    <row r="273" ht="68.099999999999994" customHeight="1"/>
    <row r="274" ht="68.099999999999994" customHeight="1"/>
    <row r="275" ht="68.099999999999994" customHeight="1"/>
    <row r="276" ht="68.099999999999994" customHeight="1"/>
    <row r="277" ht="68.099999999999994" customHeight="1"/>
    <row r="278" ht="68.099999999999994" customHeight="1"/>
    <row r="279" ht="68.099999999999994" customHeight="1"/>
    <row r="280" ht="68.099999999999994" customHeight="1"/>
    <row r="281" ht="68.099999999999994" customHeight="1"/>
    <row r="282" ht="68.099999999999994" customHeight="1"/>
    <row r="283" ht="68.099999999999994" customHeight="1"/>
    <row r="284" ht="68.099999999999994" customHeight="1"/>
    <row r="285" ht="68.099999999999994" customHeight="1"/>
    <row r="286" ht="68.099999999999994" customHeight="1"/>
    <row r="287" ht="68.099999999999994" customHeight="1"/>
    <row r="288" ht="68.099999999999994" customHeight="1"/>
    <row r="289" ht="68.099999999999994" customHeight="1"/>
    <row r="290" ht="68.099999999999994" customHeight="1"/>
    <row r="291" ht="68.099999999999994" customHeight="1"/>
    <row r="292" ht="68.099999999999994" customHeight="1"/>
    <row r="293" ht="68.099999999999994" customHeight="1"/>
    <row r="294" ht="68.099999999999994" customHeight="1"/>
    <row r="295" ht="68.099999999999994" customHeight="1"/>
    <row r="296" ht="68.099999999999994" customHeight="1"/>
    <row r="297" ht="68.099999999999994" customHeight="1"/>
    <row r="298" ht="68.099999999999994" customHeight="1"/>
    <row r="299" ht="68.099999999999994" customHeight="1"/>
    <row r="300" ht="68.099999999999994" customHeight="1"/>
    <row r="301" ht="68.099999999999994" customHeight="1"/>
    <row r="302" ht="68.099999999999994" customHeight="1"/>
    <row r="303" ht="68.099999999999994" customHeight="1"/>
    <row r="304" ht="68.099999999999994" customHeight="1"/>
    <row r="305" ht="68.099999999999994" customHeight="1"/>
    <row r="306" ht="68.099999999999994" customHeight="1"/>
    <row r="307" ht="68.099999999999994" customHeight="1"/>
    <row r="308" ht="68.099999999999994" customHeight="1"/>
    <row r="309" ht="68.099999999999994" customHeight="1"/>
    <row r="310" ht="68.099999999999994" customHeight="1"/>
    <row r="311" ht="68.099999999999994" customHeight="1"/>
    <row r="312" ht="68.099999999999994" customHeight="1"/>
    <row r="313" ht="68.099999999999994" customHeight="1"/>
    <row r="314" ht="68.099999999999994" customHeight="1"/>
    <row r="315" ht="68.099999999999994" customHeight="1"/>
    <row r="316" ht="68.099999999999994" customHeight="1"/>
    <row r="317" ht="68.099999999999994" customHeight="1"/>
    <row r="318" ht="68.099999999999994" customHeight="1"/>
    <row r="319" ht="68.099999999999994" customHeight="1"/>
    <row r="320" ht="68.099999999999994" customHeight="1"/>
    <row r="321" ht="68.099999999999994" customHeight="1"/>
    <row r="322" ht="68.099999999999994" customHeight="1"/>
    <row r="323" ht="68.099999999999994" customHeight="1"/>
    <row r="324" ht="68.099999999999994" customHeight="1"/>
    <row r="325" ht="68.099999999999994" customHeight="1"/>
    <row r="326" ht="68.099999999999994" customHeight="1"/>
    <row r="327" ht="68.099999999999994" customHeight="1"/>
    <row r="328" ht="68.099999999999994" customHeight="1"/>
    <row r="329" ht="68.099999999999994" customHeight="1"/>
    <row r="330" ht="68.099999999999994" customHeight="1"/>
    <row r="331" ht="68.099999999999994" customHeight="1"/>
    <row r="332" ht="68.099999999999994" customHeight="1"/>
    <row r="333" ht="68.099999999999994" customHeight="1"/>
    <row r="334" ht="68.099999999999994" customHeight="1"/>
    <row r="335" ht="68.099999999999994" customHeight="1"/>
    <row r="336" ht="68.099999999999994" customHeight="1"/>
    <row r="337" ht="68.099999999999994" customHeight="1"/>
    <row r="338" ht="68.099999999999994" customHeight="1"/>
    <row r="339" ht="68.099999999999994" customHeight="1"/>
    <row r="340" ht="68.099999999999994" customHeight="1"/>
    <row r="341" ht="68.099999999999994" customHeight="1"/>
    <row r="342" ht="68.099999999999994" customHeight="1"/>
    <row r="343" ht="68.099999999999994" customHeight="1"/>
    <row r="344" ht="68.099999999999994" customHeight="1"/>
    <row r="345" ht="68.099999999999994" customHeight="1"/>
    <row r="346" ht="68.099999999999994" customHeight="1"/>
    <row r="347" ht="68.099999999999994" customHeight="1"/>
    <row r="348" ht="68.099999999999994" customHeight="1"/>
    <row r="349" ht="68.099999999999994" customHeight="1"/>
    <row r="350" ht="68.099999999999994" customHeight="1"/>
    <row r="351" ht="68.099999999999994" customHeight="1"/>
    <row r="352" ht="68.099999999999994" customHeight="1"/>
    <row r="353" ht="68.099999999999994" customHeight="1"/>
    <row r="354" ht="68.099999999999994" customHeight="1"/>
    <row r="355" ht="68.099999999999994" customHeight="1"/>
    <row r="356" ht="68.099999999999994" customHeight="1"/>
    <row r="357" ht="68.099999999999994" customHeight="1"/>
    <row r="358" ht="68.099999999999994" customHeight="1"/>
    <row r="359" ht="68.099999999999994" customHeight="1"/>
    <row r="360" ht="68.099999999999994" customHeight="1"/>
    <row r="361" ht="68.099999999999994" customHeight="1"/>
    <row r="362" ht="68.099999999999994" customHeight="1"/>
    <row r="363" ht="68.099999999999994" customHeight="1"/>
    <row r="364" ht="68.099999999999994" customHeight="1"/>
    <row r="365" ht="68.099999999999994" customHeight="1"/>
    <row r="366" ht="68.099999999999994" customHeight="1"/>
    <row r="367" ht="68.099999999999994" customHeight="1"/>
    <row r="368" ht="68.099999999999994" customHeight="1"/>
    <row r="369" ht="68.099999999999994" customHeight="1"/>
    <row r="370" ht="68.099999999999994" customHeight="1"/>
    <row r="371" ht="68.099999999999994" customHeight="1"/>
    <row r="372" ht="68.099999999999994" customHeight="1"/>
    <row r="373" ht="68.099999999999994" customHeight="1"/>
    <row r="374" ht="68.099999999999994" customHeight="1"/>
    <row r="375" ht="68.099999999999994" customHeight="1"/>
    <row r="376" ht="68.099999999999994" customHeight="1"/>
    <row r="377" ht="68.099999999999994" customHeight="1"/>
    <row r="378" ht="68.099999999999994" customHeight="1"/>
    <row r="379" ht="68.099999999999994" customHeight="1"/>
    <row r="380" ht="68.099999999999994" customHeight="1"/>
    <row r="381" ht="68.099999999999994" customHeight="1"/>
    <row r="382" ht="68.099999999999994" customHeight="1"/>
    <row r="383" ht="68.099999999999994" customHeight="1"/>
    <row r="384" ht="68.099999999999994" customHeight="1"/>
    <row r="385" ht="68.099999999999994" customHeight="1"/>
    <row r="386" ht="68.099999999999994" customHeight="1"/>
    <row r="387" ht="68.099999999999994" customHeight="1"/>
    <row r="388" ht="68.099999999999994" customHeight="1"/>
    <row r="389" ht="68.099999999999994" customHeight="1"/>
    <row r="390" ht="68.099999999999994" customHeight="1"/>
    <row r="391" ht="68.099999999999994" customHeight="1"/>
    <row r="392" ht="68.099999999999994" customHeight="1"/>
    <row r="393" ht="68.099999999999994" customHeight="1"/>
    <row r="394" ht="68.099999999999994" customHeight="1"/>
    <row r="395" ht="68.099999999999994" customHeight="1"/>
    <row r="396" ht="68.099999999999994" customHeight="1"/>
    <row r="397" ht="68.099999999999994" customHeight="1"/>
    <row r="398" ht="68.099999999999994" customHeight="1"/>
    <row r="399" ht="68.099999999999994" customHeight="1"/>
    <row r="400" ht="68.099999999999994" customHeight="1"/>
    <row r="401" ht="68.099999999999994" customHeight="1"/>
    <row r="402" ht="68.099999999999994" customHeight="1"/>
    <row r="403" ht="68.099999999999994" customHeight="1"/>
    <row r="404" ht="68.099999999999994" customHeight="1"/>
    <row r="405" ht="68.099999999999994" customHeight="1"/>
    <row r="406" ht="68.099999999999994" customHeight="1"/>
    <row r="407" ht="68.099999999999994" customHeight="1"/>
    <row r="408" ht="68.099999999999994" customHeight="1"/>
    <row r="409" ht="68.099999999999994" customHeight="1"/>
    <row r="410" ht="68.099999999999994" customHeight="1"/>
    <row r="411" ht="68.099999999999994" customHeight="1"/>
    <row r="412" ht="68.099999999999994" customHeight="1"/>
    <row r="413" ht="68.099999999999994" customHeight="1"/>
    <row r="414" ht="68.099999999999994" customHeight="1"/>
    <row r="415" ht="68.099999999999994" customHeight="1"/>
    <row r="416" ht="68.099999999999994" customHeight="1"/>
    <row r="417" ht="68.099999999999994" customHeight="1"/>
    <row r="418" ht="68.099999999999994" customHeight="1"/>
    <row r="419" ht="68.099999999999994" customHeight="1"/>
    <row r="420" ht="68.099999999999994" customHeight="1"/>
    <row r="421" ht="68.099999999999994" customHeight="1"/>
    <row r="422" ht="68.099999999999994" customHeight="1"/>
    <row r="423" ht="68.099999999999994" customHeight="1"/>
    <row r="424" ht="68.099999999999994" customHeight="1"/>
    <row r="425" ht="68.099999999999994" customHeight="1"/>
    <row r="426" ht="68.099999999999994" customHeight="1"/>
    <row r="427" ht="68.099999999999994" customHeight="1"/>
    <row r="428" ht="68.099999999999994" customHeight="1"/>
    <row r="429" ht="68.099999999999994" customHeight="1"/>
    <row r="430" ht="68.099999999999994" customHeight="1"/>
    <row r="431" ht="68.099999999999994" customHeight="1"/>
    <row r="432" ht="68.099999999999994" customHeight="1"/>
    <row r="433" ht="68.099999999999994" customHeight="1"/>
    <row r="434" ht="68.099999999999994" customHeight="1"/>
    <row r="435" ht="68.099999999999994" customHeight="1"/>
    <row r="436" ht="68.099999999999994" customHeight="1"/>
    <row r="437" ht="68.099999999999994" customHeight="1"/>
    <row r="438" ht="68.099999999999994" customHeight="1"/>
    <row r="439" ht="68.099999999999994" customHeight="1"/>
    <row r="440" ht="68.099999999999994" customHeight="1"/>
    <row r="441" ht="68.099999999999994" customHeight="1"/>
    <row r="442" ht="68.099999999999994" customHeight="1"/>
    <row r="443" ht="68.099999999999994" customHeight="1"/>
    <row r="444" ht="68.099999999999994" customHeight="1"/>
    <row r="445" ht="68.099999999999994" customHeight="1"/>
    <row r="446" ht="68.099999999999994" customHeight="1"/>
    <row r="447" ht="68.099999999999994" customHeight="1"/>
    <row r="448" ht="68.099999999999994" customHeight="1"/>
    <row r="449" ht="68.099999999999994" customHeight="1"/>
    <row r="450" ht="68.099999999999994" customHeight="1"/>
    <row r="451" ht="68.099999999999994" customHeight="1"/>
    <row r="452" ht="68.099999999999994" customHeight="1"/>
    <row r="453" ht="68.099999999999994" customHeight="1"/>
    <row r="454" ht="68.099999999999994" customHeight="1"/>
    <row r="455" ht="68.099999999999994" customHeight="1"/>
    <row r="456" ht="68.099999999999994" customHeight="1"/>
    <row r="457" ht="68.099999999999994" customHeight="1"/>
    <row r="458" ht="68.099999999999994" customHeight="1"/>
    <row r="459" ht="68.099999999999994" customHeight="1"/>
    <row r="460" ht="68.099999999999994" customHeight="1"/>
    <row r="461" ht="68.099999999999994" customHeight="1"/>
    <row r="462" ht="68.099999999999994" customHeight="1"/>
    <row r="463" ht="68.099999999999994" customHeight="1"/>
    <row r="464" ht="68.099999999999994" customHeight="1"/>
    <row r="465" ht="68.099999999999994" customHeight="1"/>
    <row r="466" ht="68.099999999999994" customHeight="1"/>
    <row r="467" ht="68.099999999999994" customHeight="1"/>
    <row r="468" ht="68.099999999999994" customHeight="1"/>
    <row r="469" ht="68.099999999999994" customHeight="1"/>
    <row r="470" ht="68.099999999999994" customHeight="1"/>
    <row r="471" ht="68.099999999999994" customHeight="1"/>
    <row r="472" ht="68.099999999999994" customHeight="1"/>
    <row r="473" ht="68.099999999999994" customHeight="1"/>
    <row r="474" ht="68.099999999999994" customHeight="1"/>
    <row r="475" ht="68.099999999999994" customHeight="1"/>
    <row r="476" ht="68.099999999999994" customHeight="1"/>
    <row r="477" ht="68.099999999999994" customHeight="1"/>
    <row r="478" ht="68.099999999999994" customHeight="1"/>
    <row r="479" ht="68.099999999999994" customHeight="1"/>
    <row r="480" ht="68.099999999999994" customHeight="1"/>
    <row r="481" ht="68.099999999999994" customHeight="1"/>
    <row r="482" ht="68.099999999999994" customHeight="1"/>
    <row r="483" ht="68.099999999999994" customHeight="1"/>
    <row r="484" ht="68.099999999999994" customHeight="1"/>
    <row r="485" ht="68.099999999999994" customHeight="1"/>
    <row r="486" ht="68.099999999999994" customHeight="1"/>
    <row r="487" ht="68.099999999999994" customHeight="1"/>
    <row r="488" ht="68.099999999999994" customHeight="1"/>
    <row r="489" ht="68.099999999999994" customHeight="1"/>
    <row r="490" ht="68.099999999999994" customHeight="1"/>
    <row r="491" ht="68.099999999999994" customHeight="1"/>
    <row r="492" ht="68.099999999999994" customHeight="1"/>
    <row r="493" ht="68.099999999999994" customHeight="1"/>
    <row r="494" ht="68.099999999999994" customHeight="1"/>
    <row r="495" ht="68.099999999999994" customHeight="1"/>
    <row r="496" ht="68.099999999999994" customHeight="1"/>
    <row r="497" ht="68.099999999999994" customHeight="1"/>
    <row r="498" ht="68.099999999999994" customHeight="1"/>
    <row r="499" ht="68.099999999999994" customHeight="1"/>
    <row r="500" ht="68.099999999999994" customHeight="1"/>
    <row r="501" ht="68.099999999999994" customHeight="1"/>
    <row r="502" ht="68.099999999999994" customHeight="1"/>
    <row r="503" ht="68.099999999999994" customHeight="1"/>
    <row r="504" ht="68.099999999999994" customHeight="1"/>
    <row r="505" ht="68.099999999999994" customHeight="1"/>
    <row r="506" ht="68.099999999999994" customHeight="1"/>
    <row r="507" ht="68.099999999999994" customHeight="1"/>
    <row r="508" ht="68.099999999999994" customHeight="1"/>
    <row r="509" ht="68.099999999999994" customHeight="1"/>
    <row r="510" ht="68.099999999999994" customHeight="1"/>
    <row r="511" ht="68.099999999999994" customHeight="1"/>
    <row r="512" ht="68.099999999999994" customHeight="1"/>
    <row r="513" ht="68.099999999999994" customHeight="1"/>
    <row r="514" ht="68.099999999999994" customHeight="1"/>
    <row r="515" ht="68.099999999999994" customHeight="1"/>
    <row r="516" ht="68.099999999999994" customHeight="1"/>
    <row r="517" ht="68.099999999999994" customHeight="1"/>
    <row r="518" ht="68.099999999999994" customHeight="1"/>
    <row r="519" ht="68.099999999999994" customHeight="1"/>
    <row r="520" ht="68.099999999999994" customHeight="1"/>
    <row r="521" ht="68.099999999999994" customHeight="1"/>
    <row r="522" ht="68.099999999999994" customHeight="1"/>
    <row r="523" ht="68.099999999999994" customHeight="1"/>
    <row r="524" ht="68.099999999999994" customHeight="1"/>
    <row r="525" ht="68.099999999999994" customHeight="1"/>
    <row r="526" ht="68.099999999999994" customHeight="1"/>
    <row r="527" ht="68.099999999999994" customHeight="1"/>
    <row r="528" ht="68.099999999999994" customHeight="1"/>
    <row r="529" ht="68.099999999999994" customHeight="1"/>
    <row r="530" ht="68.099999999999994" customHeight="1"/>
    <row r="531" ht="68.099999999999994" customHeight="1"/>
    <row r="532" ht="68.099999999999994" customHeight="1"/>
    <row r="533" ht="68.099999999999994" customHeight="1"/>
    <row r="534" ht="68.099999999999994" customHeight="1"/>
    <row r="535" ht="68.099999999999994" customHeight="1"/>
    <row r="536" ht="68.099999999999994" customHeight="1"/>
    <row r="537" ht="68.099999999999994" customHeight="1"/>
    <row r="538" ht="68.099999999999994" customHeight="1"/>
    <row r="539" ht="68.099999999999994" customHeight="1"/>
    <row r="540" ht="68.099999999999994" customHeight="1"/>
    <row r="541" ht="68.099999999999994" customHeight="1"/>
    <row r="542" ht="68.099999999999994" customHeight="1"/>
    <row r="543" ht="68.099999999999994" customHeight="1"/>
    <row r="544" ht="68.099999999999994" customHeight="1"/>
    <row r="545" ht="68.099999999999994" customHeight="1"/>
    <row r="546" ht="68.099999999999994" customHeight="1"/>
    <row r="547" ht="68.099999999999994" customHeight="1"/>
    <row r="548" ht="68.099999999999994" customHeight="1"/>
    <row r="549" ht="68.099999999999994" customHeight="1"/>
    <row r="550" ht="68.099999999999994" customHeight="1"/>
    <row r="551" ht="68.099999999999994" customHeight="1"/>
    <row r="552" ht="68.099999999999994" customHeight="1"/>
    <row r="553" ht="68.099999999999994" customHeight="1"/>
    <row r="554" ht="68.099999999999994" customHeight="1"/>
    <row r="555" ht="68.099999999999994" customHeight="1"/>
    <row r="556" ht="68.099999999999994" customHeight="1"/>
    <row r="557" ht="68.099999999999994" customHeight="1"/>
    <row r="558" ht="68.099999999999994" customHeight="1"/>
    <row r="559" ht="68.099999999999994" customHeight="1"/>
    <row r="560" ht="68.099999999999994" customHeight="1"/>
    <row r="561" ht="68.099999999999994" customHeight="1"/>
    <row r="562" ht="68.099999999999994" customHeight="1"/>
    <row r="563" ht="68.099999999999994" customHeight="1"/>
    <row r="564" ht="68.099999999999994" customHeight="1"/>
    <row r="565" ht="68.099999999999994" customHeight="1"/>
    <row r="566" ht="68.099999999999994" customHeight="1"/>
    <row r="567" ht="68.099999999999994" customHeight="1"/>
    <row r="568" ht="68.099999999999994" customHeight="1"/>
    <row r="569" ht="68.099999999999994" customHeight="1"/>
    <row r="570" ht="68.099999999999994" customHeight="1"/>
    <row r="571" ht="68.099999999999994" customHeight="1"/>
    <row r="572" ht="68.099999999999994" customHeight="1"/>
    <row r="573" ht="68.099999999999994" customHeight="1"/>
    <row r="574" ht="68.099999999999994" customHeight="1"/>
    <row r="575" ht="68.099999999999994" customHeight="1"/>
    <row r="576" ht="68.099999999999994" customHeight="1"/>
    <row r="577" ht="68.099999999999994" customHeight="1"/>
    <row r="578" ht="68.099999999999994" customHeight="1"/>
    <row r="579" ht="68.099999999999994" customHeight="1"/>
    <row r="580" ht="68.099999999999994" customHeight="1"/>
    <row r="581" ht="68.099999999999994" customHeight="1"/>
    <row r="582" ht="68.099999999999994" customHeight="1"/>
    <row r="583" ht="68.099999999999994" customHeight="1"/>
    <row r="584" ht="68.099999999999994" customHeight="1"/>
    <row r="585" ht="68.099999999999994" customHeight="1"/>
    <row r="586" ht="68.099999999999994" customHeight="1"/>
    <row r="587" ht="68.099999999999994" customHeight="1"/>
    <row r="588" ht="68.099999999999994" customHeight="1"/>
    <row r="589" ht="68.099999999999994" customHeight="1"/>
    <row r="590" ht="68.099999999999994" customHeight="1"/>
    <row r="591" ht="68.099999999999994" customHeight="1"/>
    <row r="592" ht="68.099999999999994" customHeight="1"/>
    <row r="593" ht="68.099999999999994" customHeight="1"/>
    <row r="594" ht="68.099999999999994" customHeight="1"/>
    <row r="595" ht="68.099999999999994" customHeight="1"/>
    <row r="596" ht="68.099999999999994" customHeight="1"/>
    <row r="597" ht="68.099999999999994" customHeight="1"/>
    <row r="598" ht="68.099999999999994" customHeight="1"/>
    <row r="599" ht="68.099999999999994" customHeight="1"/>
    <row r="600" ht="68.099999999999994" customHeight="1"/>
    <row r="601" ht="68.099999999999994" customHeight="1"/>
    <row r="602" ht="68.099999999999994" customHeight="1"/>
    <row r="603" ht="68.099999999999994" customHeight="1"/>
    <row r="604" ht="68.099999999999994" customHeight="1"/>
    <row r="605" ht="68.099999999999994" customHeight="1"/>
    <row r="606" ht="68.099999999999994" customHeight="1"/>
    <row r="607" ht="68.099999999999994" customHeight="1"/>
    <row r="608" ht="68.099999999999994" customHeight="1"/>
    <row r="609" ht="68.099999999999994" customHeight="1"/>
    <row r="610" ht="68.099999999999994" customHeight="1"/>
    <row r="611" ht="68.099999999999994" customHeight="1"/>
    <row r="612" ht="68.099999999999994" customHeight="1"/>
    <row r="613" ht="68.099999999999994" customHeight="1"/>
    <row r="614" ht="68.099999999999994" customHeight="1"/>
    <row r="615" ht="68.099999999999994" customHeight="1"/>
    <row r="616" ht="68.099999999999994" customHeight="1"/>
    <row r="617" ht="68.099999999999994" customHeight="1"/>
    <row r="618" ht="68.099999999999994" customHeight="1"/>
    <row r="619" ht="68.099999999999994" customHeight="1"/>
    <row r="620" ht="68.099999999999994" customHeight="1"/>
    <row r="621" ht="68.099999999999994" customHeight="1"/>
    <row r="622" ht="68.099999999999994" customHeight="1"/>
    <row r="623" ht="68.099999999999994" customHeight="1"/>
    <row r="624" ht="68.099999999999994" customHeight="1"/>
    <row r="625" ht="68.099999999999994" customHeight="1"/>
    <row r="626" ht="68.099999999999994" customHeight="1"/>
    <row r="627" ht="68.099999999999994" customHeight="1"/>
    <row r="628" ht="68.099999999999994" customHeight="1"/>
    <row r="629" ht="68.099999999999994" customHeight="1"/>
    <row r="630" ht="68.099999999999994" customHeight="1"/>
    <row r="631" ht="68.099999999999994" customHeight="1"/>
    <row r="632" ht="68.099999999999994" customHeight="1"/>
    <row r="633" ht="68.099999999999994" customHeight="1"/>
    <row r="634" ht="68.099999999999994" customHeight="1"/>
    <row r="635" ht="68.099999999999994" customHeight="1"/>
    <row r="636" ht="68.099999999999994" customHeight="1"/>
    <row r="637" ht="68.099999999999994" customHeight="1"/>
    <row r="638" ht="68.099999999999994" customHeight="1"/>
    <row r="639" ht="68.099999999999994" customHeight="1"/>
    <row r="640" ht="68.099999999999994" customHeight="1"/>
    <row r="641" ht="68.099999999999994" customHeight="1"/>
    <row r="642" ht="68.099999999999994" customHeight="1"/>
    <row r="643" ht="68.099999999999994" customHeight="1"/>
    <row r="644" ht="68.099999999999994" customHeight="1"/>
    <row r="645" ht="68.099999999999994" customHeight="1"/>
    <row r="646" ht="68.099999999999994" customHeight="1"/>
    <row r="647" ht="68.099999999999994" customHeight="1"/>
    <row r="648" ht="68.099999999999994" customHeight="1"/>
    <row r="649" ht="68.099999999999994" customHeight="1"/>
    <row r="650" ht="68.099999999999994" customHeight="1"/>
    <row r="651" ht="68.099999999999994" customHeight="1"/>
    <row r="652" ht="68.099999999999994" customHeight="1"/>
    <row r="653" ht="68.099999999999994" customHeight="1"/>
    <row r="654" ht="68.099999999999994" customHeight="1"/>
    <row r="655" ht="68.099999999999994" customHeight="1"/>
    <row r="656" ht="68.099999999999994" customHeight="1"/>
    <row r="657" ht="68.099999999999994" customHeight="1"/>
    <row r="658" ht="68.099999999999994" customHeight="1"/>
    <row r="659" ht="68.099999999999994" customHeight="1"/>
    <row r="660" ht="68.099999999999994" customHeight="1"/>
    <row r="661" ht="68.099999999999994" customHeight="1"/>
    <row r="662" ht="68.099999999999994" customHeight="1"/>
    <row r="663" ht="68.099999999999994" customHeight="1"/>
    <row r="664" ht="68.099999999999994" customHeight="1"/>
    <row r="665" ht="68.099999999999994" customHeight="1"/>
    <row r="666" ht="68.099999999999994" customHeight="1"/>
    <row r="667" ht="68.099999999999994" customHeight="1"/>
    <row r="668" ht="68.099999999999994" customHeight="1"/>
    <row r="669" ht="68.099999999999994" customHeight="1"/>
    <row r="670" ht="68.099999999999994" customHeight="1"/>
    <row r="671" ht="68.099999999999994" customHeight="1"/>
    <row r="672" ht="68.099999999999994" customHeight="1"/>
    <row r="673" ht="68.099999999999994" customHeight="1"/>
    <row r="674" ht="68.099999999999994" customHeight="1"/>
    <row r="675" ht="68.099999999999994" customHeight="1"/>
    <row r="676" ht="68.099999999999994" customHeight="1"/>
    <row r="677" ht="68.099999999999994" customHeight="1"/>
    <row r="678" ht="68.099999999999994" customHeight="1"/>
    <row r="679" ht="68.099999999999994" customHeight="1"/>
    <row r="680" ht="68.099999999999994" customHeight="1"/>
    <row r="681" ht="68.099999999999994" customHeight="1"/>
    <row r="682" ht="68.099999999999994" customHeight="1"/>
    <row r="683" ht="68.099999999999994" customHeight="1"/>
    <row r="684" ht="68.099999999999994" customHeight="1"/>
    <row r="685" ht="68.099999999999994" customHeight="1"/>
    <row r="686" ht="68.099999999999994" customHeight="1"/>
    <row r="687" ht="68.099999999999994" customHeight="1"/>
    <row r="688" ht="68.099999999999994" customHeight="1"/>
    <row r="689" ht="68.099999999999994" customHeight="1"/>
    <row r="690" ht="68.099999999999994" customHeight="1"/>
    <row r="691" ht="68.099999999999994" customHeight="1"/>
    <row r="692" ht="68.099999999999994" customHeight="1"/>
    <row r="693" ht="68.099999999999994" customHeight="1"/>
    <row r="694" ht="68.099999999999994" customHeight="1"/>
    <row r="695" ht="68.099999999999994" customHeight="1"/>
    <row r="696" ht="68.099999999999994" customHeight="1"/>
    <row r="697" ht="68.099999999999994" customHeight="1"/>
    <row r="698" ht="68.099999999999994" customHeight="1"/>
    <row r="699" ht="68.099999999999994" customHeight="1"/>
    <row r="700" ht="68.099999999999994" customHeight="1"/>
    <row r="701" ht="68.099999999999994" customHeight="1"/>
    <row r="702" ht="68.099999999999994" customHeight="1"/>
    <row r="703" ht="68.099999999999994" customHeight="1"/>
    <row r="704" ht="68.099999999999994" customHeight="1"/>
    <row r="705" ht="68.099999999999994" customHeight="1"/>
    <row r="706" ht="68.099999999999994" customHeight="1"/>
    <row r="707" ht="68.099999999999994" customHeight="1"/>
    <row r="708" ht="68.099999999999994" customHeight="1"/>
    <row r="709" ht="68.099999999999994" customHeight="1"/>
    <row r="710" ht="68.099999999999994" customHeight="1"/>
    <row r="711" ht="68.099999999999994" customHeight="1"/>
    <row r="712" ht="68.099999999999994" customHeight="1"/>
    <row r="713" ht="68.099999999999994" customHeight="1"/>
    <row r="714" ht="68.099999999999994" customHeight="1"/>
    <row r="715" ht="68.099999999999994" customHeight="1"/>
    <row r="716" ht="68.099999999999994" customHeight="1"/>
    <row r="717" ht="68.099999999999994" customHeight="1"/>
    <row r="718" ht="68.099999999999994" customHeight="1"/>
    <row r="719" ht="68.099999999999994" customHeight="1"/>
    <row r="720" ht="68.099999999999994" customHeight="1"/>
    <row r="721" ht="68.099999999999994" customHeight="1"/>
    <row r="722" ht="68.099999999999994" customHeight="1"/>
    <row r="723" ht="68.099999999999994" customHeight="1"/>
    <row r="724" ht="68.099999999999994" customHeight="1"/>
    <row r="725" ht="68.099999999999994" customHeight="1"/>
    <row r="726" ht="68.099999999999994" customHeight="1"/>
    <row r="727" ht="68.099999999999994" customHeight="1"/>
    <row r="728" ht="68.099999999999994" customHeight="1"/>
    <row r="729" ht="68.099999999999994" customHeight="1"/>
    <row r="730" ht="68.099999999999994" customHeight="1"/>
    <row r="731" ht="68.099999999999994" customHeight="1"/>
    <row r="732" ht="68.099999999999994" customHeight="1"/>
    <row r="733" ht="68.099999999999994" customHeight="1"/>
    <row r="734" ht="68.099999999999994" customHeight="1"/>
    <row r="735" ht="68.099999999999994" customHeight="1"/>
    <row r="736" ht="68.099999999999994" customHeight="1"/>
    <row r="737" ht="68.099999999999994" customHeight="1"/>
    <row r="738" ht="68.099999999999994" customHeight="1"/>
    <row r="739" ht="68.099999999999994" customHeight="1"/>
    <row r="740" ht="68.099999999999994" customHeight="1"/>
    <row r="741" ht="68.099999999999994" customHeight="1"/>
    <row r="742" ht="68.099999999999994" customHeight="1"/>
    <row r="743" ht="68.099999999999994" customHeight="1"/>
    <row r="744" ht="68.099999999999994" customHeight="1"/>
    <row r="745" ht="68.099999999999994" customHeight="1"/>
    <row r="746" ht="68.099999999999994" customHeight="1"/>
    <row r="747" ht="68.099999999999994" customHeight="1"/>
    <row r="748" ht="68.099999999999994" customHeight="1"/>
    <row r="749" ht="68.099999999999994" customHeight="1"/>
    <row r="750" ht="68.099999999999994" customHeight="1"/>
    <row r="751" ht="68.099999999999994" customHeight="1"/>
    <row r="752" ht="68.099999999999994" customHeight="1"/>
    <row r="753" ht="68.099999999999994" customHeight="1"/>
    <row r="754" ht="68.099999999999994" customHeight="1"/>
    <row r="755" ht="68.099999999999994" customHeight="1"/>
    <row r="756" ht="68.099999999999994" customHeight="1"/>
    <row r="757" ht="68.099999999999994" customHeight="1"/>
    <row r="758" ht="68.099999999999994" customHeight="1"/>
    <row r="759" ht="68.099999999999994" customHeight="1"/>
    <row r="760" ht="68.099999999999994" customHeight="1"/>
    <row r="761" ht="68.099999999999994" customHeight="1"/>
    <row r="762" ht="68.099999999999994" customHeight="1"/>
    <row r="763" ht="68.099999999999994" customHeight="1"/>
    <row r="764" ht="68.099999999999994" customHeight="1"/>
    <row r="765" ht="68.099999999999994" customHeight="1"/>
    <row r="766" ht="68.099999999999994" customHeight="1"/>
    <row r="767" ht="68.099999999999994" customHeight="1"/>
    <row r="768" ht="68.099999999999994" customHeight="1"/>
    <row r="769" ht="68.099999999999994" customHeight="1"/>
    <row r="770" ht="68.099999999999994" customHeight="1"/>
    <row r="771" ht="68.099999999999994" customHeight="1"/>
    <row r="772" ht="68.099999999999994" customHeight="1"/>
    <row r="773" ht="68.099999999999994" customHeight="1"/>
    <row r="774" ht="68.099999999999994" customHeight="1"/>
    <row r="775" ht="68.099999999999994" customHeight="1"/>
    <row r="776" ht="68.099999999999994" customHeight="1"/>
    <row r="777" ht="68.099999999999994" customHeight="1"/>
    <row r="778" ht="68.099999999999994" customHeight="1"/>
    <row r="779" ht="68.099999999999994" customHeight="1"/>
    <row r="780" ht="68.099999999999994" customHeight="1"/>
    <row r="781" ht="68.099999999999994" customHeight="1"/>
    <row r="782" ht="68.099999999999994" customHeight="1"/>
    <row r="783" ht="68.099999999999994" customHeight="1"/>
    <row r="784" ht="68.099999999999994" customHeight="1"/>
    <row r="785" ht="68.099999999999994" customHeight="1"/>
    <row r="786" ht="68.099999999999994" customHeight="1"/>
    <row r="787" ht="68.099999999999994" customHeight="1"/>
    <row r="788" ht="68.099999999999994" customHeight="1"/>
    <row r="789" ht="68.099999999999994" customHeight="1"/>
    <row r="790" ht="68.099999999999994" customHeight="1"/>
    <row r="791" ht="68.099999999999994" customHeight="1"/>
    <row r="792" ht="68.099999999999994" customHeight="1"/>
    <row r="793" ht="68.099999999999994" customHeight="1"/>
    <row r="794" ht="68.099999999999994" customHeight="1"/>
    <row r="795" ht="68.099999999999994" customHeight="1"/>
    <row r="796" ht="68.099999999999994" customHeight="1"/>
    <row r="797" ht="68.099999999999994" customHeight="1"/>
    <row r="798" ht="68.099999999999994" customHeight="1"/>
    <row r="799" ht="68.099999999999994" customHeight="1"/>
    <row r="800" ht="68.099999999999994" customHeight="1"/>
    <row r="801" ht="68.099999999999994" customHeight="1"/>
    <row r="802" ht="68.099999999999994" customHeight="1"/>
    <row r="803" ht="68.099999999999994" customHeight="1"/>
    <row r="804" ht="68.099999999999994" customHeight="1"/>
    <row r="805" ht="68.099999999999994" customHeight="1"/>
    <row r="806" ht="68.099999999999994" customHeight="1"/>
    <row r="807" ht="68.099999999999994" customHeight="1"/>
    <row r="808" ht="68.099999999999994" customHeight="1"/>
    <row r="809" ht="68.099999999999994" customHeight="1"/>
    <row r="810" ht="68.099999999999994" customHeight="1"/>
    <row r="811" ht="68.099999999999994" customHeight="1"/>
    <row r="812" ht="68.099999999999994" customHeight="1"/>
    <row r="813" ht="68.099999999999994" customHeight="1"/>
    <row r="814" ht="68.099999999999994" customHeight="1"/>
    <row r="815" ht="68.099999999999994" customHeight="1"/>
    <row r="816" ht="68.099999999999994" customHeight="1"/>
    <row r="817" ht="68.099999999999994" customHeight="1"/>
    <row r="818" ht="68.099999999999994" customHeight="1"/>
    <row r="819" ht="68.099999999999994" customHeight="1"/>
    <row r="820" ht="68.099999999999994" customHeight="1"/>
    <row r="821" ht="68.099999999999994" customHeight="1"/>
    <row r="822" ht="68.099999999999994" customHeight="1"/>
    <row r="823" ht="68.099999999999994" customHeight="1"/>
    <row r="824" ht="68.099999999999994" customHeight="1"/>
    <row r="825" ht="68.099999999999994" customHeight="1"/>
    <row r="826" ht="68.099999999999994" customHeight="1"/>
    <row r="827" ht="68.099999999999994" customHeight="1"/>
    <row r="828" ht="68.099999999999994" customHeight="1"/>
    <row r="829" ht="68.099999999999994" customHeight="1"/>
    <row r="830" ht="68.099999999999994" customHeight="1"/>
    <row r="831" ht="68.099999999999994" customHeight="1"/>
    <row r="832" ht="68.099999999999994" customHeight="1"/>
    <row r="833" ht="68.099999999999994" customHeight="1"/>
    <row r="834" ht="68.099999999999994" customHeight="1"/>
    <row r="835" ht="68.099999999999994" customHeight="1"/>
    <row r="836" ht="68.099999999999994" customHeight="1"/>
    <row r="837" ht="68.099999999999994" customHeight="1"/>
    <row r="838" ht="68.099999999999994" customHeight="1"/>
    <row r="839" ht="68.099999999999994" customHeight="1"/>
    <row r="840" ht="68.099999999999994" customHeight="1"/>
    <row r="841" ht="68.099999999999994" customHeight="1"/>
    <row r="842" ht="68.099999999999994" customHeight="1"/>
    <row r="843" ht="68.099999999999994" customHeight="1"/>
    <row r="844" ht="68.099999999999994" customHeight="1"/>
    <row r="845" ht="68.099999999999994" customHeight="1"/>
    <row r="846" ht="68.099999999999994" customHeight="1"/>
    <row r="847" ht="68.099999999999994" customHeight="1"/>
    <row r="848" ht="68.099999999999994" customHeight="1"/>
    <row r="849" ht="68.099999999999994" customHeight="1"/>
    <row r="850" ht="68.099999999999994" customHeight="1"/>
    <row r="851" ht="68.099999999999994" customHeight="1"/>
    <row r="852" ht="68.099999999999994" customHeight="1"/>
    <row r="853" ht="68.099999999999994" customHeight="1"/>
    <row r="854" ht="68.099999999999994" customHeight="1"/>
    <row r="855" ht="68.099999999999994" customHeight="1"/>
    <row r="856" ht="68.099999999999994" customHeight="1"/>
    <row r="857" ht="68.099999999999994" customHeight="1"/>
    <row r="858" ht="68.099999999999994" customHeight="1"/>
    <row r="859" ht="68.099999999999994" customHeight="1"/>
    <row r="860" ht="68.099999999999994" customHeight="1"/>
    <row r="861" ht="68.099999999999994" customHeight="1"/>
    <row r="862" ht="68.099999999999994" customHeight="1"/>
    <row r="863" ht="68.099999999999994" customHeight="1"/>
    <row r="864" ht="68.099999999999994" customHeight="1"/>
    <row r="865" ht="68.099999999999994" customHeight="1"/>
    <row r="866" ht="68.099999999999994" customHeight="1"/>
    <row r="867" ht="68.099999999999994" customHeight="1"/>
    <row r="868" ht="68.099999999999994" customHeight="1"/>
    <row r="869" ht="68.099999999999994" customHeight="1"/>
    <row r="870" ht="68.099999999999994" customHeight="1"/>
    <row r="871" ht="68.099999999999994" customHeight="1"/>
    <row r="872" ht="68.099999999999994" customHeight="1"/>
    <row r="873" ht="68.099999999999994" customHeight="1"/>
    <row r="874" ht="68.099999999999994" customHeight="1"/>
    <row r="875" ht="68.099999999999994" customHeight="1"/>
    <row r="876" ht="68.099999999999994" customHeight="1"/>
    <row r="877" ht="68.099999999999994" customHeight="1"/>
    <row r="878" ht="68.099999999999994" customHeight="1"/>
    <row r="879" ht="68.099999999999994" customHeight="1"/>
    <row r="880" ht="68.099999999999994" customHeight="1"/>
    <row r="881" ht="68.099999999999994" customHeight="1"/>
    <row r="882" ht="68.099999999999994" customHeight="1"/>
    <row r="883" ht="68.099999999999994" customHeight="1"/>
    <row r="884" ht="68.099999999999994" customHeight="1"/>
    <row r="885" ht="68.099999999999994" customHeight="1"/>
    <row r="886" ht="68.099999999999994" customHeight="1"/>
    <row r="887" ht="68.099999999999994" customHeight="1"/>
    <row r="888" ht="68.099999999999994" customHeight="1"/>
    <row r="889" ht="68.099999999999994" customHeight="1"/>
    <row r="890" ht="68.099999999999994" customHeight="1"/>
    <row r="891" ht="68.099999999999994" customHeight="1"/>
    <row r="892" ht="68.099999999999994" customHeight="1"/>
    <row r="893" ht="68.099999999999994" customHeight="1"/>
    <row r="894" ht="68.099999999999994" customHeight="1"/>
    <row r="895" ht="68.099999999999994" customHeight="1"/>
    <row r="896" ht="68.099999999999994" customHeight="1"/>
    <row r="897" ht="68.099999999999994" customHeight="1"/>
    <row r="898" ht="68.099999999999994" customHeight="1"/>
    <row r="899" ht="68.099999999999994" customHeight="1"/>
    <row r="900" ht="68.099999999999994" customHeight="1"/>
    <row r="901" ht="68.099999999999994" customHeight="1"/>
    <row r="902" ht="68.099999999999994" customHeight="1"/>
    <row r="903" ht="68.099999999999994" customHeight="1"/>
    <row r="904" ht="68.099999999999994" customHeight="1"/>
    <row r="905" ht="68.099999999999994" customHeight="1"/>
    <row r="906" ht="68.099999999999994" customHeight="1"/>
    <row r="907" ht="68.099999999999994" customHeight="1"/>
    <row r="908" ht="68.099999999999994" customHeight="1"/>
    <row r="909" ht="68.099999999999994" customHeight="1"/>
    <row r="910" ht="68.099999999999994" customHeight="1"/>
    <row r="911" ht="68.099999999999994" customHeight="1"/>
    <row r="912" ht="68.099999999999994" customHeight="1"/>
    <row r="913" ht="68.099999999999994" customHeight="1"/>
    <row r="914" ht="68.099999999999994" customHeight="1"/>
    <row r="915" ht="68.099999999999994" customHeight="1"/>
    <row r="916" ht="68.099999999999994" customHeight="1"/>
    <row r="917" ht="68.099999999999994" customHeight="1"/>
    <row r="918" ht="68.099999999999994" customHeight="1"/>
    <row r="919" ht="68.099999999999994" customHeight="1"/>
    <row r="920" ht="68.099999999999994" customHeight="1"/>
    <row r="921" ht="68.099999999999994" customHeight="1"/>
    <row r="922" ht="68.099999999999994" customHeight="1"/>
    <row r="923" ht="68.099999999999994" customHeight="1"/>
    <row r="924" ht="68.099999999999994" customHeight="1"/>
    <row r="925" ht="68.099999999999994" customHeight="1"/>
    <row r="926" ht="68.099999999999994" customHeight="1"/>
    <row r="927" ht="68.099999999999994" customHeight="1"/>
    <row r="928" ht="68.099999999999994" customHeight="1"/>
    <row r="929" ht="68.099999999999994" customHeight="1"/>
    <row r="930" ht="68.099999999999994" customHeight="1"/>
    <row r="931" ht="68.099999999999994" customHeight="1"/>
    <row r="932" ht="68.099999999999994" customHeight="1"/>
    <row r="933" ht="68.099999999999994" customHeight="1"/>
    <row r="934" ht="68.099999999999994" customHeight="1"/>
    <row r="935" ht="68.099999999999994" customHeight="1"/>
    <row r="936" ht="68.099999999999994" customHeight="1"/>
    <row r="937" ht="68.099999999999994" customHeight="1"/>
    <row r="938" ht="68.099999999999994" customHeight="1"/>
    <row r="939" ht="68.099999999999994" customHeight="1"/>
    <row r="940" ht="68.099999999999994" customHeight="1"/>
    <row r="941" ht="68.099999999999994" customHeight="1"/>
    <row r="942" ht="68.099999999999994" customHeight="1"/>
    <row r="943" ht="68.099999999999994" customHeight="1"/>
    <row r="944" ht="68.099999999999994" customHeight="1"/>
    <row r="945" ht="68.099999999999994" customHeight="1"/>
    <row r="946" ht="68.099999999999994" customHeight="1"/>
    <row r="947" ht="68.099999999999994" customHeight="1"/>
    <row r="948" ht="68.099999999999994" customHeight="1"/>
    <row r="949" ht="68.099999999999994" customHeight="1"/>
    <row r="950" ht="68.099999999999994" customHeight="1"/>
    <row r="951" ht="68.099999999999994" customHeight="1"/>
    <row r="952" ht="68.099999999999994" customHeight="1"/>
    <row r="953" ht="68.099999999999994" customHeight="1"/>
    <row r="954" ht="68.099999999999994" customHeight="1"/>
    <row r="955" ht="68.099999999999994" customHeight="1"/>
    <row r="956" ht="68.099999999999994" customHeight="1"/>
    <row r="957" ht="68.099999999999994" customHeight="1"/>
    <row r="958" ht="68.099999999999994" customHeight="1"/>
    <row r="959" ht="68.099999999999994" customHeight="1"/>
    <row r="960" ht="68.099999999999994" customHeight="1"/>
    <row r="961" ht="68.099999999999994" customHeight="1"/>
    <row r="962" ht="68.099999999999994" customHeight="1"/>
    <row r="963" ht="68.099999999999994" customHeight="1"/>
    <row r="964" ht="68.099999999999994" customHeight="1"/>
    <row r="965" ht="68.099999999999994" customHeight="1"/>
    <row r="966" ht="68.099999999999994" customHeight="1"/>
    <row r="967" ht="68.099999999999994" customHeight="1"/>
    <row r="968" ht="68.099999999999994" customHeight="1"/>
    <row r="969" ht="68.099999999999994" customHeight="1"/>
    <row r="970" ht="68.099999999999994" customHeight="1"/>
    <row r="971" ht="68.099999999999994" customHeight="1"/>
    <row r="972" ht="68.099999999999994" customHeight="1"/>
    <row r="973" ht="68.099999999999994" customHeight="1"/>
    <row r="974" ht="68.099999999999994" customHeight="1"/>
    <row r="975" ht="68.099999999999994" customHeight="1"/>
    <row r="976" ht="68.099999999999994" customHeight="1"/>
    <row r="977" ht="68.099999999999994" customHeight="1"/>
    <row r="978" ht="68.099999999999994" customHeight="1"/>
    <row r="979" ht="68.099999999999994" customHeight="1"/>
    <row r="980" ht="68.099999999999994" customHeight="1"/>
    <row r="981" ht="68.099999999999994" customHeight="1"/>
    <row r="982" ht="68.099999999999994" customHeight="1"/>
    <row r="983" ht="68.099999999999994" customHeight="1"/>
    <row r="984" ht="68.099999999999994" customHeight="1"/>
    <row r="985" ht="68.099999999999994" customHeight="1"/>
    <row r="986" ht="68.099999999999994" customHeight="1"/>
    <row r="987" ht="68.099999999999994" customHeight="1"/>
    <row r="988" ht="68.099999999999994" customHeight="1"/>
    <row r="989" ht="68.099999999999994" customHeight="1"/>
    <row r="990" ht="68.099999999999994" customHeight="1"/>
    <row r="991" ht="68.099999999999994" customHeight="1"/>
    <row r="992" ht="68.099999999999994" customHeight="1"/>
    <row r="993" ht="68.099999999999994" customHeight="1"/>
    <row r="994" ht="68.099999999999994" customHeight="1"/>
    <row r="995" ht="68.099999999999994" customHeight="1"/>
    <row r="996" ht="68.099999999999994" customHeight="1"/>
    <row r="997" ht="68.099999999999994" customHeight="1"/>
    <row r="998" ht="68.099999999999994" customHeight="1"/>
    <row r="999" ht="68.099999999999994" customHeight="1"/>
    <row r="1000" ht="68.099999999999994" customHeight="1"/>
    <row r="1001" ht="68.099999999999994" customHeight="1"/>
    <row r="1002" ht="68.099999999999994" customHeight="1"/>
    <row r="1003" ht="68.099999999999994" customHeight="1"/>
    <row r="1004" ht="68.099999999999994" customHeight="1"/>
    <row r="1005" ht="68.099999999999994" customHeight="1"/>
    <row r="1006" ht="68.099999999999994" customHeight="1"/>
    <row r="1007" ht="68.099999999999994" customHeight="1"/>
    <row r="1008" ht="68.099999999999994" customHeight="1"/>
    <row r="1009" ht="68.099999999999994" customHeight="1"/>
    <row r="1010" ht="68.099999999999994" customHeight="1"/>
    <row r="1011" ht="68.099999999999994" customHeight="1"/>
    <row r="1012" ht="68.099999999999994" customHeight="1"/>
    <row r="1013" ht="68.099999999999994" customHeight="1"/>
    <row r="1014" ht="68.099999999999994" customHeight="1"/>
    <row r="1015" ht="68.099999999999994" customHeight="1"/>
    <row r="1016" ht="68.099999999999994" customHeight="1"/>
    <row r="1017" ht="68.099999999999994" customHeight="1"/>
    <row r="1018" ht="68.099999999999994" customHeight="1"/>
    <row r="1019" ht="68.099999999999994" customHeight="1"/>
    <row r="1020" ht="68.099999999999994" customHeight="1"/>
    <row r="1021" ht="68.099999999999994" customHeight="1"/>
    <row r="1022" ht="68.099999999999994" customHeight="1"/>
    <row r="1023" ht="68.099999999999994" customHeight="1"/>
    <row r="1024" ht="68.099999999999994" customHeight="1"/>
    <row r="1025" ht="68.099999999999994" customHeight="1"/>
    <row r="1026" ht="68.099999999999994" customHeight="1"/>
    <row r="1027" ht="68.099999999999994" customHeight="1"/>
    <row r="1028" ht="68.099999999999994" customHeight="1"/>
    <row r="1029" ht="68.099999999999994" customHeight="1"/>
    <row r="1030" ht="68.099999999999994" customHeight="1"/>
    <row r="1031" ht="68.099999999999994" customHeight="1"/>
    <row r="1032" ht="68.099999999999994" customHeight="1"/>
    <row r="1033" ht="68.099999999999994" customHeight="1"/>
    <row r="1034" ht="68.099999999999994" customHeight="1"/>
    <row r="1035" ht="68.099999999999994" customHeight="1"/>
    <row r="1036" ht="68.099999999999994" customHeight="1"/>
    <row r="1037" ht="68.099999999999994" customHeight="1"/>
    <row r="1038" ht="68.099999999999994" customHeight="1"/>
    <row r="1039" ht="68.099999999999994" customHeight="1"/>
    <row r="1040" ht="68.099999999999994" customHeight="1"/>
    <row r="1041" ht="68.099999999999994" customHeight="1"/>
    <row r="1042" ht="68.099999999999994" customHeight="1"/>
    <row r="1043" ht="68.099999999999994" customHeight="1"/>
    <row r="1044" ht="68.099999999999994" customHeight="1"/>
    <row r="1045" ht="68.099999999999994" customHeight="1"/>
    <row r="1046" ht="68.099999999999994" customHeight="1"/>
    <row r="1047" ht="68.099999999999994" customHeight="1"/>
    <row r="1048" ht="68.099999999999994" customHeight="1"/>
    <row r="1049" ht="68.099999999999994" customHeight="1"/>
    <row r="1050" ht="68.099999999999994" customHeight="1"/>
    <row r="1051" ht="68.099999999999994" customHeight="1"/>
    <row r="1052" ht="68.099999999999994" customHeight="1"/>
    <row r="1053" ht="68.099999999999994" customHeight="1"/>
    <row r="1054" ht="68.099999999999994" customHeight="1"/>
    <row r="1055" ht="68.099999999999994" customHeight="1"/>
    <row r="1056" ht="68.099999999999994" customHeight="1"/>
    <row r="1057" ht="68.099999999999994" customHeight="1"/>
    <row r="1058" ht="68.099999999999994" customHeight="1"/>
    <row r="1059" ht="68.099999999999994" customHeight="1"/>
    <row r="1060" ht="68.099999999999994" customHeight="1"/>
    <row r="1061" ht="68.099999999999994" customHeight="1"/>
    <row r="1062" ht="68.099999999999994" customHeight="1"/>
    <row r="1063" ht="68.099999999999994" customHeight="1"/>
    <row r="1064" ht="68.099999999999994" customHeight="1"/>
    <row r="1065" ht="68.099999999999994" customHeight="1"/>
    <row r="1066" ht="68.099999999999994" customHeight="1"/>
    <row r="1067" ht="68.099999999999994" customHeight="1"/>
    <row r="1068" ht="68.099999999999994" customHeight="1"/>
    <row r="1069" ht="68.099999999999994" customHeight="1"/>
    <row r="1070" ht="68.099999999999994" customHeight="1"/>
    <row r="1071" ht="68.099999999999994" customHeight="1"/>
    <row r="1072" ht="68.099999999999994" customHeight="1"/>
    <row r="1073" ht="68.099999999999994" customHeight="1"/>
    <row r="1074" ht="68.099999999999994" customHeight="1"/>
    <row r="1075" ht="68.099999999999994" customHeight="1"/>
    <row r="1076" ht="68.099999999999994" customHeight="1"/>
    <row r="1077" ht="68.099999999999994" customHeight="1"/>
    <row r="1078" ht="68.099999999999994" customHeight="1"/>
    <row r="1079" ht="68.099999999999994" customHeight="1"/>
    <row r="1080" ht="68.099999999999994" customHeight="1"/>
    <row r="1081" ht="68.099999999999994" customHeight="1"/>
    <row r="1082" ht="68.099999999999994" customHeight="1"/>
    <row r="1083" ht="68.099999999999994" customHeight="1"/>
    <row r="1084" ht="68.099999999999994" customHeight="1"/>
    <row r="1085" ht="68.099999999999994" customHeight="1"/>
    <row r="1086" ht="68.099999999999994" customHeight="1"/>
    <row r="1087" ht="68.099999999999994" customHeight="1"/>
    <row r="1088" ht="68.099999999999994" customHeight="1"/>
    <row r="1089" ht="68.099999999999994" customHeight="1"/>
    <row r="1090" ht="68.099999999999994" customHeight="1"/>
    <row r="1091" ht="68.099999999999994" customHeight="1"/>
    <row r="1092" ht="68.099999999999994" customHeight="1"/>
    <row r="1093" ht="68.099999999999994" customHeight="1"/>
    <row r="1094" ht="68.099999999999994" customHeight="1"/>
    <row r="1095" ht="68.099999999999994" customHeight="1"/>
    <row r="1096" ht="68.099999999999994" customHeight="1"/>
    <row r="1097" ht="68.099999999999994" customHeight="1"/>
    <row r="1098" ht="68.099999999999994" customHeight="1"/>
    <row r="1099" ht="68.099999999999994" customHeight="1"/>
    <row r="1100" ht="68.099999999999994" customHeight="1"/>
    <row r="1101" ht="68.099999999999994" customHeight="1"/>
    <row r="1102" ht="68.099999999999994" customHeight="1"/>
    <row r="1103" ht="68.099999999999994" customHeight="1"/>
    <row r="1104" ht="68.099999999999994" customHeight="1"/>
    <row r="1105" ht="68.099999999999994" customHeight="1"/>
    <row r="1106" ht="68.099999999999994" customHeight="1"/>
    <row r="1107" ht="68.099999999999994" customHeight="1"/>
    <row r="1108" ht="68.099999999999994" customHeight="1"/>
    <row r="1109" ht="68.099999999999994" customHeight="1"/>
    <row r="1110" ht="68.099999999999994" customHeight="1"/>
    <row r="1111" ht="68.099999999999994" customHeight="1"/>
    <row r="1112" ht="68.099999999999994" customHeight="1"/>
    <row r="1113" ht="68.099999999999994" customHeight="1"/>
    <row r="1114" ht="68.099999999999994" customHeight="1"/>
    <row r="1115" ht="68.099999999999994" customHeight="1"/>
    <row r="1116" ht="68.099999999999994" customHeight="1"/>
    <row r="1117" ht="68.099999999999994" customHeight="1"/>
    <row r="1118" ht="68.099999999999994" customHeight="1"/>
    <row r="1119" ht="68.099999999999994" customHeight="1"/>
    <row r="1120" ht="68.099999999999994" customHeight="1"/>
    <row r="1121" ht="68.099999999999994" customHeight="1"/>
    <row r="1122" ht="68.099999999999994" customHeight="1"/>
    <row r="1123" ht="68.099999999999994" customHeight="1"/>
    <row r="1124" ht="68.099999999999994" customHeight="1"/>
    <row r="1125" ht="68.099999999999994" customHeight="1"/>
    <row r="1126" ht="68.099999999999994" customHeight="1"/>
    <row r="1127" ht="68.099999999999994" customHeight="1"/>
    <row r="1128" ht="68.099999999999994" customHeight="1"/>
    <row r="1129" ht="68.099999999999994" customHeight="1"/>
    <row r="1130" ht="68.099999999999994" customHeight="1"/>
    <row r="1131" ht="68.099999999999994" customHeight="1"/>
    <row r="1132" ht="68.099999999999994" customHeight="1"/>
    <row r="1133" ht="68.099999999999994" customHeight="1"/>
    <row r="1134" ht="68.099999999999994" customHeight="1"/>
    <row r="1135" ht="68.099999999999994" customHeight="1"/>
    <row r="1136" ht="68.099999999999994" customHeight="1"/>
    <row r="1137" ht="68.099999999999994" customHeight="1"/>
    <row r="1138" ht="68.099999999999994" customHeight="1"/>
    <row r="1139" ht="68.099999999999994" customHeight="1"/>
    <row r="1140" ht="68.099999999999994" customHeight="1"/>
    <row r="1141" ht="68.099999999999994" customHeight="1"/>
    <row r="1142" ht="68.099999999999994" customHeight="1"/>
    <row r="1143" ht="68.099999999999994" customHeight="1"/>
    <row r="1144" ht="68.099999999999994" customHeight="1"/>
    <row r="1145" ht="68.099999999999994" customHeight="1"/>
    <row r="1146" ht="68.099999999999994" customHeight="1"/>
    <row r="1147" ht="68.099999999999994" customHeight="1"/>
    <row r="1148" ht="68.099999999999994" customHeight="1"/>
    <row r="1149" ht="68.099999999999994" customHeight="1"/>
    <row r="1150" ht="68.099999999999994" customHeight="1"/>
    <row r="1151" ht="68.099999999999994" customHeight="1"/>
    <row r="1152" ht="68.099999999999994" customHeight="1"/>
    <row r="1153" ht="68.099999999999994" customHeight="1"/>
    <row r="1154" ht="68.099999999999994" customHeight="1"/>
    <row r="1155" ht="68.099999999999994" customHeight="1"/>
    <row r="1156" ht="68.099999999999994" customHeight="1"/>
    <row r="1157" ht="68.099999999999994" customHeight="1"/>
    <row r="1158" ht="68.099999999999994" customHeight="1"/>
    <row r="1159" ht="68.099999999999994" customHeight="1"/>
    <row r="1160" ht="68.099999999999994" customHeight="1"/>
    <row r="1161" ht="68.099999999999994" customHeight="1"/>
    <row r="1162" ht="68.099999999999994" customHeight="1"/>
    <row r="1163" ht="68.099999999999994" customHeight="1"/>
    <row r="1164" ht="68.099999999999994" customHeight="1"/>
    <row r="1165" ht="68.099999999999994" customHeight="1"/>
    <row r="1166" ht="68.099999999999994" customHeight="1"/>
    <row r="1167" ht="68.099999999999994" customHeight="1"/>
    <row r="1168" ht="68.099999999999994" customHeight="1"/>
    <row r="1169" ht="68.099999999999994" customHeight="1"/>
    <row r="1170" ht="68.099999999999994" customHeight="1"/>
    <row r="1171" ht="68.099999999999994" customHeight="1"/>
    <row r="1172" ht="68.099999999999994" customHeight="1"/>
    <row r="1173" ht="68.099999999999994" customHeight="1"/>
    <row r="1174" ht="68.099999999999994" customHeight="1"/>
    <row r="1175" ht="68.099999999999994" customHeight="1"/>
    <row r="1176" ht="68.099999999999994" customHeight="1"/>
    <row r="1177" ht="68.099999999999994" customHeight="1"/>
    <row r="1178" ht="68.099999999999994" customHeight="1"/>
    <row r="1179" ht="68.099999999999994" customHeight="1"/>
    <row r="1180" ht="68.099999999999994" customHeight="1"/>
    <row r="1181" ht="68.099999999999994" customHeight="1"/>
    <row r="1182" ht="68.099999999999994" customHeight="1"/>
    <row r="1183" ht="68.099999999999994" customHeight="1"/>
    <row r="1184" ht="68.099999999999994" customHeight="1"/>
    <row r="1185" ht="68.099999999999994" customHeight="1"/>
    <row r="1186" ht="68.099999999999994" customHeight="1"/>
    <row r="1187" ht="68.099999999999994" customHeight="1"/>
    <row r="1188" ht="68.099999999999994" customHeight="1"/>
    <row r="1189" ht="68.099999999999994" customHeight="1"/>
    <row r="1190" ht="68.099999999999994" customHeight="1"/>
    <row r="1191" ht="68.099999999999994" customHeight="1"/>
    <row r="1192" ht="68.099999999999994" customHeight="1"/>
    <row r="1193" ht="68.099999999999994" customHeight="1"/>
    <row r="1194" ht="68.099999999999994" customHeight="1"/>
    <row r="1195" ht="68.099999999999994" customHeight="1"/>
    <row r="1196" ht="68.099999999999994" customHeight="1"/>
    <row r="1197" ht="68.099999999999994" customHeight="1"/>
    <row r="1198" ht="68.099999999999994" customHeight="1"/>
    <row r="1199" ht="68.099999999999994" customHeight="1"/>
    <row r="1200" ht="68.099999999999994" customHeight="1"/>
    <row r="1201" ht="68.099999999999994" customHeight="1"/>
    <row r="1202" ht="68.099999999999994" customHeight="1"/>
    <row r="1203" ht="68.099999999999994" customHeight="1"/>
    <row r="1204" ht="68.099999999999994" customHeight="1"/>
    <row r="1205" ht="68.099999999999994" customHeight="1"/>
    <row r="1206" ht="68.099999999999994" customHeight="1"/>
    <row r="1207" ht="68.099999999999994" customHeight="1"/>
    <row r="1208" ht="68.099999999999994" customHeight="1"/>
    <row r="1209" ht="68.099999999999994" customHeight="1"/>
    <row r="1210" ht="68.099999999999994" customHeight="1"/>
    <row r="1211" ht="68.099999999999994" customHeight="1"/>
    <row r="1212" ht="68.099999999999994" customHeight="1"/>
    <row r="1213" ht="68.099999999999994" customHeight="1"/>
    <row r="1214" ht="68.099999999999994" customHeight="1"/>
    <row r="1215" ht="68.099999999999994" customHeight="1"/>
    <row r="1216" ht="68.099999999999994" customHeight="1"/>
    <row r="1217" ht="68.099999999999994" customHeight="1"/>
    <row r="1218" ht="68.099999999999994" customHeight="1"/>
    <row r="1219" ht="68.099999999999994" customHeight="1"/>
    <row r="1220" ht="68.099999999999994" customHeight="1"/>
    <row r="1221" ht="68.099999999999994" customHeight="1"/>
    <row r="1222" ht="68.099999999999994" customHeight="1"/>
    <row r="1223" ht="68.099999999999994" customHeight="1"/>
    <row r="1224" ht="68.099999999999994" customHeight="1"/>
    <row r="1225" ht="68.099999999999994" customHeight="1"/>
    <row r="1226" ht="68.099999999999994" customHeight="1"/>
    <row r="1227" ht="68.099999999999994" customHeight="1"/>
    <row r="1228" ht="68.099999999999994" customHeight="1"/>
    <row r="1229" ht="68.099999999999994" customHeight="1"/>
    <row r="1230" ht="68.099999999999994" customHeight="1"/>
    <row r="1231" ht="68.099999999999994" customHeight="1"/>
    <row r="1232" ht="68.099999999999994" customHeight="1"/>
    <row r="1233" ht="68.099999999999994" customHeight="1"/>
    <row r="1234" ht="68.099999999999994" customHeight="1"/>
    <row r="1235" ht="68.099999999999994" customHeight="1"/>
    <row r="1236" ht="68.099999999999994" customHeight="1"/>
    <row r="1237" ht="68.099999999999994" customHeight="1"/>
    <row r="1238" ht="68.099999999999994" customHeight="1"/>
    <row r="1239" ht="68.099999999999994" customHeight="1"/>
    <row r="1240" ht="68.099999999999994" customHeight="1"/>
    <row r="1241" ht="68.099999999999994" customHeight="1"/>
    <row r="1242" ht="68.099999999999994" customHeight="1"/>
    <row r="1243" ht="68.099999999999994" customHeight="1"/>
    <row r="1244" ht="68.099999999999994" customHeight="1"/>
    <row r="1245" ht="68.099999999999994" customHeight="1"/>
    <row r="1246" ht="68.099999999999994" customHeight="1"/>
    <row r="1247" ht="68.099999999999994" customHeight="1"/>
    <row r="1248" ht="68.099999999999994" customHeight="1"/>
    <row r="1249" ht="68.099999999999994" customHeight="1"/>
    <row r="1250" ht="68.099999999999994" customHeight="1"/>
    <row r="1251" ht="68.099999999999994" customHeight="1"/>
    <row r="1252" ht="68.099999999999994" customHeight="1"/>
    <row r="1253" ht="68.099999999999994" customHeight="1"/>
    <row r="1254" ht="68.099999999999994" customHeight="1"/>
    <row r="1255" ht="68.099999999999994" customHeight="1"/>
    <row r="1256" ht="68.099999999999994" customHeight="1"/>
    <row r="1257" ht="68.099999999999994" customHeight="1"/>
    <row r="1258" ht="68.099999999999994" customHeight="1"/>
    <row r="1259" ht="68.099999999999994" customHeight="1"/>
    <row r="1260" ht="68.099999999999994" customHeight="1"/>
    <row r="1261" ht="68.099999999999994" customHeight="1"/>
    <row r="1262" ht="68.099999999999994" customHeight="1"/>
    <row r="1263" ht="68.099999999999994" customHeight="1"/>
    <row r="1264" ht="68.099999999999994" customHeight="1"/>
    <row r="1265" ht="68.099999999999994" customHeight="1"/>
    <row r="1266" ht="68.099999999999994" customHeight="1"/>
    <row r="1267" ht="68.099999999999994" customHeight="1"/>
    <row r="1268" ht="68.099999999999994" customHeight="1"/>
    <row r="1269" ht="68.099999999999994" customHeight="1"/>
    <row r="1270" ht="68.099999999999994" customHeight="1"/>
    <row r="1271" ht="68.099999999999994" customHeight="1"/>
    <row r="1272" ht="68.099999999999994" customHeight="1"/>
    <row r="1273" ht="68.099999999999994" customHeight="1"/>
    <row r="1274" ht="68.099999999999994" customHeight="1"/>
    <row r="1275" ht="68.099999999999994" customHeight="1"/>
    <row r="1276" ht="68.099999999999994" customHeight="1"/>
    <row r="1277" ht="68.099999999999994" customHeight="1"/>
    <row r="1278" ht="68.099999999999994" customHeight="1"/>
    <row r="1279" ht="68.099999999999994" customHeight="1"/>
    <row r="1280" ht="68.099999999999994" customHeight="1"/>
    <row r="1281" ht="68.099999999999994" customHeight="1"/>
    <row r="1282" ht="68.099999999999994" customHeight="1"/>
    <row r="1283" ht="68.099999999999994" customHeight="1"/>
    <row r="1284" ht="68.099999999999994" customHeight="1"/>
    <row r="1285" ht="68.099999999999994" customHeight="1"/>
    <row r="1286" ht="68.099999999999994" customHeight="1"/>
    <row r="1287" ht="68.099999999999994" customHeight="1"/>
    <row r="1288" ht="68.099999999999994" customHeight="1"/>
    <row r="1289" ht="68.099999999999994" customHeight="1"/>
    <row r="1290" ht="68.099999999999994" customHeight="1"/>
    <row r="1291" ht="68.099999999999994" customHeight="1"/>
    <row r="1292" ht="68.099999999999994" customHeight="1"/>
    <row r="1293" ht="68.099999999999994" customHeight="1"/>
    <row r="1294" ht="68.099999999999994" customHeight="1"/>
    <row r="1295" ht="68.099999999999994" customHeight="1"/>
    <row r="1296" ht="68.099999999999994" customHeight="1"/>
    <row r="1297" ht="68.099999999999994" customHeight="1"/>
    <row r="1298" ht="68.099999999999994" customHeight="1"/>
    <row r="1299" ht="68.099999999999994" customHeight="1"/>
    <row r="1300" ht="68.099999999999994" customHeight="1"/>
    <row r="1301" ht="68.099999999999994" customHeight="1"/>
    <row r="1302" ht="68.099999999999994" customHeight="1"/>
    <row r="1303" ht="68.099999999999994" customHeight="1"/>
    <row r="1304" ht="68.099999999999994" customHeight="1"/>
    <row r="1305" ht="68.099999999999994" customHeight="1"/>
    <row r="1306" ht="68.099999999999994" customHeight="1"/>
    <row r="1307" ht="68.099999999999994" customHeight="1"/>
    <row r="1308" ht="68.099999999999994" customHeight="1"/>
    <row r="1309" ht="68.099999999999994" customHeight="1"/>
    <row r="1310" ht="68.099999999999994" customHeight="1"/>
    <row r="1311" ht="68.099999999999994" customHeight="1"/>
    <row r="1312" ht="68.099999999999994" customHeight="1"/>
    <row r="1313" ht="68.099999999999994" customHeight="1"/>
    <row r="1314" ht="68.099999999999994" customHeight="1"/>
    <row r="1315" ht="68.099999999999994" customHeight="1"/>
    <row r="1316" ht="68.099999999999994" customHeight="1"/>
    <row r="1317" ht="68.099999999999994" customHeight="1"/>
    <row r="1318" ht="68.099999999999994" customHeight="1"/>
    <row r="1319" ht="68.099999999999994" customHeight="1"/>
    <row r="1320" ht="68.099999999999994" customHeight="1"/>
    <row r="1321" ht="68.099999999999994" customHeight="1"/>
    <row r="1322" ht="68.099999999999994" customHeight="1"/>
    <row r="1323" ht="68.099999999999994" customHeight="1"/>
    <row r="1324" ht="68.099999999999994" customHeight="1"/>
    <row r="1325" ht="68.099999999999994" customHeight="1"/>
    <row r="1326" ht="68.099999999999994" customHeight="1"/>
    <row r="1327" ht="68.099999999999994" customHeight="1"/>
    <row r="1328" ht="68.099999999999994" customHeight="1"/>
    <row r="1329" ht="68.099999999999994" customHeight="1"/>
    <row r="1330" ht="68.099999999999994" customHeight="1"/>
    <row r="1331" ht="68.099999999999994" customHeight="1"/>
    <row r="1332" ht="68.099999999999994" customHeight="1"/>
    <row r="1333" ht="68.099999999999994" customHeight="1"/>
    <row r="1334" ht="68.099999999999994" customHeight="1"/>
    <row r="1335" ht="68.099999999999994" customHeight="1"/>
    <row r="1336" ht="68.099999999999994" customHeight="1"/>
    <row r="1337" ht="68.099999999999994" customHeight="1"/>
    <row r="1338" ht="68.099999999999994" customHeight="1"/>
    <row r="1339" ht="68.099999999999994" customHeight="1"/>
    <row r="1340" ht="68.099999999999994" customHeight="1"/>
    <row r="1341" ht="68.099999999999994" customHeight="1"/>
    <row r="1342" ht="68.099999999999994" customHeight="1"/>
    <row r="1343" ht="68.099999999999994" customHeight="1"/>
    <row r="1344" ht="68.099999999999994" customHeight="1"/>
    <row r="1345" ht="68.099999999999994" customHeight="1"/>
    <row r="1346" ht="68.099999999999994" customHeight="1"/>
    <row r="1347" ht="68.099999999999994" customHeight="1"/>
    <row r="1348" ht="68.099999999999994" customHeight="1"/>
    <row r="1349" ht="68.099999999999994" customHeight="1"/>
    <row r="1350" ht="68.099999999999994" customHeight="1"/>
    <row r="1351" ht="68.099999999999994" customHeight="1"/>
    <row r="1352" ht="68.099999999999994" customHeight="1"/>
    <row r="1353" ht="68.099999999999994" customHeight="1"/>
    <row r="1354" ht="68.099999999999994" customHeight="1"/>
    <row r="1355" ht="68.099999999999994" customHeight="1"/>
    <row r="1356" ht="68.099999999999994" customHeight="1"/>
    <row r="1357" ht="68.099999999999994" customHeight="1"/>
    <row r="1358" ht="68.099999999999994" customHeight="1"/>
    <row r="1359" ht="68.099999999999994" customHeight="1"/>
    <row r="1360" ht="68.099999999999994" customHeight="1"/>
    <row r="1361" ht="68.099999999999994" customHeight="1"/>
    <row r="1362" ht="68.099999999999994" customHeight="1"/>
    <row r="1363" ht="68.099999999999994" customHeight="1"/>
    <row r="1364" ht="68.099999999999994" customHeight="1"/>
    <row r="1365" ht="68.099999999999994" customHeight="1"/>
    <row r="1366" ht="68.099999999999994" customHeight="1"/>
    <row r="1367" ht="68.099999999999994" customHeight="1"/>
    <row r="1368" ht="68.099999999999994" customHeight="1"/>
    <row r="1369" ht="68.099999999999994" customHeight="1"/>
    <row r="1370" ht="68.099999999999994" customHeight="1"/>
    <row r="1371" ht="68.099999999999994" customHeight="1"/>
    <row r="1372" ht="68.099999999999994" customHeight="1"/>
    <row r="1373" ht="68.099999999999994" customHeight="1"/>
    <row r="1374" ht="68.099999999999994" customHeight="1"/>
    <row r="1375" ht="68.099999999999994" customHeight="1"/>
    <row r="1376" ht="68.099999999999994" customHeight="1"/>
    <row r="1377" ht="68.099999999999994" customHeight="1"/>
    <row r="1378" ht="68.099999999999994" customHeight="1"/>
    <row r="1379" ht="68.099999999999994" customHeight="1"/>
    <row r="1380" ht="68.099999999999994" customHeight="1"/>
    <row r="1381" ht="68.099999999999994" customHeight="1"/>
    <row r="1382" ht="68.099999999999994" customHeight="1"/>
    <row r="1383" ht="68.099999999999994" customHeight="1"/>
    <row r="1384" ht="68.099999999999994" customHeight="1"/>
    <row r="1385" ht="68.099999999999994" customHeight="1"/>
    <row r="1386" ht="68.099999999999994" customHeight="1"/>
    <row r="1387" ht="68.099999999999994" customHeight="1"/>
    <row r="1388" ht="68.099999999999994" customHeight="1"/>
    <row r="1389" ht="68.099999999999994" customHeight="1"/>
    <row r="1390" ht="68.099999999999994" customHeight="1"/>
    <row r="1391" ht="68.099999999999994" customHeight="1"/>
    <row r="1392" ht="68.099999999999994" customHeight="1"/>
    <row r="1393" ht="68.099999999999994" customHeight="1"/>
    <row r="1394" ht="68.099999999999994" customHeight="1"/>
    <row r="1395" ht="68.099999999999994" customHeight="1"/>
    <row r="1396" ht="68.099999999999994" customHeight="1"/>
    <row r="1397" ht="68.099999999999994" customHeight="1"/>
    <row r="1398" ht="68.099999999999994" customHeight="1"/>
    <row r="1399" ht="68.099999999999994" customHeight="1"/>
    <row r="1400" ht="68.099999999999994" customHeight="1"/>
    <row r="1401" ht="68.099999999999994" customHeight="1"/>
    <row r="1402" ht="68.099999999999994" customHeight="1"/>
    <row r="1403" ht="68.099999999999994" customHeight="1"/>
    <row r="1404" ht="68.099999999999994" customHeight="1"/>
    <row r="1405" ht="68.099999999999994" customHeight="1"/>
    <row r="1406" ht="68.099999999999994" customHeight="1"/>
    <row r="1407" ht="68.099999999999994" customHeight="1"/>
    <row r="1408" ht="68.099999999999994" customHeight="1"/>
    <row r="1409" ht="68.099999999999994" customHeight="1"/>
    <row r="1410" ht="68.099999999999994" customHeight="1"/>
    <row r="1411" ht="68.099999999999994" customHeight="1"/>
    <row r="1412" ht="68.099999999999994" customHeight="1"/>
    <row r="1413" ht="68.099999999999994" customHeight="1"/>
    <row r="1414" ht="68.099999999999994" customHeight="1"/>
    <row r="1415" ht="68.099999999999994" customHeight="1"/>
    <row r="1416" ht="68.099999999999994" customHeight="1"/>
    <row r="1417" ht="68.099999999999994" customHeight="1"/>
    <row r="1418" ht="68.099999999999994" customHeight="1"/>
    <row r="1419" ht="68.099999999999994" customHeight="1"/>
    <row r="1420" ht="68.099999999999994" customHeight="1"/>
    <row r="1421" ht="68.099999999999994" customHeight="1"/>
    <row r="1422" ht="68.099999999999994" customHeight="1"/>
    <row r="1423" ht="68.099999999999994" customHeight="1"/>
    <row r="1424" ht="68.099999999999994" customHeight="1"/>
    <row r="1425" ht="68.099999999999994" customHeight="1"/>
    <row r="1426" ht="68.099999999999994" customHeight="1"/>
    <row r="1427" ht="68.099999999999994" customHeight="1"/>
    <row r="1428" ht="68.099999999999994" customHeight="1"/>
    <row r="1429" ht="68.099999999999994" customHeight="1"/>
    <row r="1430" ht="68.099999999999994" customHeight="1"/>
    <row r="1431" ht="68.099999999999994" customHeight="1"/>
    <row r="1432" ht="68.099999999999994" customHeight="1"/>
    <row r="1433" ht="68.099999999999994" customHeight="1"/>
    <row r="1434" ht="68.099999999999994" customHeight="1"/>
    <row r="1435" ht="68.099999999999994" customHeight="1"/>
    <row r="1436" ht="68.099999999999994" customHeight="1"/>
    <row r="1437" ht="68.099999999999994" customHeight="1"/>
    <row r="1438" ht="68.099999999999994" customHeight="1"/>
    <row r="1439" ht="68.099999999999994" customHeight="1"/>
    <row r="1440" ht="68.099999999999994" customHeight="1"/>
    <row r="1441" ht="68.099999999999994" customHeight="1"/>
    <row r="1442" ht="68.099999999999994" customHeight="1"/>
    <row r="1443" ht="68.099999999999994" customHeight="1"/>
    <row r="1444" ht="68.099999999999994" customHeight="1"/>
    <row r="1445" ht="68.099999999999994" customHeight="1"/>
    <row r="1446" ht="68.099999999999994" customHeight="1"/>
    <row r="1447" ht="68.099999999999994" customHeight="1"/>
    <row r="1448" ht="68.099999999999994" customHeight="1"/>
    <row r="1449" ht="68.099999999999994" customHeight="1"/>
    <row r="1450" ht="68.099999999999994" customHeight="1"/>
    <row r="1451" ht="68.099999999999994" customHeight="1"/>
    <row r="1452" ht="68.099999999999994" customHeight="1"/>
    <row r="1453" ht="68.099999999999994" customHeight="1"/>
    <row r="1454" ht="68.099999999999994" customHeight="1"/>
    <row r="1455" ht="68.099999999999994" customHeight="1"/>
    <row r="1456" ht="68.099999999999994" customHeight="1"/>
    <row r="1457" ht="68.099999999999994" customHeight="1"/>
    <row r="1458" ht="68.099999999999994" customHeight="1"/>
    <row r="1459" ht="68.099999999999994" customHeight="1"/>
    <row r="1460" ht="68.099999999999994" customHeight="1"/>
    <row r="1461" ht="68.099999999999994" customHeight="1"/>
    <row r="1462" ht="68.099999999999994" customHeight="1"/>
    <row r="1463" ht="68.099999999999994" customHeight="1"/>
    <row r="1464" ht="68.099999999999994" customHeight="1"/>
    <row r="1465" ht="68.099999999999994" customHeight="1"/>
    <row r="1466" ht="68.099999999999994" customHeight="1"/>
    <row r="1467" ht="68.099999999999994" customHeight="1"/>
    <row r="1468" ht="68.099999999999994" customHeight="1"/>
    <row r="1469" ht="68.099999999999994" customHeight="1"/>
    <row r="1470" ht="68.099999999999994" customHeight="1"/>
    <row r="1471" ht="68.099999999999994" customHeight="1"/>
    <row r="1472" ht="68.099999999999994" customHeight="1"/>
    <row r="1473" ht="68.099999999999994" customHeight="1"/>
    <row r="1474" ht="68.099999999999994" customHeight="1"/>
    <row r="1475" ht="68.099999999999994" customHeight="1"/>
    <row r="1476" ht="68.099999999999994" customHeight="1"/>
    <row r="1477" ht="68.099999999999994" customHeight="1"/>
    <row r="1478" ht="68.099999999999994" customHeight="1"/>
    <row r="1479" ht="68.099999999999994" customHeight="1"/>
    <row r="1480" ht="68.099999999999994" customHeight="1"/>
    <row r="1481" ht="68.099999999999994" customHeight="1"/>
    <row r="1482" ht="68.099999999999994" customHeight="1"/>
    <row r="1483" ht="68.099999999999994" customHeight="1"/>
    <row r="1484" ht="68.099999999999994" customHeight="1"/>
    <row r="1485" ht="68.099999999999994" customHeight="1"/>
    <row r="1486" ht="68.099999999999994" customHeight="1"/>
    <row r="1487" ht="68.099999999999994" customHeight="1"/>
    <row r="1488" ht="68.099999999999994" customHeight="1"/>
    <row r="1489" ht="68.099999999999994" customHeight="1"/>
    <row r="1490" ht="68.099999999999994" customHeight="1"/>
    <row r="1491" ht="68.099999999999994" customHeight="1"/>
    <row r="1492" ht="68.099999999999994" customHeight="1"/>
    <row r="1493" ht="68.099999999999994" customHeight="1"/>
    <row r="1494" ht="68.099999999999994" customHeight="1"/>
    <row r="1495" ht="68.099999999999994" customHeight="1"/>
    <row r="1496" ht="68.099999999999994" customHeight="1"/>
    <row r="1497" ht="68.099999999999994" customHeight="1"/>
    <row r="1498" ht="68.099999999999994" customHeight="1"/>
    <row r="1499" ht="68.099999999999994" customHeight="1"/>
    <row r="1500" ht="68.099999999999994" customHeight="1"/>
    <row r="1501" ht="68.099999999999994" customHeight="1"/>
    <row r="1502" ht="68.099999999999994" customHeight="1"/>
    <row r="1503" ht="68.099999999999994" customHeight="1"/>
    <row r="1504" ht="68.099999999999994" customHeight="1"/>
    <row r="1505" ht="68.099999999999994" customHeight="1"/>
    <row r="1506" ht="68.099999999999994" customHeight="1"/>
    <row r="1507" ht="68.099999999999994" customHeight="1"/>
    <row r="1508" ht="68.099999999999994" customHeight="1"/>
    <row r="1509" ht="68.099999999999994" customHeight="1"/>
    <row r="1510" ht="68.099999999999994" customHeight="1"/>
    <row r="1511" ht="68.099999999999994" customHeight="1"/>
    <row r="1512" ht="68.099999999999994" customHeight="1"/>
    <row r="1513" ht="68.099999999999994" customHeight="1"/>
    <row r="1514" ht="68.099999999999994" customHeight="1"/>
    <row r="1515" ht="68.099999999999994" customHeight="1"/>
    <row r="1516" ht="68.099999999999994" customHeight="1"/>
    <row r="1517" ht="68.099999999999994" customHeight="1"/>
    <row r="1518" ht="68.099999999999994" customHeight="1"/>
    <row r="1519" ht="68.099999999999994" customHeight="1"/>
    <row r="1520" ht="68.099999999999994" customHeight="1"/>
    <row r="1521" ht="68.099999999999994" customHeight="1"/>
    <row r="1522" ht="68.099999999999994" customHeight="1"/>
    <row r="1523" ht="68.099999999999994" customHeight="1"/>
    <row r="1524" ht="68.099999999999994" customHeight="1"/>
    <row r="1525" ht="68.099999999999994" customHeight="1"/>
    <row r="1526" ht="68.099999999999994" customHeight="1"/>
    <row r="1527" ht="68.099999999999994" customHeight="1"/>
    <row r="1528" ht="68.099999999999994" customHeight="1"/>
    <row r="1529" ht="68.099999999999994" customHeight="1"/>
    <row r="1530" ht="68.099999999999994" customHeight="1"/>
    <row r="1531" ht="68.099999999999994" customHeight="1"/>
    <row r="1532" ht="68.099999999999994" customHeight="1"/>
    <row r="1533" ht="68.099999999999994" customHeight="1"/>
    <row r="1534" ht="68.099999999999994" customHeight="1"/>
    <row r="1535" ht="68.099999999999994" customHeight="1"/>
    <row r="1536" ht="68.099999999999994" customHeight="1"/>
    <row r="1537" ht="68.099999999999994" customHeight="1"/>
    <row r="1538" ht="68.099999999999994" customHeight="1"/>
    <row r="1539" ht="68.099999999999994" customHeight="1"/>
    <row r="1540" ht="68.099999999999994" customHeight="1"/>
    <row r="1541" ht="68.099999999999994" customHeight="1"/>
    <row r="1542" ht="68.099999999999994" customHeight="1"/>
    <row r="1543" ht="68.099999999999994" customHeight="1"/>
    <row r="1544" ht="68.099999999999994" customHeight="1"/>
    <row r="1545" ht="68.099999999999994" customHeight="1"/>
    <row r="1546" ht="68.099999999999994" customHeight="1"/>
    <row r="1547" ht="68.099999999999994" customHeight="1"/>
    <row r="1548" ht="68.099999999999994" customHeight="1"/>
    <row r="1549" ht="68.099999999999994" customHeight="1"/>
    <row r="1550" ht="68.099999999999994" customHeight="1"/>
    <row r="1551" ht="68.099999999999994" customHeight="1"/>
    <row r="1552" ht="68.099999999999994" customHeight="1"/>
    <row r="1553" ht="68.099999999999994" customHeight="1"/>
    <row r="1554" ht="68.099999999999994" customHeight="1"/>
    <row r="1555" ht="68.099999999999994" customHeight="1"/>
    <row r="1556" ht="68.099999999999994" customHeight="1"/>
    <row r="1557" ht="68.099999999999994" customHeight="1"/>
    <row r="1558" ht="68.099999999999994" customHeight="1"/>
    <row r="1559" ht="68.099999999999994" customHeight="1"/>
    <row r="1560" ht="68.099999999999994" customHeight="1"/>
    <row r="1561" ht="68.099999999999994" customHeight="1"/>
    <row r="1562" ht="68.099999999999994" customHeight="1"/>
    <row r="1563" ht="68.099999999999994" customHeight="1"/>
    <row r="1564" ht="68.099999999999994" customHeight="1"/>
    <row r="1565" ht="68.099999999999994" customHeight="1"/>
    <row r="1566" ht="68.099999999999994" customHeight="1"/>
    <row r="1567" ht="68.099999999999994" customHeight="1"/>
    <row r="1568" ht="68.099999999999994" customHeight="1"/>
    <row r="1569" ht="68.099999999999994" customHeight="1"/>
    <row r="1570" ht="68.099999999999994" customHeight="1"/>
    <row r="1571" ht="68.099999999999994" customHeight="1"/>
    <row r="1572" ht="68.099999999999994" customHeight="1"/>
    <row r="1573" ht="68.099999999999994" customHeight="1"/>
    <row r="1574" ht="68.099999999999994" customHeight="1"/>
    <row r="1575" ht="68.099999999999994" customHeight="1"/>
    <row r="1576" ht="68.099999999999994" customHeight="1"/>
    <row r="1577" ht="68.099999999999994" customHeight="1"/>
    <row r="1578" ht="68.099999999999994" customHeight="1"/>
    <row r="1579" ht="68.099999999999994" customHeight="1"/>
    <row r="1580" ht="68.099999999999994" customHeight="1"/>
    <row r="1581" ht="68.099999999999994" customHeight="1"/>
    <row r="1582" ht="68.099999999999994" customHeight="1"/>
    <row r="1583" ht="68.099999999999994" customHeight="1"/>
    <row r="1584" ht="68.099999999999994" customHeight="1"/>
    <row r="1585" ht="68.099999999999994" customHeight="1"/>
    <row r="1586" ht="68.099999999999994" customHeight="1"/>
    <row r="1587" ht="68.099999999999994" customHeight="1"/>
    <row r="1588" ht="68.099999999999994" customHeight="1"/>
    <row r="1589" ht="68.099999999999994" customHeight="1"/>
    <row r="1590" ht="68.099999999999994" customHeight="1"/>
    <row r="1591" ht="68.099999999999994" customHeight="1"/>
    <row r="1592" ht="68.099999999999994" customHeight="1"/>
    <row r="1593" ht="68.099999999999994" customHeight="1"/>
    <row r="1594" ht="68.099999999999994" customHeight="1"/>
    <row r="1595" ht="68.099999999999994" customHeight="1"/>
    <row r="1596" ht="68.099999999999994" customHeight="1"/>
    <row r="1597" ht="68.099999999999994" customHeight="1"/>
    <row r="1598" ht="68.099999999999994" customHeight="1"/>
    <row r="1599" ht="68.099999999999994" customHeight="1"/>
    <row r="1600" ht="68.099999999999994" customHeight="1"/>
    <row r="1601" ht="68.099999999999994" customHeight="1"/>
    <row r="1602" ht="68.099999999999994" customHeight="1"/>
    <row r="1603" ht="68.099999999999994" customHeight="1"/>
    <row r="1604" ht="68.099999999999994" customHeight="1"/>
    <row r="1605" ht="68.099999999999994" customHeight="1"/>
    <row r="1606" ht="68.099999999999994" customHeight="1"/>
    <row r="1607" ht="68.099999999999994" customHeight="1"/>
    <row r="1608" ht="68.099999999999994" customHeight="1"/>
    <row r="1609" ht="68.099999999999994" customHeight="1"/>
    <row r="1610" ht="68.099999999999994" customHeight="1"/>
    <row r="1611" ht="68.099999999999994" customHeight="1"/>
    <row r="1612" ht="68.099999999999994" customHeight="1"/>
    <row r="1613" ht="68.099999999999994" customHeight="1"/>
    <row r="1614" ht="68.099999999999994" customHeight="1"/>
    <row r="1615" ht="68.099999999999994" customHeight="1"/>
    <row r="1616" ht="68.099999999999994" customHeight="1"/>
    <row r="1617" ht="68.099999999999994" customHeight="1"/>
    <row r="1618" ht="68.099999999999994" customHeight="1"/>
    <row r="1619" ht="68.099999999999994" customHeight="1"/>
    <row r="1620" ht="68.099999999999994" customHeight="1"/>
    <row r="1621" ht="68.099999999999994" customHeight="1"/>
    <row r="1622" ht="68.099999999999994" customHeight="1"/>
    <row r="1623" ht="68.099999999999994" customHeight="1"/>
    <row r="1624" ht="68.099999999999994" customHeight="1"/>
    <row r="1625" ht="68.099999999999994" customHeight="1"/>
    <row r="1626" ht="68.099999999999994" customHeight="1"/>
    <row r="1627" ht="68.099999999999994" customHeight="1"/>
    <row r="1628" ht="68.099999999999994" customHeight="1"/>
    <row r="1629" ht="68.099999999999994" customHeight="1"/>
    <row r="1630" ht="68.099999999999994" customHeight="1"/>
    <row r="1631" ht="68.099999999999994" customHeight="1"/>
    <row r="1632" ht="68.099999999999994" customHeight="1"/>
    <row r="1633" ht="68.099999999999994" customHeight="1"/>
    <row r="1634" ht="68.099999999999994" customHeight="1"/>
    <row r="1635" ht="68.099999999999994" customHeight="1"/>
    <row r="1636" ht="68.099999999999994" customHeight="1"/>
    <row r="1637" ht="68.099999999999994" customHeight="1"/>
    <row r="1638" ht="68.099999999999994" customHeight="1"/>
    <row r="1639" ht="68.099999999999994" customHeight="1"/>
    <row r="1640" ht="68.099999999999994" customHeight="1"/>
    <row r="1641" ht="68.099999999999994" customHeight="1"/>
    <row r="1642" ht="68.099999999999994" customHeight="1"/>
    <row r="1643" ht="68.099999999999994" customHeight="1"/>
    <row r="1644" ht="68.099999999999994" customHeight="1"/>
    <row r="1645" ht="68.099999999999994" customHeight="1"/>
    <row r="1646" ht="68.099999999999994" customHeight="1"/>
    <row r="1647" ht="68.099999999999994" customHeight="1"/>
    <row r="1648" ht="68.099999999999994" customHeight="1"/>
    <row r="1649" ht="68.099999999999994" customHeight="1"/>
    <row r="1650" ht="68.099999999999994" customHeight="1"/>
    <row r="1651" ht="68.099999999999994" customHeight="1"/>
    <row r="1652" ht="68.099999999999994" customHeight="1"/>
    <row r="1653" ht="68.099999999999994" customHeight="1"/>
    <row r="1654" ht="68.099999999999994" customHeight="1"/>
    <row r="1655" ht="68.099999999999994" customHeight="1"/>
    <row r="1656" ht="68.099999999999994" customHeight="1"/>
    <row r="1657" ht="68.099999999999994" customHeight="1"/>
    <row r="1658" ht="68.099999999999994" customHeight="1"/>
    <row r="1659" ht="68.099999999999994" customHeight="1"/>
    <row r="1660" ht="68.099999999999994" customHeight="1"/>
    <row r="1661" ht="68.099999999999994" customHeight="1"/>
    <row r="1662" ht="68.099999999999994" customHeight="1"/>
    <row r="1663" ht="68.099999999999994" customHeight="1"/>
    <row r="1664" ht="68.099999999999994" customHeight="1"/>
    <row r="1665" ht="68.099999999999994" customHeight="1"/>
    <row r="1666" ht="68.099999999999994" customHeight="1"/>
    <row r="1667" ht="68.099999999999994" customHeight="1"/>
    <row r="1668" ht="68.099999999999994" customHeight="1"/>
    <row r="1669" ht="68.099999999999994" customHeight="1"/>
    <row r="1670" ht="68.099999999999994" customHeight="1"/>
    <row r="1671" ht="68.099999999999994" customHeight="1"/>
    <row r="1672" ht="68.099999999999994" customHeight="1"/>
    <row r="1673" ht="68.099999999999994" customHeight="1"/>
    <row r="1674" ht="68.099999999999994" customHeight="1"/>
    <row r="1675" ht="68.099999999999994" customHeight="1"/>
    <row r="1676" ht="68.099999999999994" customHeight="1"/>
    <row r="1677" ht="68.099999999999994" customHeight="1"/>
    <row r="1678" ht="68.099999999999994" customHeight="1"/>
    <row r="1679" ht="68.099999999999994" customHeight="1"/>
    <row r="1680" ht="68.099999999999994" customHeight="1"/>
    <row r="1681" ht="68.099999999999994" customHeight="1"/>
    <row r="1682" ht="68.099999999999994" customHeight="1"/>
    <row r="1683" ht="68.099999999999994" customHeight="1"/>
    <row r="1684" ht="68.099999999999994" customHeight="1"/>
    <row r="1685" ht="68.099999999999994" customHeight="1"/>
    <row r="1686" ht="68.099999999999994" customHeight="1"/>
    <row r="1687" ht="68.099999999999994" customHeight="1"/>
    <row r="1688" ht="68.099999999999994" customHeight="1"/>
    <row r="1689" ht="68.099999999999994" customHeight="1"/>
    <row r="1690" ht="68.099999999999994" customHeight="1"/>
    <row r="1691" ht="68.099999999999994" customHeight="1"/>
    <row r="1692" ht="68.099999999999994" customHeight="1"/>
    <row r="1693" ht="68.099999999999994" customHeight="1"/>
    <row r="1694" ht="68.099999999999994" customHeight="1"/>
    <row r="1695" ht="68.099999999999994" customHeight="1"/>
    <row r="1696" ht="68.099999999999994" customHeight="1"/>
    <row r="1697" ht="68.099999999999994" customHeight="1"/>
    <row r="1698" ht="68.099999999999994" customHeight="1"/>
    <row r="1699" ht="68.099999999999994" customHeight="1"/>
    <row r="1700" ht="68.099999999999994" customHeight="1"/>
    <row r="1701" ht="68.099999999999994" customHeight="1"/>
    <row r="1702" ht="68.099999999999994" customHeight="1"/>
    <row r="1703" ht="68.099999999999994" customHeight="1"/>
    <row r="1704" ht="68.099999999999994" customHeight="1"/>
    <row r="1705" ht="68.099999999999994" customHeight="1"/>
    <row r="1706" ht="68.099999999999994" customHeight="1"/>
    <row r="1707" ht="68.099999999999994" customHeight="1"/>
    <row r="1708" ht="68.099999999999994" customHeight="1"/>
    <row r="1709" ht="68.099999999999994" customHeight="1"/>
    <row r="1710" ht="68.099999999999994" customHeight="1"/>
    <row r="1711" ht="68.099999999999994" customHeight="1"/>
    <row r="1712" ht="68.099999999999994" customHeight="1"/>
    <row r="1713" ht="68.099999999999994" customHeight="1"/>
    <row r="1714" ht="68.099999999999994" customHeight="1"/>
    <row r="1715" ht="68.099999999999994" customHeight="1"/>
    <row r="1716" ht="68.099999999999994" customHeight="1"/>
    <row r="1717" ht="68.099999999999994" customHeight="1"/>
    <row r="1718" ht="68.099999999999994" customHeight="1"/>
    <row r="1719" ht="68.099999999999994" customHeight="1"/>
    <row r="1720" ht="68.099999999999994" customHeight="1"/>
    <row r="1721" ht="68.099999999999994" customHeight="1"/>
    <row r="1722" ht="68.099999999999994" customHeight="1"/>
    <row r="1723" ht="68.099999999999994" customHeight="1"/>
    <row r="1724" ht="68.099999999999994" customHeight="1"/>
    <row r="1725" ht="68.099999999999994" customHeight="1"/>
    <row r="1726" ht="68.099999999999994" customHeight="1"/>
    <row r="1727" ht="68.099999999999994" customHeight="1"/>
    <row r="1728" ht="68.099999999999994" customHeight="1"/>
    <row r="1729" ht="68.099999999999994" customHeight="1"/>
    <row r="1730" ht="68.099999999999994" customHeight="1"/>
    <row r="1731" ht="68.099999999999994" customHeight="1"/>
    <row r="1732" ht="68.099999999999994" customHeight="1"/>
    <row r="1733" ht="68.099999999999994" customHeight="1"/>
    <row r="1734" ht="68.099999999999994" customHeight="1"/>
    <row r="1735" ht="68.099999999999994" customHeight="1"/>
    <row r="1736" ht="68.099999999999994" customHeight="1"/>
    <row r="1737" ht="68.099999999999994" customHeight="1"/>
    <row r="1738" ht="68.099999999999994" customHeight="1"/>
    <row r="1739" ht="68.099999999999994" customHeight="1"/>
    <row r="1740" ht="68.099999999999994" customHeight="1"/>
    <row r="1741" ht="68.099999999999994" customHeight="1"/>
    <row r="1742" ht="68.099999999999994" customHeight="1"/>
    <row r="1743" ht="68.099999999999994" customHeight="1"/>
    <row r="1744" ht="68.099999999999994" customHeight="1"/>
    <row r="1745" ht="68.099999999999994" customHeight="1"/>
    <row r="1746" ht="68.099999999999994" customHeight="1"/>
    <row r="1747" ht="68.099999999999994" customHeight="1"/>
    <row r="1748" ht="68.099999999999994" customHeight="1"/>
    <row r="1749" ht="68.099999999999994" customHeight="1"/>
    <row r="1750" ht="68.099999999999994" customHeight="1"/>
    <row r="1751" ht="68.099999999999994" customHeight="1"/>
    <row r="1752" ht="68.099999999999994" customHeight="1"/>
    <row r="1753" ht="68.099999999999994" customHeight="1"/>
    <row r="1754" ht="68.099999999999994" customHeight="1"/>
    <row r="1755" ht="68.099999999999994" customHeight="1"/>
    <row r="1756" ht="68.099999999999994" customHeight="1"/>
    <row r="1757" ht="68.099999999999994" customHeight="1"/>
    <row r="1758" ht="68.099999999999994" customHeight="1"/>
    <row r="1759" ht="68.099999999999994" customHeight="1"/>
    <row r="1760" ht="68.099999999999994" customHeight="1"/>
    <row r="1761" ht="68.099999999999994" customHeight="1"/>
    <row r="1762" ht="68.099999999999994" customHeight="1"/>
    <row r="1763" ht="68.099999999999994" customHeight="1"/>
    <row r="1764" ht="68.099999999999994" customHeight="1"/>
    <row r="1765" ht="68.099999999999994" customHeight="1"/>
    <row r="1766" ht="68.099999999999994" customHeight="1"/>
    <row r="1767" ht="68.099999999999994" customHeight="1"/>
    <row r="1768" ht="68.099999999999994" customHeight="1"/>
    <row r="1769" ht="68.099999999999994" customHeight="1"/>
    <row r="1770" ht="68.099999999999994" customHeight="1"/>
    <row r="1771" ht="68.099999999999994" customHeight="1"/>
    <row r="1772" ht="68.099999999999994" customHeight="1"/>
    <row r="1773" ht="68.099999999999994" customHeight="1"/>
    <row r="1774" ht="68.099999999999994" customHeight="1"/>
    <row r="1775" ht="68.099999999999994" customHeight="1"/>
    <row r="1776" ht="68.099999999999994" customHeight="1"/>
    <row r="1777" ht="68.099999999999994" customHeight="1"/>
    <row r="1778" ht="68.099999999999994" customHeight="1"/>
    <row r="1779" ht="68.099999999999994" customHeight="1"/>
    <row r="1780" ht="68.099999999999994" customHeight="1"/>
    <row r="1781" ht="68.099999999999994" customHeight="1"/>
    <row r="1782" ht="68.099999999999994" customHeight="1"/>
    <row r="1783" ht="68.099999999999994" customHeight="1"/>
    <row r="1784" ht="68.099999999999994" customHeight="1"/>
    <row r="1785" ht="68.099999999999994" customHeight="1"/>
    <row r="1786" ht="68.099999999999994" customHeight="1"/>
    <row r="1787" ht="68.099999999999994" customHeight="1"/>
    <row r="1788" ht="68.099999999999994" customHeight="1"/>
    <row r="1789" ht="68.099999999999994" customHeight="1"/>
    <row r="1790" ht="68.099999999999994" customHeight="1"/>
    <row r="1791" ht="68.099999999999994" customHeight="1"/>
    <row r="1792" ht="68.099999999999994" customHeight="1"/>
    <row r="1793" ht="68.099999999999994" customHeight="1"/>
    <row r="1794" ht="68.099999999999994" customHeight="1"/>
    <row r="1795" ht="68.099999999999994" customHeight="1"/>
    <row r="1796" ht="68.099999999999994" customHeight="1"/>
    <row r="1797" ht="68.099999999999994" customHeight="1"/>
    <row r="1798" ht="68.099999999999994" customHeight="1"/>
    <row r="1799" ht="68.099999999999994" customHeight="1"/>
    <row r="1800" ht="68.099999999999994" customHeight="1"/>
    <row r="1801" ht="68.099999999999994" customHeight="1"/>
    <row r="1802" ht="68.099999999999994" customHeight="1"/>
    <row r="1803" ht="68.099999999999994" customHeight="1"/>
    <row r="1804" ht="68.099999999999994" customHeight="1"/>
    <row r="1805" ht="68.099999999999994" customHeight="1"/>
    <row r="1806" ht="68.099999999999994" customHeight="1"/>
    <row r="1807" ht="68.099999999999994" customHeight="1"/>
    <row r="1808" ht="68.099999999999994" customHeight="1"/>
    <row r="1809" ht="68.099999999999994" customHeight="1"/>
    <row r="1810" ht="68.099999999999994" customHeight="1"/>
    <row r="1811" ht="68.099999999999994" customHeight="1"/>
    <row r="1812" ht="68.099999999999994" customHeight="1"/>
    <row r="1813" ht="68.099999999999994" customHeight="1"/>
    <row r="1814" ht="68.099999999999994" customHeight="1"/>
    <row r="1815" ht="68.099999999999994" customHeight="1"/>
    <row r="1816" ht="68.099999999999994" customHeight="1"/>
    <row r="1817" ht="68.099999999999994" customHeight="1"/>
    <row r="1818" ht="68.099999999999994" customHeight="1"/>
    <row r="1819" ht="68.099999999999994" customHeight="1"/>
    <row r="1820" ht="68.099999999999994" customHeight="1"/>
    <row r="1821" ht="68.099999999999994" customHeight="1"/>
    <row r="1822" ht="68.099999999999994" customHeight="1"/>
    <row r="1823" ht="68.099999999999994" customHeight="1"/>
    <row r="1824" ht="68.099999999999994" customHeight="1"/>
    <row r="1825" ht="68.099999999999994" customHeight="1"/>
    <row r="1826" ht="68.099999999999994" customHeight="1"/>
    <row r="1827" ht="68.099999999999994" customHeight="1"/>
    <row r="1828" ht="68.099999999999994" customHeight="1"/>
    <row r="1829" ht="68.099999999999994" customHeight="1"/>
    <row r="1830" ht="68.099999999999994" customHeight="1"/>
    <row r="1831" ht="68.099999999999994" customHeight="1"/>
    <row r="1832" ht="68.099999999999994" customHeight="1"/>
    <row r="1833" ht="68.099999999999994" customHeight="1"/>
    <row r="1834" ht="68.099999999999994" customHeight="1"/>
    <row r="1835" ht="68.099999999999994" customHeight="1"/>
    <row r="1836" ht="68.099999999999994" customHeight="1"/>
    <row r="1837" ht="68.099999999999994" customHeight="1"/>
    <row r="1838" ht="68.099999999999994" customHeight="1"/>
    <row r="1839" ht="68.099999999999994" customHeight="1"/>
    <row r="1840" ht="68.099999999999994" customHeight="1"/>
    <row r="1841" ht="68.099999999999994" customHeight="1"/>
    <row r="1842" ht="68.099999999999994" customHeight="1"/>
    <row r="1843" ht="68.099999999999994" customHeight="1"/>
    <row r="1844" ht="68.099999999999994" customHeight="1"/>
    <row r="1845" ht="68.099999999999994" customHeight="1"/>
    <row r="1846" ht="68.099999999999994" customHeight="1"/>
    <row r="1847" ht="68.099999999999994" customHeight="1"/>
    <row r="1848" ht="68.099999999999994" customHeight="1"/>
    <row r="1849" ht="68.099999999999994" customHeight="1"/>
    <row r="1850" ht="68.099999999999994" customHeight="1"/>
    <row r="1851" ht="68.099999999999994" customHeight="1"/>
    <row r="1852" ht="68.099999999999994" customHeight="1"/>
    <row r="1853" ht="68.099999999999994" customHeight="1"/>
    <row r="1854" ht="68.099999999999994" customHeight="1"/>
    <row r="1855" ht="68.099999999999994" customHeight="1"/>
    <row r="1856" ht="68.099999999999994" customHeight="1"/>
    <row r="1857" ht="68.099999999999994" customHeight="1"/>
    <row r="1858" ht="68.099999999999994" customHeight="1"/>
    <row r="1859" ht="68.099999999999994" customHeight="1"/>
    <row r="1860" ht="68.099999999999994" customHeight="1"/>
    <row r="1861" ht="68.099999999999994" customHeight="1"/>
    <row r="1862" ht="68.099999999999994" customHeight="1"/>
    <row r="1863" ht="68.099999999999994" customHeight="1"/>
    <row r="1864" ht="68.099999999999994" customHeight="1"/>
    <row r="1865" ht="68.099999999999994" customHeight="1"/>
    <row r="1866" ht="68.099999999999994" customHeight="1"/>
    <row r="1867" ht="68.099999999999994" customHeight="1"/>
    <row r="1868" ht="68.099999999999994" customHeight="1"/>
    <row r="1869" ht="68.099999999999994" customHeight="1"/>
    <row r="1870" ht="68.099999999999994" customHeight="1"/>
    <row r="1871" ht="68.099999999999994" customHeight="1"/>
    <row r="1872" ht="68.099999999999994" customHeight="1"/>
    <row r="1873" ht="68.099999999999994" customHeight="1"/>
    <row r="1874" ht="68.099999999999994" customHeight="1"/>
    <row r="1875" ht="68.099999999999994" customHeight="1"/>
    <row r="1876" ht="68.099999999999994" customHeight="1"/>
    <row r="1877" ht="68.099999999999994" customHeight="1"/>
    <row r="1878" ht="68.099999999999994" customHeight="1"/>
    <row r="1879" ht="68.099999999999994" customHeight="1"/>
    <row r="1880" ht="68.099999999999994" customHeight="1"/>
    <row r="1881" ht="68.099999999999994" customHeight="1"/>
    <row r="1882" ht="68.099999999999994" customHeight="1"/>
    <row r="1883" ht="68.099999999999994" customHeight="1"/>
    <row r="1884" ht="68.099999999999994" customHeight="1"/>
    <row r="1885" ht="68.099999999999994" customHeight="1"/>
    <row r="1886" ht="68.099999999999994" customHeight="1"/>
    <row r="1887" ht="68.099999999999994" customHeight="1"/>
    <row r="1888" ht="68.099999999999994" customHeight="1"/>
    <row r="1889" ht="68.099999999999994" customHeight="1"/>
    <row r="1890" ht="68.099999999999994" customHeight="1"/>
    <row r="1891" ht="68.099999999999994" customHeight="1"/>
    <row r="1892" ht="68.099999999999994" customHeight="1"/>
    <row r="1893" ht="68.099999999999994" customHeight="1"/>
    <row r="1894" ht="68.099999999999994" customHeight="1"/>
    <row r="1895" ht="68.099999999999994" customHeight="1"/>
    <row r="1896" ht="68.099999999999994" customHeight="1"/>
    <row r="1897" ht="68.099999999999994" customHeight="1"/>
    <row r="1898" ht="68.099999999999994" customHeight="1"/>
    <row r="1899" ht="68.099999999999994" customHeight="1"/>
    <row r="1900" ht="68.099999999999994" customHeight="1"/>
    <row r="1901" ht="68.099999999999994" customHeight="1"/>
    <row r="1902" ht="68.099999999999994" customHeight="1"/>
    <row r="1903" ht="68.099999999999994" customHeight="1"/>
    <row r="1904" ht="68.099999999999994" customHeight="1"/>
    <row r="1905" ht="68.099999999999994" customHeight="1"/>
    <row r="1906" ht="68.099999999999994" customHeight="1"/>
    <row r="1907" ht="68.099999999999994" customHeight="1"/>
    <row r="1908" ht="68.099999999999994" customHeight="1"/>
    <row r="1909" ht="68.099999999999994" customHeight="1"/>
    <row r="1910" ht="68.099999999999994" customHeight="1"/>
    <row r="1911" ht="68.099999999999994" customHeight="1"/>
    <row r="1912" ht="68.099999999999994" customHeight="1"/>
    <row r="1913" ht="68.099999999999994" customHeight="1"/>
    <row r="1914" ht="68.099999999999994" customHeight="1"/>
    <row r="1915" ht="68.099999999999994" customHeight="1"/>
    <row r="1916" ht="68.099999999999994" customHeight="1"/>
    <row r="1917" ht="68.099999999999994" customHeight="1"/>
    <row r="1918" ht="68.099999999999994" customHeight="1"/>
    <row r="1919" ht="68.099999999999994" customHeight="1"/>
    <row r="1920" ht="68.099999999999994" customHeight="1"/>
    <row r="1921" ht="68.099999999999994" customHeight="1"/>
    <row r="1922" ht="68.099999999999994" customHeight="1"/>
    <row r="1923" ht="68.099999999999994" customHeight="1"/>
    <row r="1924" ht="68.099999999999994" customHeight="1"/>
    <row r="1925" ht="68.099999999999994" customHeight="1"/>
    <row r="1926" ht="68.099999999999994" customHeight="1"/>
    <row r="1927" ht="68.099999999999994" customHeight="1"/>
    <row r="1928" ht="68.099999999999994" customHeight="1"/>
    <row r="1929" ht="68.099999999999994" customHeight="1"/>
    <row r="1930" ht="68.099999999999994" customHeight="1"/>
    <row r="1931" ht="68.099999999999994" customHeight="1"/>
    <row r="1932" ht="68.099999999999994" customHeight="1"/>
    <row r="1933" ht="68.099999999999994" customHeight="1"/>
    <row r="1934" ht="68.099999999999994" customHeight="1"/>
    <row r="1935" ht="68.099999999999994" customHeight="1"/>
    <row r="1936" ht="68.099999999999994" customHeight="1"/>
    <row r="1937" ht="68.099999999999994" customHeight="1"/>
    <row r="1938" ht="68.099999999999994" customHeight="1"/>
    <row r="1939" ht="68.099999999999994" customHeight="1"/>
    <row r="1940" ht="68.099999999999994" customHeight="1"/>
    <row r="1941" ht="68.099999999999994" customHeight="1"/>
    <row r="1942" ht="68.099999999999994" customHeight="1"/>
    <row r="1943" ht="68.099999999999994" customHeight="1"/>
    <row r="1944" ht="68.099999999999994" customHeight="1"/>
    <row r="1945" ht="68.099999999999994" customHeight="1"/>
    <row r="1946" ht="68.099999999999994" customHeight="1"/>
    <row r="1947" ht="68.099999999999994" customHeight="1"/>
    <row r="1948" ht="68.099999999999994" customHeight="1"/>
    <row r="1949" ht="68.099999999999994" customHeight="1"/>
    <row r="1950" ht="68.099999999999994" customHeight="1"/>
    <row r="1951" ht="68.099999999999994" customHeight="1"/>
    <row r="1952" ht="68.099999999999994" customHeight="1"/>
    <row r="1953" ht="68.099999999999994" customHeight="1"/>
    <row r="1954" ht="68.099999999999994" customHeight="1"/>
    <row r="1955" ht="68.099999999999994" customHeight="1"/>
    <row r="1956" ht="68.099999999999994" customHeight="1"/>
    <row r="1957" ht="68.099999999999994" customHeight="1"/>
    <row r="1958" ht="68.099999999999994" customHeight="1"/>
    <row r="1959" ht="68.099999999999994" customHeight="1"/>
    <row r="1960" ht="68.099999999999994" customHeight="1"/>
    <row r="1961" ht="68.099999999999994" customHeight="1"/>
    <row r="1962" ht="68.099999999999994" customHeight="1"/>
    <row r="1963" ht="68.099999999999994" customHeight="1"/>
    <row r="1964" ht="68.099999999999994" customHeight="1"/>
    <row r="1965" ht="68.099999999999994" customHeight="1"/>
    <row r="1966" ht="68.099999999999994" customHeight="1"/>
    <row r="1967" ht="68.099999999999994" customHeight="1"/>
    <row r="1968" ht="68.099999999999994" customHeight="1"/>
    <row r="1969" ht="68.099999999999994" customHeight="1"/>
    <row r="1970" ht="68.099999999999994" customHeight="1"/>
    <row r="1971" ht="68.099999999999994" customHeight="1"/>
    <row r="1972" ht="68.099999999999994" customHeight="1"/>
    <row r="1973" ht="68.099999999999994" customHeight="1"/>
    <row r="1974" ht="68.099999999999994" customHeight="1"/>
    <row r="1975" ht="68.099999999999994" customHeight="1"/>
    <row r="1976" ht="68.099999999999994" customHeight="1"/>
    <row r="1977" ht="68.099999999999994" customHeight="1"/>
    <row r="1978" ht="68.099999999999994" customHeight="1"/>
    <row r="1979" ht="68.099999999999994" customHeight="1"/>
    <row r="1980" ht="68.099999999999994" customHeight="1"/>
    <row r="1981" ht="68.099999999999994" customHeight="1"/>
    <row r="1982" ht="68.099999999999994" customHeight="1"/>
    <row r="1983" ht="68.099999999999994" customHeight="1"/>
    <row r="1984" ht="68.099999999999994" customHeight="1"/>
    <row r="1985" ht="68.099999999999994" customHeight="1"/>
    <row r="1986" ht="68.099999999999994" customHeight="1"/>
    <row r="1987" ht="68.099999999999994" customHeight="1"/>
  </sheetData>
  <sortState ref="A8:AH33">
    <sortCondition ref="E8:E33"/>
  </sortState>
  <mergeCells count="19">
    <mergeCell ref="AF6:AF7"/>
    <mergeCell ref="G6:G7"/>
    <mergeCell ref="H6:M6"/>
    <mergeCell ref="N6:T6"/>
    <mergeCell ref="U6:U7"/>
    <mergeCell ref="V6:X6"/>
    <mergeCell ref="Y6:Y7"/>
    <mergeCell ref="A1:AF1"/>
    <mergeCell ref="A2:AF2"/>
    <mergeCell ref="A3:AF3"/>
    <mergeCell ref="A4:AF4"/>
    <mergeCell ref="A6:A7"/>
    <mergeCell ref="B6:B7"/>
    <mergeCell ref="C6:C7"/>
    <mergeCell ref="D6:D7"/>
    <mergeCell ref="E6:E7"/>
    <mergeCell ref="F6:F7"/>
    <mergeCell ref="Z6:AD6"/>
    <mergeCell ref="AE6:AE7"/>
  </mergeCells>
  <printOptions horizontalCentered="1"/>
  <pageMargins left="0.16" right="0.16" top="0" bottom="0.66" header="0.5" footer="0.33"/>
  <pageSetup paperSize="5" scale="83" orientation="landscape" r:id="rId1"/>
  <headerFooter alignWithMargins="0">
    <oddHeader>&amp;RPage No- &amp;P of &amp;N</oddHeader>
    <oddFooter>&amp;LPrepared By                     &amp;CChecked By Audit / Accounts&amp;RGM (HR, &amp; Admin &amp; Compliance)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89"/>
  <sheetViews>
    <sheetView tabSelected="1" view="pageBreakPreview" zoomScale="130" zoomScaleNormal="235" zoomScaleSheetLayoutView="130" workbookViewId="0">
      <selection activeCell="G25" sqref="G25:L25"/>
    </sheetView>
  </sheetViews>
  <sheetFormatPr defaultColWidth="3.28515625" defaultRowHeight="12.75"/>
  <cols>
    <col min="1" max="5" width="4.5703125" style="79" customWidth="1"/>
    <col min="6" max="6" width="1.5703125" style="79" customWidth="1"/>
    <col min="7" max="12" width="4.5703125" style="79" customWidth="1"/>
    <col min="13" max="13" width="3.42578125" style="78" customWidth="1"/>
    <col min="14" max="14" width="3.42578125" style="49" customWidth="1"/>
    <col min="15" max="19" width="4.5703125" style="78" customWidth="1"/>
    <col min="20" max="20" width="1.5703125" style="78" customWidth="1"/>
    <col min="21" max="26" width="4.5703125" style="78" customWidth="1"/>
    <col min="27" max="16384" width="3.28515625" style="78"/>
  </cols>
  <sheetData>
    <row r="1" spans="1:26" s="48" customFormat="1" ht="17.25">
      <c r="A1" s="116" t="s">
        <v>66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8"/>
      <c r="N1" s="49"/>
      <c r="O1" s="116" t="s">
        <v>66</v>
      </c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8"/>
    </row>
    <row r="2" spans="1:26" s="50" customFormat="1" ht="12">
      <c r="A2" s="119" t="s">
        <v>40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1"/>
      <c r="N2" s="51"/>
      <c r="O2" s="119" t="s">
        <v>40</v>
      </c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1"/>
    </row>
    <row r="3" spans="1:26" s="48" customFormat="1" ht="14.25">
      <c r="A3" s="128" t="s">
        <v>67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30"/>
      <c r="N3" s="49"/>
      <c r="O3" s="128" t="s">
        <v>67</v>
      </c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30"/>
    </row>
    <row r="4" spans="1:26" s="48" customFormat="1" ht="14.25">
      <c r="A4" s="52" t="s">
        <v>41</v>
      </c>
      <c r="B4" s="53"/>
      <c r="C4" s="53"/>
      <c r="D4" s="53"/>
      <c r="E4" s="53"/>
      <c r="F4" s="54"/>
      <c r="G4" s="131">
        <v>80000025</v>
      </c>
      <c r="H4" s="131"/>
      <c r="I4" s="131"/>
      <c r="J4" s="131"/>
      <c r="K4" s="131"/>
      <c r="L4" s="132"/>
      <c r="N4" s="49"/>
      <c r="O4" s="52" t="s">
        <v>41</v>
      </c>
      <c r="P4" s="53"/>
      <c r="Q4" s="53"/>
      <c r="R4" s="53"/>
      <c r="S4" s="53"/>
      <c r="T4" s="54" t="s">
        <v>39</v>
      </c>
      <c r="U4" s="131">
        <v>80000025</v>
      </c>
      <c r="V4" s="131"/>
      <c r="W4" s="131"/>
      <c r="X4" s="131"/>
      <c r="Y4" s="131"/>
      <c r="Z4" s="132"/>
    </row>
    <row r="5" spans="1:26" s="48" customFormat="1" ht="14.25">
      <c r="A5" s="55" t="s">
        <v>42</v>
      </c>
      <c r="B5" s="56"/>
      <c r="C5" s="56"/>
      <c r="D5" s="56"/>
      <c r="E5" s="56"/>
      <c r="F5" s="57"/>
      <c r="G5" s="107" t="s">
        <v>68</v>
      </c>
      <c r="H5" s="107"/>
      <c r="I5" s="107"/>
      <c r="J5" s="107"/>
      <c r="K5" s="107"/>
      <c r="L5" s="108"/>
      <c r="N5" s="49"/>
      <c r="O5" s="55" t="s">
        <v>42</v>
      </c>
      <c r="P5" s="56"/>
      <c r="Q5" s="56"/>
      <c r="R5" s="56"/>
      <c r="S5" s="56"/>
      <c r="T5" s="57" t="s">
        <v>39</v>
      </c>
      <c r="U5" s="109" t="s">
        <v>68</v>
      </c>
      <c r="V5" s="109"/>
      <c r="W5" s="109"/>
      <c r="X5" s="109"/>
      <c r="Y5" s="109"/>
      <c r="Z5" s="110"/>
    </row>
    <row r="6" spans="1:26" s="48" customFormat="1" ht="14.25">
      <c r="A6" s="55" t="s">
        <v>43</v>
      </c>
      <c r="B6" s="56"/>
      <c r="C6" s="56"/>
      <c r="D6" s="56"/>
      <c r="E6" s="56"/>
      <c r="F6" s="57"/>
      <c r="G6" s="111" t="s">
        <v>69</v>
      </c>
      <c r="H6" s="111"/>
      <c r="I6" s="111"/>
      <c r="J6" s="111"/>
      <c r="K6" s="111"/>
      <c r="L6" s="112"/>
      <c r="N6" s="49"/>
      <c r="O6" s="55" t="s">
        <v>43</v>
      </c>
      <c r="P6" s="56"/>
      <c r="Q6" s="56"/>
      <c r="R6" s="56"/>
      <c r="S6" s="56"/>
      <c r="T6" s="57" t="s">
        <v>39</v>
      </c>
      <c r="U6" s="109" t="s">
        <v>69</v>
      </c>
      <c r="V6" s="109"/>
      <c r="W6" s="109"/>
      <c r="X6" s="109"/>
      <c r="Y6" s="109"/>
      <c r="Z6" s="110"/>
    </row>
    <row r="7" spans="1:26" s="48" customFormat="1" ht="14.25">
      <c r="A7" s="55" t="s">
        <v>44</v>
      </c>
      <c r="B7" s="56"/>
      <c r="C7" s="56"/>
      <c r="D7" s="56"/>
      <c r="E7" s="56"/>
      <c r="F7" s="57"/>
      <c r="G7" s="111" t="s">
        <v>70</v>
      </c>
      <c r="H7" s="111"/>
      <c r="I7" s="111"/>
      <c r="J7" s="111"/>
      <c r="K7" s="111"/>
      <c r="L7" s="112"/>
      <c r="N7" s="49"/>
      <c r="O7" s="55" t="s">
        <v>44</v>
      </c>
      <c r="P7" s="56"/>
      <c r="Q7" s="56"/>
      <c r="R7" s="56"/>
      <c r="S7" s="56"/>
      <c r="T7" s="57" t="s">
        <v>39</v>
      </c>
      <c r="U7" s="109" t="s">
        <v>70</v>
      </c>
      <c r="V7" s="109"/>
      <c r="W7" s="109"/>
      <c r="X7" s="109"/>
      <c r="Y7" s="109"/>
      <c r="Z7" s="110"/>
    </row>
    <row r="8" spans="1:26" s="48" customFormat="1" ht="14.25">
      <c r="A8" s="58" t="s">
        <v>51</v>
      </c>
      <c r="B8" s="59"/>
      <c r="C8" s="59"/>
      <c r="D8" s="59"/>
      <c r="E8" s="59"/>
      <c r="F8" s="60"/>
      <c r="G8" s="113">
        <v>42683</v>
      </c>
      <c r="H8" s="113"/>
      <c r="I8" s="113"/>
      <c r="J8" s="113"/>
      <c r="K8" s="113"/>
      <c r="L8" s="114"/>
      <c r="N8" s="49"/>
      <c r="O8" s="58" t="s">
        <v>51</v>
      </c>
      <c r="P8" s="59"/>
      <c r="Q8" s="59"/>
      <c r="R8" s="59"/>
      <c r="S8" s="59"/>
      <c r="T8" s="60" t="s">
        <v>39</v>
      </c>
      <c r="U8" s="115">
        <v>42683</v>
      </c>
      <c r="V8" s="109"/>
      <c r="W8" s="109"/>
      <c r="X8" s="109"/>
      <c r="Y8" s="109"/>
      <c r="Z8" s="110"/>
    </row>
    <row r="9" spans="1:26" s="48" customFormat="1" ht="14.25">
      <c r="A9" s="61" t="s">
        <v>60</v>
      </c>
      <c r="B9" s="62"/>
      <c r="C9" s="62"/>
      <c r="D9" s="62"/>
      <c r="E9" s="62"/>
      <c r="F9" s="63"/>
      <c r="G9" s="124">
        <v>5000</v>
      </c>
      <c r="H9" s="124"/>
      <c r="I9" s="124"/>
      <c r="J9" s="124"/>
      <c r="K9" s="124"/>
      <c r="L9" s="125"/>
      <c r="N9" s="49"/>
      <c r="O9" s="61" t="s">
        <v>60</v>
      </c>
      <c r="P9" s="62"/>
      <c r="Q9" s="62"/>
      <c r="R9" s="62"/>
      <c r="S9" s="62"/>
      <c r="T9" s="63" t="s">
        <v>39</v>
      </c>
      <c r="U9" s="126">
        <v>5000</v>
      </c>
      <c r="V9" s="126"/>
      <c r="W9" s="126"/>
      <c r="X9" s="126"/>
      <c r="Y9" s="126"/>
      <c r="Z9" s="127"/>
    </row>
    <row r="10" spans="1:26" s="48" customFormat="1" ht="14.25">
      <c r="A10" s="61" t="s">
        <v>53</v>
      </c>
      <c r="B10" s="62"/>
      <c r="C10" s="62"/>
      <c r="D10" s="62"/>
      <c r="E10" s="62"/>
      <c r="F10" s="63"/>
      <c r="G10" s="124">
        <v>2000</v>
      </c>
      <c r="H10" s="124"/>
      <c r="I10" s="124"/>
      <c r="J10" s="124"/>
      <c r="K10" s="124"/>
      <c r="L10" s="125"/>
      <c r="N10" s="49"/>
      <c r="O10" s="61" t="s">
        <v>53</v>
      </c>
      <c r="P10" s="62"/>
      <c r="Q10" s="62"/>
      <c r="R10" s="62"/>
      <c r="S10" s="62"/>
      <c r="T10" s="63" t="s">
        <v>39</v>
      </c>
      <c r="U10" s="126">
        <v>2000</v>
      </c>
      <c r="V10" s="126"/>
      <c r="W10" s="126"/>
      <c r="X10" s="126"/>
      <c r="Y10" s="126"/>
      <c r="Z10" s="127"/>
    </row>
    <row r="11" spans="1:26" s="48" customFormat="1" ht="14.25">
      <c r="A11" s="61" t="s">
        <v>59</v>
      </c>
      <c r="B11" s="62"/>
      <c r="C11" s="62"/>
      <c r="D11" s="62"/>
      <c r="E11" s="62"/>
      <c r="F11" s="63" t="s">
        <v>39</v>
      </c>
      <c r="G11" s="126">
        <v>250</v>
      </c>
      <c r="H11" s="126"/>
      <c r="I11" s="126"/>
      <c r="J11" s="126"/>
      <c r="K11" s="126"/>
      <c r="L11" s="127"/>
      <c r="N11" s="49"/>
      <c r="O11" s="61" t="s">
        <v>59</v>
      </c>
      <c r="P11" s="62"/>
      <c r="Q11" s="62"/>
      <c r="R11" s="62"/>
      <c r="S11" s="62"/>
      <c r="T11" s="63" t="s">
        <v>39</v>
      </c>
      <c r="U11" s="126">
        <v>250</v>
      </c>
      <c r="V11" s="126"/>
      <c r="W11" s="126"/>
      <c r="X11" s="126"/>
      <c r="Y11" s="126"/>
      <c r="Z11" s="127"/>
    </row>
    <row r="12" spans="1:26" s="48" customFormat="1" ht="14.25">
      <c r="A12" s="61" t="s">
        <v>55</v>
      </c>
      <c r="B12" s="62"/>
      <c r="C12" s="62"/>
      <c r="D12" s="62"/>
      <c r="E12" s="62"/>
      <c r="F12" s="63" t="s">
        <v>39</v>
      </c>
      <c r="G12" s="126">
        <v>200</v>
      </c>
      <c r="H12" s="126"/>
      <c r="I12" s="126"/>
      <c r="J12" s="126"/>
      <c r="K12" s="126"/>
      <c r="L12" s="127"/>
      <c r="N12" s="49"/>
      <c r="O12" s="61" t="s">
        <v>55</v>
      </c>
      <c r="P12" s="62"/>
      <c r="Q12" s="62"/>
      <c r="R12" s="62"/>
      <c r="S12" s="62"/>
      <c r="T12" s="63" t="s">
        <v>39</v>
      </c>
      <c r="U12" s="126">
        <v>200</v>
      </c>
      <c r="V12" s="126"/>
      <c r="W12" s="126"/>
      <c r="X12" s="126"/>
      <c r="Y12" s="126"/>
      <c r="Z12" s="127"/>
    </row>
    <row r="13" spans="1:26" s="48" customFormat="1" ht="14.25">
      <c r="A13" s="61" t="s">
        <v>54</v>
      </c>
      <c r="B13" s="62"/>
      <c r="C13" s="62"/>
      <c r="D13" s="62"/>
      <c r="E13" s="62"/>
      <c r="F13" s="63" t="s">
        <v>39</v>
      </c>
      <c r="G13" s="126">
        <v>650</v>
      </c>
      <c r="H13" s="126"/>
      <c r="I13" s="126"/>
      <c r="J13" s="126"/>
      <c r="K13" s="126"/>
      <c r="L13" s="127"/>
      <c r="N13" s="49"/>
      <c r="O13" s="61" t="s">
        <v>54</v>
      </c>
      <c r="P13" s="62"/>
      <c r="Q13" s="62"/>
      <c r="R13" s="62"/>
      <c r="S13" s="62"/>
      <c r="T13" s="63" t="s">
        <v>39</v>
      </c>
      <c r="U13" s="126">
        <v>650</v>
      </c>
      <c r="V13" s="126"/>
      <c r="W13" s="126"/>
      <c r="X13" s="126"/>
      <c r="Y13" s="126"/>
      <c r="Z13" s="127"/>
    </row>
    <row r="14" spans="1:26" s="48" customFormat="1" ht="14.25">
      <c r="A14" s="61" t="s">
        <v>61</v>
      </c>
      <c r="B14" s="62"/>
      <c r="C14" s="62"/>
      <c r="D14" s="62"/>
      <c r="E14" s="62"/>
      <c r="F14" s="63" t="s">
        <v>39</v>
      </c>
      <c r="G14" s="105">
        <v>8100</v>
      </c>
      <c r="H14" s="105"/>
      <c r="I14" s="105"/>
      <c r="J14" s="105"/>
      <c r="K14" s="105"/>
      <c r="L14" s="106"/>
      <c r="N14" s="49"/>
      <c r="O14" s="61" t="s">
        <v>61</v>
      </c>
      <c r="P14" s="62"/>
      <c r="Q14" s="62"/>
      <c r="R14" s="62"/>
      <c r="S14" s="62"/>
      <c r="T14" s="63" t="s">
        <v>39</v>
      </c>
      <c r="U14" s="105">
        <v>8100</v>
      </c>
      <c r="V14" s="105"/>
      <c r="W14" s="105"/>
      <c r="X14" s="105"/>
      <c r="Y14" s="105"/>
      <c r="Z14" s="106"/>
    </row>
    <row r="15" spans="1:26" s="48" customFormat="1" ht="14.25">
      <c r="A15" s="61" t="s">
        <v>50</v>
      </c>
      <c r="B15" s="62"/>
      <c r="C15" s="62"/>
      <c r="D15" s="62"/>
      <c r="E15" s="62"/>
      <c r="F15" s="63" t="s">
        <v>39</v>
      </c>
      <c r="G15" s="124">
        <v>500</v>
      </c>
      <c r="H15" s="124"/>
      <c r="I15" s="124"/>
      <c r="J15" s="124"/>
      <c r="K15" s="124"/>
      <c r="L15" s="125"/>
      <c r="N15" s="49"/>
      <c r="O15" s="61" t="s">
        <v>50</v>
      </c>
      <c r="P15" s="62"/>
      <c r="Q15" s="62"/>
      <c r="R15" s="62"/>
      <c r="S15" s="62"/>
      <c r="T15" s="63" t="s">
        <v>39</v>
      </c>
      <c r="U15" s="126">
        <v>500</v>
      </c>
      <c r="V15" s="126"/>
      <c r="W15" s="126"/>
      <c r="X15" s="126"/>
      <c r="Y15" s="126"/>
      <c r="Z15" s="127"/>
    </row>
    <row r="16" spans="1:26" s="48" customFormat="1" ht="14.25">
      <c r="A16" s="61" t="s">
        <v>49</v>
      </c>
      <c r="B16" s="62"/>
      <c r="C16" s="62"/>
      <c r="D16" s="62"/>
      <c r="E16" s="62"/>
      <c r="F16" s="63" t="s">
        <v>39</v>
      </c>
      <c r="G16" s="124">
        <v>0</v>
      </c>
      <c r="H16" s="124"/>
      <c r="I16" s="124"/>
      <c r="J16" s="124"/>
      <c r="K16" s="124"/>
      <c r="L16" s="125"/>
      <c r="N16" s="49"/>
      <c r="O16" s="61" t="s">
        <v>49</v>
      </c>
      <c r="P16" s="62"/>
      <c r="Q16" s="62"/>
      <c r="R16" s="62"/>
      <c r="S16" s="62"/>
      <c r="T16" s="63" t="s">
        <v>39</v>
      </c>
      <c r="U16" s="126">
        <v>0</v>
      </c>
      <c r="V16" s="126"/>
      <c r="W16" s="126"/>
      <c r="X16" s="126"/>
      <c r="Y16" s="126"/>
      <c r="Z16" s="127"/>
    </row>
    <row r="17" spans="1:26" s="48" customFormat="1" ht="14.25">
      <c r="A17" s="55" t="s">
        <v>45</v>
      </c>
      <c r="B17" s="56"/>
      <c r="C17" s="56"/>
      <c r="D17" s="56"/>
      <c r="E17" s="56"/>
      <c r="F17" s="57" t="s">
        <v>39</v>
      </c>
      <c r="G17" s="101">
        <v>48.07692307692308</v>
      </c>
      <c r="H17" s="101"/>
      <c r="I17" s="101"/>
      <c r="J17" s="101"/>
      <c r="K17" s="101"/>
      <c r="L17" s="102"/>
      <c r="N17" s="49"/>
      <c r="O17" s="55" t="s">
        <v>45</v>
      </c>
      <c r="P17" s="56"/>
      <c r="Q17" s="56"/>
      <c r="R17" s="56"/>
      <c r="S17" s="56"/>
      <c r="T17" s="57" t="s">
        <v>39</v>
      </c>
      <c r="U17" s="103">
        <v>48.07692307692308</v>
      </c>
      <c r="V17" s="103"/>
      <c r="W17" s="103"/>
      <c r="X17" s="103"/>
      <c r="Y17" s="103"/>
      <c r="Z17" s="104"/>
    </row>
    <row r="18" spans="1:26" s="48" customFormat="1" ht="14.25">
      <c r="A18" s="55" t="s">
        <v>46</v>
      </c>
      <c r="B18" s="64"/>
      <c r="C18" s="64"/>
      <c r="D18" s="64"/>
      <c r="E18" s="64"/>
      <c r="F18" s="65" t="s">
        <v>39</v>
      </c>
      <c r="G18" s="122">
        <v>54</v>
      </c>
      <c r="H18" s="122"/>
      <c r="I18" s="122"/>
      <c r="J18" s="122"/>
      <c r="K18" s="122"/>
      <c r="L18" s="123"/>
      <c r="N18" s="49"/>
      <c r="O18" s="55" t="s">
        <v>46</v>
      </c>
      <c r="P18" s="64"/>
      <c r="Q18" s="64"/>
      <c r="R18" s="64"/>
      <c r="S18" s="64"/>
      <c r="T18" s="65" t="s">
        <v>39</v>
      </c>
      <c r="U18" s="122">
        <v>54</v>
      </c>
      <c r="V18" s="122"/>
      <c r="W18" s="122"/>
      <c r="X18" s="122"/>
      <c r="Y18" s="122"/>
      <c r="Z18" s="123"/>
    </row>
    <row r="19" spans="1:26" s="48" customFormat="1" ht="14.25">
      <c r="A19" s="66" t="s">
        <v>63</v>
      </c>
      <c r="B19" s="67"/>
      <c r="C19" s="67"/>
      <c r="D19" s="67"/>
      <c r="E19" s="67"/>
      <c r="F19" s="68" t="s">
        <v>39</v>
      </c>
      <c r="G19" s="99">
        <v>2596.1538461538462</v>
      </c>
      <c r="H19" s="99"/>
      <c r="I19" s="99"/>
      <c r="J19" s="99"/>
      <c r="K19" s="99"/>
      <c r="L19" s="100"/>
      <c r="N19" s="49"/>
      <c r="O19" s="66" t="s">
        <v>63</v>
      </c>
      <c r="P19" s="67"/>
      <c r="Q19" s="67"/>
      <c r="R19" s="67"/>
      <c r="S19" s="67"/>
      <c r="T19" s="68" t="s">
        <v>39</v>
      </c>
      <c r="U19" s="105">
        <v>2596.1538461538462</v>
      </c>
      <c r="V19" s="105"/>
      <c r="W19" s="105"/>
      <c r="X19" s="105"/>
      <c r="Y19" s="105"/>
      <c r="Z19" s="106"/>
    </row>
    <row r="20" spans="1:26" s="48" customFormat="1" ht="14.25">
      <c r="A20" s="55" t="s">
        <v>65</v>
      </c>
      <c r="B20" s="56"/>
      <c r="C20" s="56"/>
      <c r="D20" s="56"/>
      <c r="E20" s="56"/>
      <c r="F20" s="57" t="s">
        <v>39</v>
      </c>
      <c r="G20" s="97">
        <v>0</v>
      </c>
      <c r="H20" s="97"/>
      <c r="I20" s="97"/>
      <c r="J20" s="97"/>
      <c r="K20" s="97"/>
      <c r="L20" s="98"/>
      <c r="N20" s="49"/>
      <c r="O20" s="55" t="s">
        <v>58</v>
      </c>
      <c r="P20" s="56"/>
      <c r="Q20" s="56"/>
      <c r="R20" s="56"/>
      <c r="S20" s="56"/>
      <c r="T20" s="57" t="s">
        <v>39</v>
      </c>
      <c r="U20" s="97">
        <v>0</v>
      </c>
      <c r="V20" s="97"/>
      <c r="W20" s="97"/>
      <c r="X20" s="97"/>
      <c r="Y20" s="97"/>
      <c r="Z20" s="98"/>
    </row>
    <row r="21" spans="1:26" s="48" customFormat="1" ht="14.25">
      <c r="A21" s="55" t="s">
        <v>58</v>
      </c>
      <c r="B21" s="56"/>
      <c r="C21" s="56"/>
      <c r="D21" s="56"/>
      <c r="E21" s="56"/>
      <c r="F21" s="57" t="s">
        <v>39</v>
      </c>
      <c r="G21" s="97">
        <v>31</v>
      </c>
      <c r="H21" s="97"/>
      <c r="I21" s="97"/>
      <c r="J21" s="97"/>
      <c r="K21" s="97"/>
      <c r="L21" s="98"/>
      <c r="N21" s="49"/>
      <c r="O21" s="55" t="s">
        <v>58</v>
      </c>
      <c r="P21" s="56"/>
      <c r="Q21" s="56"/>
      <c r="R21" s="56"/>
      <c r="S21" s="56"/>
      <c r="T21" s="57" t="s">
        <v>39</v>
      </c>
      <c r="U21" s="97">
        <v>31</v>
      </c>
      <c r="V21" s="97"/>
      <c r="W21" s="97"/>
      <c r="X21" s="97"/>
      <c r="Y21" s="97"/>
      <c r="Z21" s="98"/>
    </row>
    <row r="22" spans="1:26" s="48" customFormat="1" ht="14.25">
      <c r="A22" s="55" t="s">
        <v>56</v>
      </c>
      <c r="B22" s="56"/>
      <c r="C22" s="56"/>
      <c r="D22" s="56"/>
      <c r="E22" s="56"/>
      <c r="F22" s="57" t="s">
        <v>39</v>
      </c>
      <c r="G22" s="97">
        <v>0</v>
      </c>
      <c r="H22" s="97"/>
      <c r="I22" s="97"/>
      <c r="J22" s="97"/>
      <c r="K22" s="97"/>
      <c r="L22" s="98"/>
      <c r="N22" s="49"/>
      <c r="O22" s="55" t="s">
        <v>56</v>
      </c>
      <c r="P22" s="56"/>
      <c r="Q22" s="56"/>
      <c r="R22" s="56"/>
      <c r="S22" s="56"/>
      <c r="T22" s="57" t="s">
        <v>39</v>
      </c>
      <c r="U22" s="97">
        <v>0</v>
      </c>
      <c r="V22" s="97"/>
      <c r="W22" s="97"/>
      <c r="X22" s="97"/>
      <c r="Y22" s="97"/>
      <c r="Z22" s="98"/>
    </row>
    <row r="23" spans="1:26" s="48" customFormat="1" ht="14.25">
      <c r="A23" s="55" t="s">
        <v>64</v>
      </c>
      <c r="B23" s="64"/>
      <c r="C23" s="64"/>
      <c r="D23" s="64"/>
      <c r="E23" s="64"/>
      <c r="F23" s="65" t="s">
        <v>39</v>
      </c>
      <c r="G23" s="97">
        <v>0</v>
      </c>
      <c r="H23" s="97"/>
      <c r="I23" s="97"/>
      <c r="J23" s="97"/>
      <c r="K23" s="97"/>
      <c r="L23" s="98"/>
      <c r="N23" s="49"/>
      <c r="O23" s="55" t="s">
        <v>64</v>
      </c>
      <c r="P23" s="64"/>
      <c r="Q23" s="64"/>
      <c r="R23" s="64"/>
      <c r="S23" s="64"/>
      <c r="T23" s="65" t="s">
        <v>39</v>
      </c>
      <c r="U23" s="122">
        <v>0</v>
      </c>
      <c r="V23" s="122"/>
      <c r="W23" s="122"/>
      <c r="X23" s="122"/>
      <c r="Y23" s="122"/>
      <c r="Z23" s="123"/>
    </row>
    <row r="24" spans="1:26" s="48" customFormat="1" ht="14.25">
      <c r="A24" s="55" t="s">
        <v>57</v>
      </c>
      <c r="B24" s="56"/>
      <c r="C24" s="56"/>
      <c r="D24" s="56"/>
      <c r="E24" s="56"/>
      <c r="F24" s="57" t="s">
        <v>39</v>
      </c>
      <c r="G24" s="97">
        <v>0</v>
      </c>
      <c r="H24" s="97"/>
      <c r="I24" s="97"/>
      <c r="J24" s="97"/>
      <c r="K24" s="97"/>
      <c r="L24" s="98"/>
      <c r="N24" s="49"/>
      <c r="O24" s="55" t="s">
        <v>57</v>
      </c>
      <c r="P24" s="56"/>
      <c r="Q24" s="56"/>
      <c r="R24" s="56"/>
      <c r="S24" s="56"/>
      <c r="T24" s="57" t="s">
        <v>39</v>
      </c>
      <c r="U24" s="97">
        <v>0</v>
      </c>
      <c r="V24" s="97"/>
      <c r="W24" s="97"/>
      <c r="X24" s="97"/>
      <c r="Y24" s="97"/>
      <c r="Z24" s="98"/>
    </row>
    <row r="25" spans="1:26" s="48" customFormat="1" ht="14.25">
      <c r="A25" s="55" t="s">
        <v>62</v>
      </c>
      <c r="B25" s="56"/>
      <c r="C25" s="56"/>
      <c r="D25" s="56"/>
      <c r="E25" s="56"/>
      <c r="F25" s="57" t="s">
        <v>39</v>
      </c>
      <c r="G25" s="97">
        <v>10</v>
      </c>
      <c r="H25" s="97"/>
      <c r="I25" s="97"/>
      <c r="J25" s="97"/>
      <c r="K25" s="97"/>
      <c r="L25" s="98"/>
      <c r="N25" s="49"/>
      <c r="O25" s="55" t="s">
        <v>62</v>
      </c>
      <c r="P25" s="56"/>
      <c r="Q25" s="56"/>
      <c r="R25" s="56"/>
      <c r="S25" s="56"/>
      <c r="T25" s="57" t="s">
        <v>39</v>
      </c>
      <c r="U25" s="97">
        <v>10</v>
      </c>
      <c r="V25" s="97"/>
      <c r="W25" s="97"/>
      <c r="X25" s="97"/>
      <c r="Y25" s="97"/>
      <c r="Z25" s="98"/>
    </row>
    <row r="26" spans="1:26" s="71" customFormat="1" ht="14.25">
      <c r="A26" s="69" t="s">
        <v>52</v>
      </c>
      <c r="B26" s="70"/>
      <c r="C26" s="70"/>
      <c r="D26" s="70"/>
      <c r="E26" s="70"/>
      <c r="F26" s="57" t="s">
        <v>39</v>
      </c>
      <c r="G26" s="99">
        <v>11186.153846153846</v>
      </c>
      <c r="H26" s="99"/>
      <c r="I26" s="99"/>
      <c r="J26" s="99"/>
      <c r="K26" s="99"/>
      <c r="L26" s="100"/>
      <c r="N26" s="72"/>
      <c r="O26" s="69" t="s">
        <v>52</v>
      </c>
      <c r="P26" s="70"/>
      <c r="Q26" s="70"/>
      <c r="R26" s="70"/>
      <c r="S26" s="70"/>
      <c r="T26" s="57" t="s">
        <v>39</v>
      </c>
      <c r="U26" s="99">
        <v>11186.153846153846</v>
      </c>
      <c r="V26" s="99"/>
      <c r="W26" s="99"/>
      <c r="X26" s="99"/>
      <c r="Y26" s="99"/>
      <c r="Z26" s="100"/>
    </row>
    <row r="27" spans="1:26" s="48" customFormat="1" ht="14.25">
      <c r="A27" s="66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73"/>
      <c r="N27" s="49"/>
      <c r="O27" s="66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73"/>
    </row>
    <row r="28" spans="1:26" s="48" customFormat="1" ht="14.25">
      <c r="A28" s="74"/>
      <c r="B28" s="75"/>
      <c r="C28" s="75"/>
      <c r="D28" s="64"/>
      <c r="E28" s="64"/>
      <c r="F28" s="64"/>
      <c r="G28" s="64"/>
      <c r="H28" s="64"/>
      <c r="I28" s="75"/>
      <c r="J28" s="75"/>
      <c r="K28" s="75"/>
      <c r="L28" s="76"/>
      <c r="N28" s="49"/>
      <c r="O28" s="74"/>
      <c r="P28" s="75"/>
      <c r="Q28" s="75"/>
      <c r="R28" s="64"/>
      <c r="S28" s="64"/>
      <c r="T28" s="64"/>
      <c r="U28" s="64"/>
      <c r="V28" s="64"/>
      <c r="W28" s="75"/>
      <c r="X28" s="75"/>
      <c r="Y28" s="75"/>
      <c r="Z28" s="76"/>
    </row>
    <row r="29" spans="1:26" s="48" customFormat="1" ht="14.25">
      <c r="A29" s="74" t="s">
        <v>47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7" t="s">
        <v>48</v>
      </c>
      <c r="M29" s="78"/>
      <c r="N29" s="49"/>
      <c r="O29" s="74" t="s">
        <v>47</v>
      </c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7" t="s">
        <v>48</v>
      </c>
    </row>
    <row r="31" spans="1:26" s="48" customFormat="1" ht="17.25">
      <c r="A31" s="116" t="s">
        <v>66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8"/>
      <c r="N31" s="49"/>
      <c r="O31" s="116" t="s">
        <v>66</v>
      </c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8"/>
    </row>
    <row r="32" spans="1:26" s="50" customFormat="1" ht="12">
      <c r="A32" s="119" t="s">
        <v>40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1"/>
      <c r="N32" s="51"/>
      <c r="O32" s="119" t="s">
        <v>40</v>
      </c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1"/>
    </row>
    <row r="33" spans="1:26" s="48" customFormat="1" ht="14.25">
      <c r="A33" s="128" t="s">
        <v>67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30"/>
      <c r="N33" s="49"/>
      <c r="O33" s="128" t="s">
        <v>67</v>
      </c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30"/>
    </row>
    <row r="34" spans="1:26" s="48" customFormat="1" ht="14.25">
      <c r="A34" s="52" t="s">
        <v>41</v>
      </c>
      <c r="B34" s="53"/>
      <c r="C34" s="53"/>
      <c r="D34" s="53"/>
      <c r="E34" s="53"/>
      <c r="F34" s="54"/>
      <c r="G34" s="131">
        <v>80000034</v>
      </c>
      <c r="H34" s="131"/>
      <c r="I34" s="131"/>
      <c r="J34" s="131"/>
      <c r="K34" s="131"/>
      <c r="L34" s="132"/>
      <c r="N34" s="49"/>
      <c r="O34" s="52" t="s">
        <v>41</v>
      </c>
      <c r="P34" s="53"/>
      <c r="Q34" s="53"/>
      <c r="R34" s="53"/>
      <c r="S34" s="53"/>
      <c r="T34" s="54" t="s">
        <v>39</v>
      </c>
      <c r="U34" s="131">
        <v>80000034</v>
      </c>
      <c r="V34" s="131"/>
      <c r="W34" s="131"/>
      <c r="X34" s="131"/>
      <c r="Y34" s="131"/>
      <c r="Z34" s="132"/>
    </row>
    <row r="35" spans="1:26" s="48" customFormat="1" ht="14.25">
      <c r="A35" s="55" t="s">
        <v>42</v>
      </c>
      <c r="B35" s="56"/>
      <c r="C35" s="56"/>
      <c r="D35" s="56"/>
      <c r="E35" s="56"/>
      <c r="F35" s="57"/>
      <c r="G35" s="107" t="s">
        <v>71</v>
      </c>
      <c r="H35" s="107"/>
      <c r="I35" s="107"/>
      <c r="J35" s="107"/>
      <c r="K35" s="107"/>
      <c r="L35" s="108"/>
      <c r="N35" s="49"/>
      <c r="O35" s="55" t="s">
        <v>42</v>
      </c>
      <c r="P35" s="56"/>
      <c r="Q35" s="56"/>
      <c r="R35" s="56"/>
      <c r="S35" s="56"/>
      <c r="T35" s="57" t="s">
        <v>39</v>
      </c>
      <c r="U35" s="109" t="s">
        <v>71</v>
      </c>
      <c r="V35" s="109"/>
      <c r="W35" s="109"/>
      <c r="X35" s="109"/>
      <c r="Y35" s="109"/>
      <c r="Z35" s="110"/>
    </row>
    <row r="36" spans="1:26" s="48" customFormat="1" ht="14.25">
      <c r="A36" s="55" t="s">
        <v>43</v>
      </c>
      <c r="B36" s="56"/>
      <c r="C36" s="56"/>
      <c r="D36" s="56"/>
      <c r="E36" s="56"/>
      <c r="F36" s="57"/>
      <c r="G36" s="111" t="s">
        <v>72</v>
      </c>
      <c r="H36" s="111"/>
      <c r="I36" s="111"/>
      <c r="J36" s="111"/>
      <c r="K36" s="111"/>
      <c r="L36" s="112"/>
      <c r="N36" s="49"/>
      <c r="O36" s="55" t="s">
        <v>43</v>
      </c>
      <c r="P36" s="56"/>
      <c r="Q36" s="56"/>
      <c r="R36" s="56"/>
      <c r="S36" s="56"/>
      <c r="T36" s="57" t="s">
        <v>39</v>
      </c>
      <c r="U36" s="109" t="s">
        <v>72</v>
      </c>
      <c r="V36" s="109"/>
      <c r="W36" s="109"/>
      <c r="X36" s="109"/>
      <c r="Y36" s="109"/>
      <c r="Z36" s="110"/>
    </row>
    <row r="37" spans="1:26" s="48" customFormat="1" ht="14.25">
      <c r="A37" s="55" t="s">
        <v>44</v>
      </c>
      <c r="B37" s="56"/>
      <c r="C37" s="56"/>
      <c r="D37" s="56"/>
      <c r="E37" s="56"/>
      <c r="F37" s="57"/>
      <c r="G37" s="111" t="s">
        <v>70</v>
      </c>
      <c r="H37" s="111"/>
      <c r="I37" s="111"/>
      <c r="J37" s="111"/>
      <c r="K37" s="111"/>
      <c r="L37" s="112"/>
      <c r="N37" s="49"/>
      <c r="O37" s="55" t="s">
        <v>44</v>
      </c>
      <c r="P37" s="56"/>
      <c r="Q37" s="56"/>
      <c r="R37" s="56"/>
      <c r="S37" s="56"/>
      <c r="T37" s="57" t="s">
        <v>39</v>
      </c>
      <c r="U37" s="109" t="s">
        <v>70</v>
      </c>
      <c r="V37" s="109"/>
      <c r="W37" s="109"/>
      <c r="X37" s="109"/>
      <c r="Y37" s="109"/>
      <c r="Z37" s="110"/>
    </row>
    <row r="38" spans="1:26" s="48" customFormat="1" ht="14.25">
      <c r="A38" s="58" t="s">
        <v>51</v>
      </c>
      <c r="B38" s="59"/>
      <c r="C38" s="59"/>
      <c r="D38" s="59"/>
      <c r="E38" s="59"/>
      <c r="F38" s="60"/>
      <c r="G38" s="113">
        <v>42684</v>
      </c>
      <c r="H38" s="113"/>
      <c r="I38" s="113"/>
      <c r="J38" s="113"/>
      <c r="K38" s="113"/>
      <c r="L38" s="114"/>
      <c r="N38" s="49"/>
      <c r="O38" s="58" t="s">
        <v>51</v>
      </c>
      <c r="P38" s="59"/>
      <c r="Q38" s="59"/>
      <c r="R38" s="59"/>
      <c r="S38" s="59"/>
      <c r="T38" s="60" t="s">
        <v>39</v>
      </c>
      <c r="U38" s="115">
        <v>42684</v>
      </c>
      <c r="V38" s="109"/>
      <c r="W38" s="109"/>
      <c r="X38" s="109"/>
      <c r="Y38" s="109"/>
      <c r="Z38" s="110"/>
    </row>
    <row r="39" spans="1:26" s="48" customFormat="1" ht="14.25">
      <c r="A39" s="61" t="s">
        <v>60</v>
      </c>
      <c r="B39" s="62"/>
      <c r="C39" s="62"/>
      <c r="D39" s="62"/>
      <c r="E39" s="62"/>
      <c r="F39" s="63"/>
      <c r="G39" s="124">
        <v>4285.7142857142862</v>
      </c>
      <c r="H39" s="124"/>
      <c r="I39" s="124"/>
      <c r="J39" s="124"/>
      <c r="K39" s="124"/>
      <c r="L39" s="125"/>
      <c r="N39" s="49"/>
      <c r="O39" s="61" t="s">
        <v>60</v>
      </c>
      <c r="P39" s="62"/>
      <c r="Q39" s="62"/>
      <c r="R39" s="62"/>
      <c r="S39" s="62"/>
      <c r="T39" s="63" t="s">
        <v>39</v>
      </c>
      <c r="U39" s="126">
        <v>4285.7142857142862</v>
      </c>
      <c r="V39" s="126"/>
      <c r="W39" s="126"/>
      <c r="X39" s="126"/>
      <c r="Y39" s="126"/>
      <c r="Z39" s="127"/>
    </row>
    <row r="40" spans="1:26" s="48" customFormat="1" ht="14.25">
      <c r="A40" s="61" t="s">
        <v>53</v>
      </c>
      <c r="B40" s="62"/>
      <c r="C40" s="62"/>
      <c r="D40" s="62"/>
      <c r="E40" s="62"/>
      <c r="F40" s="63"/>
      <c r="G40" s="124">
        <v>1714.2857142857138</v>
      </c>
      <c r="H40" s="124"/>
      <c r="I40" s="124"/>
      <c r="J40" s="124"/>
      <c r="K40" s="124"/>
      <c r="L40" s="125"/>
      <c r="N40" s="49"/>
      <c r="O40" s="61" t="s">
        <v>53</v>
      </c>
      <c r="P40" s="62"/>
      <c r="Q40" s="62"/>
      <c r="R40" s="62"/>
      <c r="S40" s="62"/>
      <c r="T40" s="63" t="s">
        <v>39</v>
      </c>
      <c r="U40" s="126">
        <v>1714.2857142857138</v>
      </c>
      <c r="V40" s="126"/>
      <c r="W40" s="126"/>
      <c r="X40" s="126"/>
      <c r="Y40" s="126"/>
      <c r="Z40" s="127"/>
    </row>
    <row r="41" spans="1:26" s="48" customFormat="1" ht="14.25">
      <c r="A41" s="61" t="s">
        <v>59</v>
      </c>
      <c r="B41" s="62"/>
      <c r="C41" s="62"/>
      <c r="D41" s="62"/>
      <c r="E41" s="62"/>
      <c r="F41" s="63" t="s">
        <v>39</v>
      </c>
      <c r="G41" s="126">
        <v>250</v>
      </c>
      <c r="H41" s="126"/>
      <c r="I41" s="126"/>
      <c r="J41" s="126"/>
      <c r="K41" s="126"/>
      <c r="L41" s="127"/>
      <c r="N41" s="49"/>
      <c r="O41" s="61" t="s">
        <v>59</v>
      </c>
      <c r="P41" s="62"/>
      <c r="Q41" s="62"/>
      <c r="R41" s="62"/>
      <c r="S41" s="62"/>
      <c r="T41" s="63" t="s">
        <v>39</v>
      </c>
      <c r="U41" s="126">
        <v>250</v>
      </c>
      <c r="V41" s="126"/>
      <c r="W41" s="126"/>
      <c r="X41" s="126"/>
      <c r="Y41" s="126"/>
      <c r="Z41" s="127"/>
    </row>
    <row r="42" spans="1:26" s="48" customFormat="1" ht="14.25">
      <c r="A42" s="61" t="s">
        <v>55</v>
      </c>
      <c r="B42" s="62"/>
      <c r="C42" s="62"/>
      <c r="D42" s="62"/>
      <c r="E42" s="62"/>
      <c r="F42" s="63" t="s">
        <v>39</v>
      </c>
      <c r="G42" s="126">
        <v>200</v>
      </c>
      <c r="H42" s="126"/>
      <c r="I42" s="126"/>
      <c r="J42" s="126"/>
      <c r="K42" s="126"/>
      <c r="L42" s="127"/>
      <c r="N42" s="49"/>
      <c r="O42" s="61" t="s">
        <v>55</v>
      </c>
      <c r="P42" s="62"/>
      <c r="Q42" s="62"/>
      <c r="R42" s="62"/>
      <c r="S42" s="62"/>
      <c r="T42" s="63" t="s">
        <v>39</v>
      </c>
      <c r="U42" s="126">
        <v>200</v>
      </c>
      <c r="V42" s="126"/>
      <c r="W42" s="126"/>
      <c r="X42" s="126"/>
      <c r="Y42" s="126"/>
      <c r="Z42" s="127"/>
    </row>
    <row r="43" spans="1:26" s="48" customFormat="1" ht="14.25">
      <c r="A43" s="61" t="s">
        <v>54</v>
      </c>
      <c r="B43" s="62"/>
      <c r="C43" s="62"/>
      <c r="D43" s="62"/>
      <c r="E43" s="62"/>
      <c r="F43" s="63" t="s">
        <v>39</v>
      </c>
      <c r="G43" s="126">
        <v>650</v>
      </c>
      <c r="H43" s="126"/>
      <c r="I43" s="126"/>
      <c r="J43" s="126"/>
      <c r="K43" s="126"/>
      <c r="L43" s="127"/>
      <c r="N43" s="49"/>
      <c r="O43" s="61" t="s">
        <v>54</v>
      </c>
      <c r="P43" s="62"/>
      <c r="Q43" s="62"/>
      <c r="R43" s="62"/>
      <c r="S43" s="62"/>
      <c r="T43" s="63" t="s">
        <v>39</v>
      </c>
      <c r="U43" s="126">
        <v>650</v>
      </c>
      <c r="V43" s="126"/>
      <c r="W43" s="126"/>
      <c r="X43" s="126"/>
      <c r="Y43" s="126"/>
      <c r="Z43" s="127"/>
    </row>
    <row r="44" spans="1:26" s="48" customFormat="1" ht="14.25">
      <c r="A44" s="61" t="s">
        <v>61</v>
      </c>
      <c r="B44" s="62"/>
      <c r="C44" s="62"/>
      <c r="D44" s="62"/>
      <c r="E44" s="62"/>
      <c r="F44" s="63" t="s">
        <v>39</v>
      </c>
      <c r="G44" s="105">
        <v>7100</v>
      </c>
      <c r="H44" s="105"/>
      <c r="I44" s="105"/>
      <c r="J44" s="105"/>
      <c r="K44" s="105"/>
      <c r="L44" s="106"/>
      <c r="N44" s="49"/>
      <c r="O44" s="61" t="s">
        <v>61</v>
      </c>
      <c r="P44" s="62"/>
      <c r="Q44" s="62"/>
      <c r="R44" s="62"/>
      <c r="S44" s="62"/>
      <c r="T44" s="63" t="s">
        <v>39</v>
      </c>
      <c r="U44" s="105">
        <v>7100</v>
      </c>
      <c r="V44" s="105"/>
      <c r="W44" s="105"/>
      <c r="X44" s="105"/>
      <c r="Y44" s="105"/>
      <c r="Z44" s="106"/>
    </row>
    <row r="45" spans="1:26" s="48" customFormat="1" ht="14.25">
      <c r="A45" s="61" t="s">
        <v>50</v>
      </c>
      <c r="B45" s="62"/>
      <c r="C45" s="62"/>
      <c r="D45" s="62"/>
      <c r="E45" s="62"/>
      <c r="F45" s="63" t="s">
        <v>39</v>
      </c>
      <c r="G45" s="124">
        <v>0</v>
      </c>
      <c r="H45" s="124"/>
      <c r="I45" s="124"/>
      <c r="J45" s="124"/>
      <c r="K45" s="124"/>
      <c r="L45" s="125"/>
      <c r="N45" s="49"/>
      <c r="O45" s="61" t="s">
        <v>50</v>
      </c>
      <c r="P45" s="62"/>
      <c r="Q45" s="62"/>
      <c r="R45" s="62"/>
      <c r="S45" s="62"/>
      <c r="T45" s="63" t="s">
        <v>39</v>
      </c>
      <c r="U45" s="126">
        <v>0</v>
      </c>
      <c r="V45" s="126"/>
      <c r="W45" s="126"/>
      <c r="X45" s="126"/>
      <c r="Y45" s="126"/>
      <c r="Z45" s="127"/>
    </row>
    <row r="46" spans="1:26" s="48" customFormat="1" ht="14.25">
      <c r="A46" s="61" t="s">
        <v>49</v>
      </c>
      <c r="B46" s="62"/>
      <c r="C46" s="62"/>
      <c r="D46" s="62"/>
      <c r="E46" s="62"/>
      <c r="F46" s="63" t="s">
        <v>39</v>
      </c>
      <c r="G46" s="124">
        <v>1</v>
      </c>
      <c r="H46" s="124"/>
      <c r="I46" s="124"/>
      <c r="J46" s="124"/>
      <c r="K46" s="124"/>
      <c r="L46" s="125"/>
      <c r="N46" s="49"/>
      <c r="O46" s="61" t="s">
        <v>49</v>
      </c>
      <c r="P46" s="62"/>
      <c r="Q46" s="62"/>
      <c r="R46" s="62"/>
      <c r="S46" s="62"/>
      <c r="T46" s="63" t="s">
        <v>39</v>
      </c>
      <c r="U46" s="126">
        <v>1</v>
      </c>
      <c r="V46" s="126"/>
      <c r="W46" s="126"/>
      <c r="X46" s="126"/>
      <c r="Y46" s="126"/>
      <c r="Z46" s="127"/>
    </row>
    <row r="47" spans="1:26" s="48" customFormat="1" ht="14.25">
      <c r="A47" s="55" t="s">
        <v>45</v>
      </c>
      <c r="B47" s="56"/>
      <c r="C47" s="56"/>
      <c r="D47" s="56"/>
      <c r="E47" s="56"/>
      <c r="F47" s="57" t="s">
        <v>39</v>
      </c>
      <c r="G47" s="101">
        <v>41.208791208791212</v>
      </c>
      <c r="H47" s="101"/>
      <c r="I47" s="101"/>
      <c r="J47" s="101"/>
      <c r="K47" s="101"/>
      <c r="L47" s="102"/>
      <c r="N47" s="49"/>
      <c r="O47" s="55" t="s">
        <v>45</v>
      </c>
      <c r="P47" s="56"/>
      <c r="Q47" s="56"/>
      <c r="R47" s="56"/>
      <c r="S47" s="56"/>
      <c r="T47" s="57" t="s">
        <v>39</v>
      </c>
      <c r="U47" s="103">
        <v>41.208791208791212</v>
      </c>
      <c r="V47" s="103"/>
      <c r="W47" s="103"/>
      <c r="X47" s="103"/>
      <c r="Y47" s="103"/>
      <c r="Z47" s="104"/>
    </row>
    <row r="48" spans="1:26" s="48" customFormat="1" ht="14.25">
      <c r="A48" s="55" t="s">
        <v>46</v>
      </c>
      <c r="B48" s="64"/>
      <c r="C48" s="64"/>
      <c r="D48" s="64"/>
      <c r="E48" s="64"/>
      <c r="F48" s="65" t="s">
        <v>39</v>
      </c>
      <c r="G48" s="122">
        <v>49</v>
      </c>
      <c r="H48" s="122"/>
      <c r="I48" s="122"/>
      <c r="J48" s="122"/>
      <c r="K48" s="122"/>
      <c r="L48" s="123"/>
      <c r="N48" s="49"/>
      <c r="O48" s="55" t="s">
        <v>46</v>
      </c>
      <c r="P48" s="64"/>
      <c r="Q48" s="64"/>
      <c r="R48" s="64"/>
      <c r="S48" s="64"/>
      <c r="T48" s="65" t="s">
        <v>39</v>
      </c>
      <c r="U48" s="122">
        <v>49</v>
      </c>
      <c r="V48" s="122"/>
      <c r="W48" s="122"/>
      <c r="X48" s="122"/>
      <c r="Y48" s="122"/>
      <c r="Z48" s="123"/>
    </row>
    <row r="49" spans="1:26" s="48" customFormat="1" ht="14.25">
      <c r="A49" s="66" t="s">
        <v>63</v>
      </c>
      <c r="B49" s="67"/>
      <c r="C49" s="67"/>
      <c r="D49" s="67"/>
      <c r="E49" s="67"/>
      <c r="F49" s="68" t="s">
        <v>39</v>
      </c>
      <c r="G49" s="99">
        <v>2019.2307692307693</v>
      </c>
      <c r="H49" s="99"/>
      <c r="I49" s="99"/>
      <c r="J49" s="99"/>
      <c r="K49" s="99"/>
      <c r="L49" s="100"/>
      <c r="N49" s="49"/>
      <c r="O49" s="66" t="s">
        <v>63</v>
      </c>
      <c r="P49" s="67"/>
      <c r="Q49" s="67"/>
      <c r="R49" s="67"/>
      <c r="S49" s="67"/>
      <c r="T49" s="68" t="s">
        <v>39</v>
      </c>
      <c r="U49" s="105">
        <v>2019.2307692307693</v>
      </c>
      <c r="V49" s="105"/>
      <c r="W49" s="105"/>
      <c r="X49" s="105"/>
      <c r="Y49" s="105"/>
      <c r="Z49" s="106"/>
    </row>
    <row r="50" spans="1:26" s="48" customFormat="1" ht="14.25">
      <c r="A50" s="55" t="s">
        <v>65</v>
      </c>
      <c r="B50" s="56"/>
      <c r="C50" s="56"/>
      <c r="D50" s="56"/>
      <c r="E50" s="56"/>
      <c r="F50" s="57" t="s">
        <v>39</v>
      </c>
      <c r="G50" s="97">
        <v>0</v>
      </c>
      <c r="H50" s="97"/>
      <c r="I50" s="97"/>
      <c r="J50" s="97"/>
      <c r="K50" s="97"/>
      <c r="L50" s="98"/>
      <c r="N50" s="49"/>
      <c r="O50" s="55" t="s">
        <v>58</v>
      </c>
      <c r="P50" s="56"/>
      <c r="Q50" s="56"/>
      <c r="R50" s="56"/>
      <c r="S50" s="56"/>
      <c r="T50" s="57" t="s">
        <v>39</v>
      </c>
      <c r="U50" s="97">
        <v>0</v>
      </c>
      <c r="V50" s="97"/>
      <c r="W50" s="97"/>
      <c r="X50" s="97"/>
      <c r="Y50" s="97"/>
      <c r="Z50" s="98"/>
    </row>
    <row r="51" spans="1:26" s="48" customFormat="1" ht="14.25">
      <c r="A51" s="55" t="s">
        <v>58</v>
      </c>
      <c r="B51" s="56"/>
      <c r="C51" s="56"/>
      <c r="D51" s="56"/>
      <c r="E51" s="56"/>
      <c r="F51" s="57" t="s">
        <v>39</v>
      </c>
      <c r="G51" s="97">
        <v>31</v>
      </c>
      <c r="H51" s="97"/>
      <c r="I51" s="97"/>
      <c r="J51" s="97"/>
      <c r="K51" s="97"/>
      <c r="L51" s="98"/>
      <c r="N51" s="49"/>
      <c r="O51" s="55" t="s">
        <v>58</v>
      </c>
      <c r="P51" s="56"/>
      <c r="Q51" s="56"/>
      <c r="R51" s="56"/>
      <c r="S51" s="56"/>
      <c r="T51" s="57" t="s">
        <v>39</v>
      </c>
      <c r="U51" s="97">
        <v>31</v>
      </c>
      <c r="V51" s="97"/>
      <c r="W51" s="97"/>
      <c r="X51" s="97"/>
      <c r="Y51" s="97"/>
      <c r="Z51" s="98"/>
    </row>
    <row r="52" spans="1:26" s="48" customFormat="1" ht="14.25">
      <c r="A52" s="55" t="s">
        <v>56</v>
      </c>
      <c r="B52" s="56"/>
      <c r="C52" s="56"/>
      <c r="D52" s="56"/>
      <c r="E52" s="56"/>
      <c r="F52" s="57" t="s">
        <v>39</v>
      </c>
      <c r="G52" s="97">
        <v>0</v>
      </c>
      <c r="H52" s="97"/>
      <c r="I52" s="97"/>
      <c r="J52" s="97"/>
      <c r="K52" s="97"/>
      <c r="L52" s="98"/>
      <c r="N52" s="49"/>
      <c r="O52" s="55" t="s">
        <v>56</v>
      </c>
      <c r="P52" s="56"/>
      <c r="Q52" s="56"/>
      <c r="R52" s="56"/>
      <c r="S52" s="56"/>
      <c r="T52" s="57" t="s">
        <v>39</v>
      </c>
      <c r="U52" s="97">
        <v>0</v>
      </c>
      <c r="V52" s="97"/>
      <c r="W52" s="97"/>
      <c r="X52" s="97"/>
      <c r="Y52" s="97"/>
      <c r="Z52" s="98"/>
    </row>
    <row r="53" spans="1:26" s="48" customFormat="1" ht="14.25">
      <c r="A53" s="55" t="s">
        <v>64</v>
      </c>
      <c r="B53" s="64"/>
      <c r="C53" s="64"/>
      <c r="D53" s="64"/>
      <c r="E53" s="64"/>
      <c r="F53" s="65" t="s">
        <v>39</v>
      </c>
      <c r="G53" s="97">
        <v>0</v>
      </c>
      <c r="H53" s="97"/>
      <c r="I53" s="97"/>
      <c r="J53" s="97"/>
      <c r="K53" s="97"/>
      <c r="L53" s="98"/>
      <c r="N53" s="49"/>
      <c r="O53" s="55" t="s">
        <v>64</v>
      </c>
      <c r="P53" s="64"/>
      <c r="Q53" s="64"/>
      <c r="R53" s="64"/>
      <c r="S53" s="64"/>
      <c r="T53" s="65" t="s">
        <v>39</v>
      </c>
      <c r="U53" s="122">
        <v>0</v>
      </c>
      <c r="V53" s="122"/>
      <c r="W53" s="122"/>
      <c r="X53" s="122"/>
      <c r="Y53" s="122"/>
      <c r="Z53" s="123"/>
    </row>
    <row r="54" spans="1:26" s="48" customFormat="1" ht="14.25">
      <c r="A54" s="55" t="s">
        <v>57</v>
      </c>
      <c r="B54" s="56"/>
      <c r="C54" s="56"/>
      <c r="D54" s="56"/>
      <c r="E54" s="56"/>
      <c r="F54" s="57" t="s">
        <v>39</v>
      </c>
      <c r="G54" s="97">
        <v>0</v>
      </c>
      <c r="H54" s="97"/>
      <c r="I54" s="97"/>
      <c r="J54" s="97"/>
      <c r="K54" s="97"/>
      <c r="L54" s="98"/>
      <c r="N54" s="49"/>
      <c r="O54" s="55" t="s">
        <v>57</v>
      </c>
      <c r="P54" s="56"/>
      <c r="Q54" s="56"/>
      <c r="R54" s="56"/>
      <c r="S54" s="56"/>
      <c r="T54" s="57" t="s">
        <v>39</v>
      </c>
      <c r="U54" s="97">
        <v>0</v>
      </c>
      <c r="V54" s="97"/>
      <c r="W54" s="97"/>
      <c r="X54" s="97"/>
      <c r="Y54" s="97"/>
      <c r="Z54" s="98"/>
    </row>
    <row r="55" spans="1:26" s="48" customFormat="1" ht="14.25">
      <c r="A55" s="55" t="s">
        <v>62</v>
      </c>
      <c r="B55" s="56"/>
      <c r="C55" s="56"/>
      <c r="D55" s="56"/>
      <c r="E55" s="56"/>
      <c r="F55" s="57" t="s">
        <v>39</v>
      </c>
      <c r="G55" s="97">
        <v>10</v>
      </c>
      <c r="H55" s="97"/>
      <c r="I55" s="97"/>
      <c r="J55" s="97"/>
      <c r="K55" s="97"/>
      <c r="L55" s="98"/>
      <c r="N55" s="49"/>
      <c r="O55" s="55" t="s">
        <v>62</v>
      </c>
      <c r="P55" s="56"/>
      <c r="Q55" s="56"/>
      <c r="R55" s="56"/>
      <c r="S55" s="56"/>
      <c r="T55" s="57" t="s">
        <v>39</v>
      </c>
      <c r="U55" s="97">
        <v>10</v>
      </c>
      <c r="V55" s="97"/>
      <c r="W55" s="97"/>
      <c r="X55" s="97"/>
      <c r="Y55" s="97"/>
      <c r="Z55" s="98"/>
    </row>
    <row r="56" spans="1:26" s="71" customFormat="1" ht="14.25">
      <c r="A56" s="69" t="s">
        <v>52</v>
      </c>
      <c r="B56" s="70"/>
      <c r="C56" s="70"/>
      <c r="D56" s="70"/>
      <c r="E56" s="70"/>
      <c r="F56" s="57" t="s">
        <v>39</v>
      </c>
      <c r="G56" s="99">
        <v>9109.2307692307695</v>
      </c>
      <c r="H56" s="99"/>
      <c r="I56" s="99"/>
      <c r="J56" s="99"/>
      <c r="K56" s="99"/>
      <c r="L56" s="100"/>
      <c r="N56" s="72"/>
      <c r="O56" s="69" t="s">
        <v>52</v>
      </c>
      <c r="P56" s="70"/>
      <c r="Q56" s="70"/>
      <c r="R56" s="70"/>
      <c r="S56" s="70"/>
      <c r="T56" s="57" t="s">
        <v>39</v>
      </c>
      <c r="U56" s="99">
        <v>9109.2307692307695</v>
      </c>
      <c r="V56" s="99"/>
      <c r="W56" s="99"/>
      <c r="X56" s="99"/>
      <c r="Y56" s="99"/>
      <c r="Z56" s="100"/>
    </row>
    <row r="57" spans="1:26" s="48" customFormat="1" ht="14.25">
      <c r="A57" s="66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73"/>
      <c r="N57" s="49"/>
      <c r="O57" s="66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73"/>
    </row>
    <row r="58" spans="1:26" s="48" customFormat="1" ht="14.25">
      <c r="A58" s="74"/>
      <c r="B58" s="75"/>
      <c r="C58" s="75"/>
      <c r="D58" s="64"/>
      <c r="E58" s="64"/>
      <c r="F58" s="64"/>
      <c r="G58" s="64"/>
      <c r="H58" s="64"/>
      <c r="I58" s="75"/>
      <c r="J58" s="75"/>
      <c r="K58" s="75"/>
      <c r="L58" s="76"/>
      <c r="N58" s="49"/>
      <c r="O58" s="74"/>
      <c r="P58" s="75"/>
      <c r="Q58" s="75"/>
      <c r="R58" s="64"/>
      <c r="S58" s="64"/>
      <c r="T58" s="64"/>
      <c r="U58" s="64"/>
      <c r="V58" s="64"/>
      <c r="W58" s="75"/>
      <c r="X58" s="75"/>
      <c r="Y58" s="75"/>
      <c r="Z58" s="76"/>
    </row>
    <row r="59" spans="1:26" s="48" customFormat="1" ht="14.25">
      <c r="A59" s="74" t="s">
        <v>47</v>
      </c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7" t="s">
        <v>48</v>
      </c>
      <c r="M59" s="78"/>
      <c r="N59" s="49"/>
      <c r="O59" s="74" t="s">
        <v>47</v>
      </c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7" t="s">
        <v>48</v>
      </c>
    </row>
    <row r="61" spans="1:26" s="48" customFormat="1" ht="17.25">
      <c r="A61" s="116" t="s">
        <v>66</v>
      </c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8"/>
      <c r="N61" s="49"/>
      <c r="O61" s="116" t="s">
        <v>66</v>
      </c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8"/>
    </row>
    <row r="62" spans="1:26" s="50" customFormat="1" ht="12">
      <c r="A62" s="119" t="s">
        <v>40</v>
      </c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1"/>
      <c r="N62" s="51"/>
      <c r="O62" s="119" t="s">
        <v>40</v>
      </c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1"/>
    </row>
    <row r="63" spans="1:26" s="48" customFormat="1" ht="14.25">
      <c r="A63" s="128" t="s">
        <v>67</v>
      </c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30"/>
      <c r="N63" s="49"/>
      <c r="O63" s="128" t="s">
        <v>67</v>
      </c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30"/>
    </row>
    <row r="64" spans="1:26" s="48" customFormat="1" ht="14.25">
      <c r="A64" s="52" t="s">
        <v>41</v>
      </c>
      <c r="B64" s="53"/>
      <c r="C64" s="53"/>
      <c r="D64" s="53"/>
      <c r="E64" s="53"/>
      <c r="F64" s="54"/>
      <c r="G64" s="131">
        <v>80000036</v>
      </c>
      <c r="H64" s="131"/>
      <c r="I64" s="131"/>
      <c r="J64" s="131"/>
      <c r="K64" s="131"/>
      <c r="L64" s="132"/>
      <c r="N64" s="49"/>
      <c r="O64" s="52" t="s">
        <v>41</v>
      </c>
      <c r="P64" s="53"/>
      <c r="Q64" s="53"/>
      <c r="R64" s="53"/>
      <c r="S64" s="53"/>
      <c r="T64" s="54" t="s">
        <v>39</v>
      </c>
      <c r="U64" s="131">
        <v>80000036</v>
      </c>
      <c r="V64" s="131"/>
      <c r="W64" s="131"/>
      <c r="X64" s="131"/>
      <c r="Y64" s="131"/>
      <c r="Z64" s="132"/>
    </row>
    <row r="65" spans="1:26" s="48" customFormat="1" ht="14.25">
      <c r="A65" s="55" t="s">
        <v>42</v>
      </c>
      <c r="B65" s="56"/>
      <c r="C65" s="56"/>
      <c r="D65" s="56"/>
      <c r="E65" s="56"/>
      <c r="F65" s="57"/>
      <c r="G65" s="107" t="s">
        <v>73</v>
      </c>
      <c r="H65" s="107"/>
      <c r="I65" s="107"/>
      <c r="J65" s="107"/>
      <c r="K65" s="107"/>
      <c r="L65" s="108"/>
      <c r="N65" s="49"/>
      <c r="O65" s="55" t="s">
        <v>42</v>
      </c>
      <c r="P65" s="56"/>
      <c r="Q65" s="56"/>
      <c r="R65" s="56"/>
      <c r="S65" s="56"/>
      <c r="T65" s="57" t="s">
        <v>39</v>
      </c>
      <c r="U65" s="109" t="s">
        <v>73</v>
      </c>
      <c r="V65" s="109"/>
      <c r="W65" s="109"/>
      <c r="X65" s="109"/>
      <c r="Y65" s="109"/>
      <c r="Z65" s="110"/>
    </row>
    <row r="66" spans="1:26" s="48" customFormat="1" ht="14.25">
      <c r="A66" s="55" t="s">
        <v>43</v>
      </c>
      <c r="B66" s="56"/>
      <c r="C66" s="56"/>
      <c r="D66" s="56"/>
      <c r="E66" s="56"/>
      <c r="F66" s="57"/>
      <c r="G66" s="111" t="s">
        <v>72</v>
      </c>
      <c r="H66" s="111"/>
      <c r="I66" s="111"/>
      <c r="J66" s="111"/>
      <c r="K66" s="111"/>
      <c r="L66" s="112"/>
      <c r="N66" s="49"/>
      <c r="O66" s="55" t="s">
        <v>43</v>
      </c>
      <c r="P66" s="56"/>
      <c r="Q66" s="56"/>
      <c r="R66" s="56"/>
      <c r="S66" s="56"/>
      <c r="T66" s="57" t="s">
        <v>39</v>
      </c>
      <c r="U66" s="109" t="s">
        <v>72</v>
      </c>
      <c r="V66" s="109"/>
      <c r="W66" s="109"/>
      <c r="X66" s="109"/>
      <c r="Y66" s="109"/>
      <c r="Z66" s="110"/>
    </row>
    <row r="67" spans="1:26" s="48" customFormat="1" ht="14.25">
      <c r="A67" s="55" t="s">
        <v>44</v>
      </c>
      <c r="B67" s="56"/>
      <c r="C67" s="56"/>
      <c r="D67" s="56"/>
      <c r="E67" s="56"/>
      <c r="F67" s="57"/>
      <c r="G67" s="111" t="s">
        <v>70</v>
      </c>
      <c r="H67" s="111"/>
      <c r="I67" s="111"/>
      <c r="J67" s="111"/>
      <c r="K67" s="111"/>
      <c r="L67" s="112"/>
      <c r="N67" s="49"/>
      <c r="O67" s="55" t="s">
        <v>44</v>
      </c>
      <c r="P67" s="56"/>
      <c r="Q67" s="56"/>
      <c r="R67" s="56"/>
      <c r="S67" s="56"/>
      <c r="T67" s="57" t="s">
        <v>39</v>
      </c>
      <c r="U67" s="109" t="s">
        <v>70</v>
      </c>
      <c r="V67" s="109"/>
      <c r="W67" s="109"/>
      <c r="X67" s="109"/>
      <c r="Y67" s="109"/>
      <c r="Z67" s="110"/>
    </row>
    <row r="68" spans="1:26" s="48" customFormat="1" ht="14.25">
      <c r="A68" s="58" t="s">
        <v>51</v>
      </c>
      <c r="B68" s="59"/>
      <c r="C68" s="59"/>
      <c r="D68" s="59"/>
      <c r="E68" s="59"/>
      <c r="F68" s="60"/>
      <c r="G68" s="113">
        <v>42683</v>
      </c>
      <c r="H68" s="113"/>
      <c r="I68" s="113"/>
      <c r="J68" s="113"/>
      <c r="K68" s="113"/>
      <c r="L68" s="114"/>
      <c r="N68" s="49"/>
      <c r="O68" s="58" t="s">
        <v>51</v>
      </c>
      <c r="P68" s="59"/>
      <c r="Q68" s="59"/>
      <c r="R68" s="59"/>
      <c r="S68" s="59"/>
      <c r="T68" s="60" t="s">
        <v>39</v>
      </c>
      <c r="U68" s="115">
        <v>42683</v>
      </c>
      <c r="V68" s="109"/>
      <c r="W68" s="109"/>
      <c r="X68" s="109"/>
      <c r="Y68" s="109"/>
      <c r="Z68" s="110"/>
    </row>
    <row r="69" spans="1:26" s="48" customFormat="1" ht="14.25">
      <c r="A69" s="61" t="s">
        <v>60</v>
      </c>
      <c r="B69" s="62"/>
      <c r="C69" s="62"/>
      <c r="D69" s="62"/>
      <c r="E69" s="62"/>
      <c r="F69" s="63"/>
      <c r="G69" s="124">
        <v>4857.1428571428578</v>
      </c>
      <c r="H69" s="124"/>
      <c r="I69" s="124"/>
      <c r="J69" s="124"/>
      <c r="K69" s="124"/>
      <c r="L69" s="125"/>
      <c r="N69" s="49"/>
      <c r="O69" s="61" t="s">
        <v>60</v>
      </c>
      <c r="P69" s="62"/>
      <c r="Q69" s="62"/>
      <c r="R69" s="62"/>
      <c r="S69" s="62"/>
      <c r="T69" s="63" t="s">
        <v>39</v>
      </c>
      <c r="U69" s="126">
        <v>4857.1428571428578</v>
      </c>
      <c r="V69" s="126"/>
      <c r="W69" s="126"/>
      <c r="X69" s="126"/>
      <c r="Y69" s="126"/>
      <c r="Z69" s="127"/>
    </row>
    <row r="70" spans="1:26" s="48" customFormat="1" ht="14.25">
      <c r="A70" s="61" t="s">
        <v>53</v>
      </c>
      <c r="B70" s="62"/>
      <c r="C70" s="62"/>
      <c r="D70" s="62"/>
      <c r="E70" s="62"/>
      <c r="F70" s="63"/>
      <c r="G70" s="124">
        <v>1942.8571428571422</v>
      </c>
      <c r="H70" s="124"/>
      <c r="I70" s="124"/>
      <c r="J70" s="124"/>
      <c r="K70" s="124"/>
      <c r="L70" s="125"/>
      <c r="N70" s="49"/>
      <c r="O70" s="61" t="s">
        <v>53</v>
      </c>
      <c r="P70" s="62"/>
      <c r="Q70" s="62"/>
      <c r="R70" s="62"/>
      <c r="S70" s="62"/>
      <c r="T70" s="63" t="s">
        <v>39</v>
      </c>
      <c r="U70" s="126">
        <v>1942.8571428571422</v>
      </c>
      <c r="V70" s="126"/>
      <c r="W70" s="126"/>
      <c r="X70" s="126"/>
      <c r="Y70" s="126"/>
      <c r="Z70" s="127"/>
    </row>
    <row r="71" spans="1:26" s="48" customFormat="1" ht="14.25">
      <c r="A71" s="61" t="s">
        <v>59</v>
      </c>
      <c r="B71" s="62"/>
      <c r="C71" s="62"/>
      <c r="D71" s="62"/>
      <c r="E71" s="62"/>
      <c r="F71" s="63" t="s">
        <v>39</v>
      </c>
      <c r="G71" s="126">
        <v>250</v>
      </c>
      <c r="H71" s="126"/>
      <c r="I71" s="126"/>
      <c r="J71" s="126"/>
      <c r="K71" s="126"/>
      <c r="L71" s="127"/>
      <c r="N71" s="49"/>
      <c r="O71" s="61" t="s">
        <v>59</v>
      </c>
      <c r="P71" s="62"/>
      <c r="Q71" s="62"/>
      <c r="R71" s="62"/>
      <c r="S71" s="62"/>
      <c r="T71" s="63" t="s">
        <v>39</v>
      </c>
      <c r="U71" s="126">
        <v>250</v>
      </c>
      <c r="V71" s="126"/>
      <c r="W71" s="126"/>
      <c r="X71" s="126"/>
      <c r="Y71" s="126"/>
      <c r="Z71" s="127"/>
    </row>
    <row r="72" spans="1:26" s="48" customFormat="1" ht="14.25">
      <c r="A72" s="61" t="s">
        <v>55</v>
      </c>
      <c r="B72" s="62"/>
      <c r="C72" s="62"/>
      <c r="D72" s="62"/>
      <c r="E72" s="62"/>
      <c r="F72" s="63" t="s">
        <v>39</v>
      </c>
      <c r="G72" s="126">
        <v>200</v>
      </c>
      <c r="H72" s="126"/>
      <c r="I72" s="126"/>
      <c r="J72" s="126"/>
      <c r="K72" s="126"/>
      <c r="L72" s="127"/>
      <c r="N72" s="49"/>
      <c r="O72" s="61" t="s">
        <v>55</v>
      </c>
      <c r="P72" s="62"/>
      <c r="Q72" s="62"/>
      <c r="R72" s="62"/>
      <c r="S72" s="62"/>
      <c r="T72" s="63" t="s">
        <v>39</v>
      </c>
      <c r="U72" s="126">
        <v>200</v>
      </c>
      <c r="V72" s="126"/>
      <c r="W72" s="126"/>
      <c r="X72" s="126"/>
      <c r="Y72" s="126"/>
      <c r="Z72" s="127"/>
    </row>
    <row r="73" spans="1:26" s="48" customFormat="1" ht="14.25">
      <c r="A73" s="61" t="s">
        <v>54</v>
      </c>
      <c r="B73" s="62"/>
      <c r="C73" s="62"/>
      <c r="D73" s="62"/>
      <c r="E73" s="62"/>
      <c r="F73" s="63" t="s">
        <v>39</v>
      </c>
      <c r="G73" s="126">
        <v>650</v>
      </c>
      <c r="H73" s="126"/>
      <c r="I73" s="126"/>
      <c r="J73" s="126"/>
      <c r="K73" s="126"/>
      <c r="L73" s="127"/>
      <c r="N73" s="49"/>
      <c r="O73" s="61" t="s">
        <v>54</v>
      </c>
      <c r="P73" s="62"/>
      <c r="Q73" s="62"/>
      <c r="R73" s="62"/>
      <c r="S73" s="62"/>
      <c r="T73" s="63" t="s">
        <v>39</v>
      </c>
      <c r="U73" s="126">
        <v>650</v>
      </c>
      <c r="V73" s="126"/>
      <c r="W73" s="126"/>
      <c r="X73" s="126"/>
      <c r="Y73" s="126"/>
      <c r="Z73" s="127"/>
    </row>
    <row r="74" spans="1:26" s="48" customFormat="1" ht="14.25">
      <c r="A74" s="61" t="s">
        <v>61</v>
      </c>
      <c r="B74" s="62"/>
      <c r="C74" s="62"/>
      <c r="D74" s="62"/>
      <c r="E74" s="62"/>
      <c r="F74" s="63" t="s">
        <v>39</v>
      </c>
      <c r="G74" s="105">
        <v>7900</v>
      </c>
      <c r="H74" s="105"/>
      <c r="I74" s="105"/>
      <c r="J74" s="105"/>
      <c r="K74" s="105"/>
      <c r="L74" s="106"/>
      <c r="N74" s="49"/>
      <c r="O74" s="61" t="s">
        <v>61</v>
      </c>
      <c r="P74" s="62"/>
      <c r="Q74" s="62"/>
      <c r="R74" s="62"/>
      <c r="S74" s="62"/>
      <c r="T74" s="63" t="s">
        <v>39</v>
      </c>
      <c r="U74" s="105">
        <v>7900</v>
      </c>
      <c r="V74" s="105"/>
      <c r="W74" s="105"/>
      <c r="X74" s="105"/>
      <c r="Y74" s="105"/>
      <c r="Z74" s="106"/>
    </row>
    <row r="75" spans="1:26" s="48" customFormat="1" ht="14.25">
      <c r="A75" s="61" t="s">
        <v>50</v>
      </c>
      <c r="B75" s="62"/>
      <c r="C75" s="62"/>
      <c r="D75" s="62"/>
      <c r="E75" s="62"/>
      <c r="F75" s="63" t="s">
        <v>39</v>
      </c>
      <c r="G75" s="124">
        <v>500</v>
      </c>
      <c r="H75" s="124"/>
      <c r="I75" s="124"/>
      <c r="J75" s="124"/>
      <c r="K75" s="124"/>
      <c r="L75" s="125"/>
      <c r="N75" s="49"/>
      <c r="O75" s="61" t="s">
        <v>50</v>
      </c>
      <c r="P75" s="62"/>
      <c r="Q75" s="62"/>
      <c r="R75" s="62"/>
      <c r="S75" s="62"/>
      <c r="T75" s="63" t="s">
        <v>39</v>
      </c>
      <c r="U75" s="126">
        <v>500</v>
      </c>
      <c r="V75" s="126"/>
      <c r="W75" s="126"/>
      <c r="X75" s="126"/>
      <c r="Y75" s="126"/>
      <c r="Z75" s="127"/>
    </row>
    <row r="76" spans="1:26" s="48" customFormat="1" ht="14.25">
      <c r="A76" s="61" t="s">
        <v>49</v>
      </c>
      <c r="B76" s="62"/>
      <c r="C76" s="62"/>
      <c r="D76" s="62"/>
      <c r="E76" s="62"/>
      <c r="F76" s="63" t="s">
        <v>39</v>
      </c>
      <c r="G76" s="124">
        <v>0</v>
      </c>
      <c r="H76" s="124"/>
      <c r="I76" s="124"/>
      <c r="J76" s="124"/>
      <c r="K76" s="124"/>
      <c r="L76" s="125"/>
      <c r="N76" s="49"/>
      <c r="O76" s="61" t="s">
        <v>49</v>
      </c>
      <c r="P76" s="62"/>
      <c r="Q76" s="62"/>
      <c r="R76" s="62"/>
      <c r="S76" s="62"/>
      <c r="T76" s="63" t="s">
        <v>39</v>
      </c>
      <c r="U76" s="126">
        <v>0</v>
      </c>
      <c r="V76" s="126"/>
      <c r="W76" s="126"/>
      <c r="X76" s="126"/>
      <c r="Y76" s="126"/>
      <c r="Z76" s="127"/>
    </row>
    <row r="77" spans="1:26" s="48" customFormat="1" ht="14.25">
      <c r="A77" s="55" t="s">
        <v>45</v>
      </c>
      <c r="B77" s="56"/>
      <c r="C77" s="56"/>
      <c r="D77" s="56"/>
      <c r="E77" s="56"/>
      <c r="F77" s="57" t="s">
        <v>39</v>
      </c>
      <c r="G77" s="101">
        <v>52</v>
      </c>
      <c r="H77" s="101"/>
      <c r="I77" s="101"/>
      <c r="J77" s="101"/>
      <c r="K77" s="101"/>
      <c r="L77" s="102"/>
      <c r="N77" s="49"/>
      <c r="O77" s="55" t="s">
        <v>45</v>
      </c>
      <c r="P77" s="56"/>
      <c r="Q77" s="56"/>
      <c r="R77" s="56"/>
      <c r="S77" s="56"/>
      <c r="T77" s="57" t="s">
        <v>39</v>
      </c>
      <c r="U77" s="103">
        <v>52</v>
      </c>
      <c r="V77" s="103"/>
      <c r="W77" s="103"/>
      <c r="X77" s="103"/>
      <c r="Y77" s="103"/>
      <c r="Z77" s="104"/>
    </row>
    <row r="78" spans="1:26" s="48" customFormat="1" ht="14.25">
      <c r="A78" s="55" t="s">
        <v>46</v>
      </c>
      <c r="B78" s="64"/>
      <c r="C78" s="64"/>
      <c r="D78" s="64"/>
      <c r="E78" s="64"/>
      <c r="F78" s="65" t="s">
        <v>39</v>
      </c>
      <c r="G78" s="122">
        <v>46.703296703296708</v>
      </c>
      <c r="H78" s="122"/>
      <c r="I78" s="122"/>
      <c r="J78" s="122"/>
      <c r="K78" s="122"/>
      <c r="L78" s="123"/>
      <c r="N78" s="49"/>
      <c r="O78" s="55" t="s">
        <v>46</v>
      </c>
      <c r="P78" s="64"/>
      <c r="Q78" s="64"/>
      <c r="R78" s="64"/>
      <c r="S78" s="64"/>
      <c r="T78" s="65" t="s">
        <v>39</v>
      </c>
      <c r="U78" s="122">
        <v>46.703296703296708</v>
      </c>
      <c r="V78" s="122"/>
      <c r="W78" s="122"/>
      <c r="X78" s="122"/>
      <c r="Y78" s="122"/>
      <c r="Z78" s="123"/>
    </row>
    <row r="79" spans="1:26" s="48" customFormat="1" ht="14.25">
      <c r="A79" s="66" t="s">
        <v>63</v>
      </c>
      <c r="B79" s="67"/>
      <c r="C79" s="67"/>
      <c r="D79" s="67"/>
      <c r="E79" s="67"/>
      <c r="F79" s="68" t="s">
        <v>39</v>
      </c>
      <c r="G79" s="99">
        <v>2428.5714285714289</v>
      </c>
      <c r="H79" s="99"/>
      <c r="I79" s="99"/>
      <c r="J79" s="99"/>
      <c r="K79" s="99"/>
      <c r="L79" s="100"/>
      <c r="N79" s="49"/>
      <c r="O79" s="66" t="s">
        <v>63</v>
      </c>
      <c r="P79" s="67"/>
      <c r="Q79" s="67"/>
      <c r="R79" s="67"/>
      <c r="S79" s="67"/>
      <c r="T79" s="68" t="s">
        <v>39</v>
      </c>
      <c r="U79" s="105">
        <v>2428.5714285714289</v>
      </c>
      <c r="V79" s="105"/>
      <c r="W79" s="105"/>
      <c r="X79" s="105"/>
      <c r="Y79" s="105"/>
      <c r="Z79" s="106"/>
    </row>
    <row r="80" spans="1:26" s="48" customFormat="1" ht="14.25">
      <c r="A80" s="55" t="s">
        <v>65</v>
      </c>
      <c r="B80" s="56"/>
      <c r="C80" s="56"/>
      <c r="D80" s="56"/>
      <c r="E80" s="56"/>
      <c r="F80" s="57" t="s">
        <v>39</v>
      </c>
      <c r="G80" s="97">
        <v>0</v>
      </c>
      <c r="H80" s="97"/>
      <c r="I80" s="97"/>
      <c r="J80" s="97"/>
      <c r="K80" s="97"/>
      <c r="L80" s="98"/>
      <c r="N80" s="49"/>
      <c r="O80" s="55" t="s">
        <v>58</v>
      </c>
      <c r="P80" s="56"/>
      <c r="Q80" s="56"/>
      <c r="R80" s="56"/>
      <c r="S80" s="56"/>
      <c r="T80" s="57" t="s">
        <v>39</v>
      </c>
      <c r="U80" s="97">
        <v>0</v>
      </c>
      <c r="V80" s="97"/>
      <c r="W80" s="97"/>
      <c r="X80" s="97"/>
      <c r="Y80" s="97"/>
      <c r="Z80" s="98"/>
    </row>
    <row r="81" spans="1:26" s="48" customFormat="1" ht="14.25">
      <c r="A81" s="55" t="s">
        <v>58</v>
      </c>
      <c r="B81" s="56"/>
      <c r="C81" s="56"/>
      <c r="D81" s="56"/>
      <c r="E81" s="56"/>
      <c r="F81" s="57" t="s">
        <v>39</v>
      </c>
      <c r="G81" s="97">
        <v>31</v>
      </c>
      <c r="H81" s="97"/>
      <c r="I81" s="97"/>
      <c r="J81" s="97"/>
      <c r="K81" s="97"/>
      <c r="L81" s="98"/>
      <c r="N81" s="49"/>
      <c r="O81" s="55" t="s">
        <v>58</v>
      </c>
      <c r="P81" s="56"/>
      <c r="Q81" s="56"/>
      <c r="R81" s="56"/>
      <c r="S81" s="56"/>
      <c r="T81" s="57" t="s">
        <v>39</v>
      </c>
      <c r="U81" s="97">
        <v>31</v>
      </c>
      <c r="V81" s="97"/>
      <c r="W81" s="97"/>
      <c r="X81" s="97"/>
      <c r="Y81" s="97"/>
      <c r="Z81" s="98"/>
    </row>
    <row r="82" spans="1:26" s="48" customFormat="1" ht="14.25">
      <c r="A82" s="55" t="s">
        <v>56</v>
      </c>
      <c r="B82" s="56"/>
      <c r="C82" s="56"/>
      <c r="D82" s="56"/>
      <c r="E82" s="56"/>
      <c r="F82" s="57" t="s">
        <v>39</v>
      </c>
      <c r="G82" s="97">
        <v>0</v>
      </c>
      <c r="H82" s="97"/>
      <c r="I82" s="97"/>
      <c r="J82" s="97"/>
      <c r="K82" s="97"/>
      <c r="L82" s="98"/>
      <c r="N82" s="49"/>
      <c r="O82" s="55" t="s">
        <v>56</v>
      </c>
      <c r="P82" s="56"/>
      <c r="Q82" s="56"/>
      <c r="R82" s="56"/>
      <c r="S82" s="56"/>
      <c r="T82" s="57" t="s">
        <v>39</v>
      </c>
      <c r="U82" s="97">
        <v>0</v>
      </c>
      <c r="V82" s="97"/>
      <c r="W82" s="97"/>
      <c r="X82" s="97"/>
      <c r="Y82" s="97"/>
      <c r="Z82" s="98"/>
    </row>
    <row r="83" spans="1:26" s="48" customFormat="1" ht="14.25">
      <c r="A83" s="55" t="s">
        <v>64</v>
      </c>
      <c r="B83" s="64"/>
      <c r="C83" s="64"/>
      <c r="D83" s="64"/>
      <c r="E83" s="64"/>
      <c r="F83" s="65" t="s">
        <v>39</v>
      </c>
      <c r="G83" s="97">
        <v>0</v>
      </c>
      <c r="H83" s="97"/>
      <c r="I83" s="97"/>
      <c r="J83" s="97"/>
      <c r="K83" s="97"/>
      <c r="L83" s="98"/>
      <c r="N83" s="49"/>
      <c r="O83" s="55" t="s">
        <v>64</v>
      </c>
      <c r="P83" s="64"/>
      <c r="Q83" s="64"/>
      <c r="R83" s="64"/>
      <c r="S83" s="64"/>
      <c r="T83" s="65" t="s">
        <v>39</v>
      </c>
      <c r="U83" s="122">
        <v>0</v>
      </c>
      <c r="V83" s="122"/>
      <c r="W83" s="122"/>
      <c r="X83" s="122"/>
      <c r="Y83" s="122"/>
      <c r="Z83" s="123"/>
    </row>
    <row r="84" spans="1:26" s="48" customFormat="1" ht="14.25">
      <c r="A84" s="55" t="s">
        <v>57</v>
      </c>
      <c r="B84" s="56"/>
      <c r="C84" s="56"/>
      <c r="D84" s="56"/>
      <c r="E84" s="56"/>
      <c r="F84" s="57" t="s">
        <v>39</v>
      </c>
      <c r="G84" s="97">
        <v>0</v>
      </c>
      <c r="H84" s="97"/>
      <c r="I84" s="97"/>
      <c r="J84" s="97"/>
      <c r="K84" s="97"/>
      <c r="L84" s="98"/>
      <c r="N84" s="49"/>
      <c r="O84" s="55" t="s">
        <v>57</v>
      </c>
      <c r="P84" s="56"/>
      <c r="Q84" s="56"/>
      <c r="R84" s="56"/>
      <c r="S84" s="56"/>
      <c r="T84" s="57" t="s">
        <v>39</v>
      </c>
      <c r="U84" s="97">
        <v>0</v>
      </c>
      <c r="V84" s="97"/>
      <c r="W84" s="97"/>
      <c r="X84" s="97"/>
      <c r="Y84" s="97"/>
      <c r="Z84" s="98"/>
    </row>
    <row r="85" spans="1:26" s="48" customFormat="1" ht="14.25">
      <c r="A85" s="55" t="s">
        <v>62</v>
      </c>
      <c r="B85" s="56"/>
      <c r="C85" s="56"/>
      <c r="D85" s="56"/>
      <c r="E85" s="56"/>
      <c r="F85" s="57" t="s">
        <v>39</v>
      </c>
      <c r="G85" s="97">
        <v>10</v>
      </c>
      <c r="H85" s="97"/>
      <c r="I85" s="97"/>
      <c r="J85" s="97"/>
      <c r="K85" s="97"/>
      <c r="L85" s="98"/>
      <c r="N85" s="49"/>
      <c r="O85" s="55" t="s">
        <v>62</v>
      </c>
      <c r="P85" s="56"/>
      <c r="Q85" s="56"/>
      <c r="R85" s="56"/>
      <c r="S85" s="56"/>
      <c r="T85" s="57" t="s">
        <v>39</v>
      </c>
      <c r="U85" s="97">
        <v>10</v>
      </c>
      <c r="V85" s="97"/>
      <c r="W85" s="97"/>
      <c r="X85" s="97"/>
      <c r="Y85" s="97"/>
      <c r="Z85" s="98"/>
    </row>
    <row r="86" spans="1:26" s="71" customFormat="1" ht="14.25">
      <c r="A86" s="69" t="s">
        <v>52</v>
      </c>
      <c r="B86" s="70"/>
      <c r="C86" s="70"/>
      <c r="D86" s="70"/>
      <c r="E86" s="70"/>
      <c r="F86" s="57" t="s">
        <v>39</v>
      </c>
      <c r="G86" s="99">
        <v>10818.571428571429</v>
      </c>
      <c r="H86" s="99"/>
      <c r="I86" s="99"/>
      <c r="J86" s="99"/>
      <c r="K86" s="99"/>
      <c r="L86" s="100"/>
      <c r="N86" s="72"/>
      <c r="O86" s="69" t="s">
        <v>52</v>
      </c>
      <c r="P86" s="70"/>
      <c r="Q86" s="70"/>
      <c r="R86" s="70"/>
      <c r="S86" s="70"/>
      <c r="T86" s="57" t="s">
        <v>39</v>
      </c>
      <c r="U86" s="99">
        <v>10818.571428571429</v>
      </c>
      <c r="V86" s="99"/>
      <c r="W86" s="99"/>
      <c r="X86" s="99"/>
      <c r="Y86" s="99"/>
      <c r="Z86" s="100"/>
    </row>
    <row r="87" spans="1:26" s="48" customFormat="1" ht="14.25">
      <c r="A87" s="66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73"/>
      <c r="N87" s="49"/>
      <c r="O87" s="66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73"/>
    </row>
    <row r="88" spans="1:26" s="48" customFormat="1" ht="14.25">
      <c r="A88" s="74"/>
      <c r="B88" s="75"/>
      <c r="C88" s="75"/>
      <c r="D88" s="64"/>
      <c r="E88" s="64"/>
      <c r="F88" s="64"/>
      <c r="G88" s="64"/>
      <c r="H88" s="64"/>
      <c r="I88" s="75"/>
      <c r="J88" s="75"/>
      <c r="K88" s="75"/>
      <c r="L88" s="76"/>
      <c r="N88" s="49"/>
      <c r="O88" s="74"/>
      <c r="P88" s="75"/>
      <c r="Q88" s="75"/>
      <c r="R88" s="64"/>
      <c r="S88" s="64"/>
      <c r="T88" s="64"/>
      <c r="U88" s="64"/>
      <c r="V88" s="64"/>
      <c r="W88" s="75"/>
      <c r="X88" s="75"/>
      <c r="Y88" s="75"/>
      <c r="Z88" s="76"/>
    </row>
    <row r="89" spans="1:26" s="48" customFormat="1" ht="14.25">
      <c r="A89" s="74" t="s">
        <v>47</v>
      </c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7" t="s">
        <v>48</v>
      </c>
      <c r="M89" s="78"/>
      <c r="N89" s="49"/>
      <c r="O89" s="74" t="s">
        <v>47</v>
      </c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7" t="s">
        <v>48</v>
      </c>
    </row>
  </sheetData>
  <sheetProtection formatCells="0" formatColumns="0" formatRows="0" insertColumns="0" insertRows="0" insertHyperlinks="0" deleteColumns="0" deleteRows="0" sort="0" autoFilter="0" pivotTables="0"/>
  <mergeCells count="156">
    <mergeCell ref="G26:L26"/>
    <mergeCell ref="U26:Z26"/>
    <mergeCell ref="G18:L18"/>
    <mergeCell ref="U18:Z18"/>
    <mergeCell ref="G21:L21"/>
    <mergeCell ref="U21:Z21"/>
    <mergeCell ref="G22:L22"/>
    <mergeCell ref="U22:Z22"/>
    <mergeCell ref="G14:L14"/>
    <mergeCell ref="U14:Z14"/>
    <mergeCell ref="G24:L24"/>
    <mergeCell ref="U24:Z24"/>
    <mergeCell ref="G23:L23"/>
    <mergeCell ref="U23:Z23"/>
    <mergeCell ref="G16:L16"/>
    <mergeCell ref="U16:Z16"/>
    <mergeCell ref="G17:L17"/>
    <mergeCell ref="U17:Z17"/>
    <mergeCell ref="G19:L19"/>
    <mergeCell ref="U19:Z19"/>
    <mergeCell ref="G20:L20"/>
    <mergeCell ref="U20:Z20"/>
    <mergeCell ref="G25:L25"/>
    <mergeCell ref="U25:Z25"/>
    <mergeCell ref="A1:L1"/>
    <mergeCell ref="O1:Z1"/>
    <mergeCell ref="A2:L2"/>
    <mergeCell ref="O2:Z2"/>
    <mergeCell ref="A3:L3"/>
    <mergeCell ref="O3:Z3"/>
    <mergeCell ref="G4:L4"/>
    <mergeCell ref="U4:Z4"/>
    <mergeCell ref="G5:L5"/>
    <mergeCell ref="U5:Z5"/>
    <mergeCell ref="G6:L6"/>
    <mergeCell ref="U6:Z6"/>
    <mergeCell ref="G7:L7"/>
    <mergeCell ref="U7:Z7"/>
    <mergeCell ref="G8:L8"/>
    <mergeCell ref="U8:Z8"/>
    <mergeCell ref="G9:L9"/>
    <mergeCell ref="U9:Z9"/>
    <mergeCell ref="G13:L13"/>
    <mergeCell ref="U13:Z13"/>
    <mergeCell ref="G10:L10"/>
    <mergeCell ref="U10:Z10"/>
    <mergeCell ref="G15:L15"/>
    <mergeCell ref="U15:Z15"/>
    <mergeCell ref="G11:L11"/>
    <mergeCell ref="U11:Z11"/>
    <mergeCell ref="G12:L12"/>
    <mergeCell ref="U12:Z12"/>
    <mergeCell ref="G46:L46"/>
    <mergeCell ref="U46:Z46"/>
    <mergeCell ref="A61:L61"/>
    <mergeCell ref="O61:Z61"/>
    <mergeCell ref="A62:L62"/>
    <mergeCell ref="O62:Z62"/>
    <mergeCell ref="A63:L63"/>
    <mergeCell ref="O63:Z63"/>
    <mergeCell ref="G47:L47"/>
    <mergeCell ref="U47:Z47"/>
    <mergeCell ref="G66:L66"/>
    <mergeCell ref="U66:Z66"/>
    <mergeCell ref="G67:L67"/>
    <mergeCell ref="U67:Z67"/>
    <mergeCell ref="G68:L68"/>
    <mergeCell ref="U68:Z68"/>
    <mergeCell ref="G69:L69"/>
    <mergeCell ref="U69:Z69"/>
    <mergeCell ref="G70:L70"/>
    <mergeCell ref="U70:Z70"/>
    <mergeCell ref="G53:L53"/>
    <mergeCell ref="U53:Z53"/>
    <mergeCell ref="G43:L43"/>
    <mergeCell ref="U43:Z43"/>
    <mergeCell ref="G44:L44"/>
    <mergeCell ref="U44:Z44"/>
    <mergeCell ref="G45:L45"/>
    <mergeCell ref="U45:Z45"/>
    <mergeCell ref="G36:L36"/>
    <mergeCell ref="U36:Z36"/>
    <mergeCell ref="A31:L31"/>
    <mergeCell ref="O31:Z31"/>
    <mergeCell ref="A33:L33"/>
    <mergeCell ref="O33:Z33"/>
    <mergeCell ref="G41:L41"/>
    <mergeCell ref="U41:Z41"/>
    <mergeCell ref="G42:L42"/>
    <mergeCell ref="U42:Z42"/>
    <mergeCell ref="G37:L37"/>
    <mergeCell ref="U37:Z37"/>
    <mergeCell ref="G38:L38"/>
    <mergeCell ref="U38:Z38"/>
    <mergeCell ref="G39:L39"/>
    <mergeCell ref="U39:Z39"/>
    <mergeCell ref="G40:L40"/>
    <mergeCell ref="U40:Z40"/>
    <mergeCell ref="G34:L34"/>
    <mergeCell ref="U34:Z34"/>
    <mergeCell ref="G35:L35"/>
    <mergeCell ref="U35:Z35"/>
    <mergeCell ref="A32:L32"/>
    <mergeCell ref="O32:Z32"/>
    <mergeCell ref="G54:L54"/>
    <mergeCell ref="U54:Z54"/>
    <mergeCell ref="G55:L55"/>
    <mergeCell ref="U55:Z55"/>
    <mergeCell ref="G56:L56"/>
    <mergeCell ref="U56:Z56"/>
    <mergeCell ref="G86:L86"/>
    <mergeCell ref="U86:Z86"/>
    <mergeCell ref="G79:L79"/>
    <mergeCell ref="U79:Z79"/>
    <mergeCell ref="G80:L80"/>
    <mergeCell ref="U80:Z80"/>
    <mergeCell ref="G81:L81"/>
    <mergeCell ref="U81:Z81"/>
    <mergeCell ref="G85:L85"/>
    <mergeCell ref="U85:Z85"/>
    <mergeCell ref="G72:L72"/>
    <mergeCell ref="U72:Z72"/>
    <mergeCell ref="G82:L82"/>
    <mergeCell ref="U82:Z82"/>
    <mergeCell ref="G83:L83"/>
    <mergeCell ref="U83:Z83"/>
    <mergeCell ref="G48:L48"/>
    <mergeCell ref="U48:Z48"/>
    <mergeCell ref="G49:L49"/>
    <mergeCell ref="U49:Z49"/>
    <mergeCell ref="G50:L50"/>
    <mergeCell ref="U50:Z50"/>
    <mergeCell ref="G51:L51"/>
    <mergeCell ref="U51:Z51"/>
    <mergeCell ref="G52:L52"/>
    <mergeCell ref="U52:Z52"/>
    <mergeCell ref="G64:L64"/>
    <mergeCell ref="U64:Z64"/>
    <mergeCell ref="G65:L65"/>
    <mergeCell ref="U65:Z65"/>
    <mergeCell ref="G78:L78"/>
    <mergeCell ref="U78:Z78"/>
    <mergeCell ref="G84:L84"/>
    <mergeCell ref="U84:Z84"/>
    <mergeCell ref="G73:L73"/>
    <mergeCell ref="U73:Z73"/>
    <mergeCell ref="G74:L74"/>
    <mergeCell ref="U74:Z74"/>
    <mergeCell ref="G76:L76"/>
    <mergeCell ref="U76:Z76"/>
    <mergeCell ref="G77:L77"/>
    <mergeCell ref="U77:Z77"/>
    <mergeCell ref="G75:L75"/>
    <mergeCell ref="U75:Z75"/>
    <mergeCell ref="G71:L71"/>
    <mergeCell ref="U71:Z71"/>
  </mergeCells>
  <printOptions horizontalCentered="1"/>
  <pageMargins left="0" right="0" top="0.5" bottom="0.5" header="0" footer="0"/>
  <pageSetup paperSize="5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New Join Format</vt:lpstr>
      <vt:lpstr>All Activem Emp Pay Slip EIL</vt:lpstr>
      <vt:lpstr>'All Activem Emp Pay Slip EIL'!Print_Area</vt:lpstr>
      <vt:lpstr>'New Join Format'!Print_Area</vt:lpstr>
      <vt:lpstr>'New Join Format'!Print_Titles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cp:lastPrinted>2017-11-15T02:59:42Z</cp:lastPrinted>
  <dcterms:created xsi:type="dcterms:W3CDTF">2004-10-03T08:27:32Z</dcterms:created>
  <dcterms:modified xsi:type="dcterms:W3CDTF">2017-11-19T05:47:58Z</dcterms:modified>
</cp:coreProperties>
</file>