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<sst xmlns="http://schemas.openxmlformats.org/spreadsheetml/2006/main" count="406" uniqueCount="17">
  <si>
    <t>Customer ID</t>
  </si>
  <si>
    <t>Order Date</t>
  </si>
  <si>
    <t>Order Time</t>
  </si>
  <si>
    <t>Order Serving Time</t>
  </si>
  <si>
    <t>Waiting Time</t>
  </si>
  <si>
    <t>Item Name</t>
  </si>
  <si>
    <t>Order Value (CAD$)</t>
  </si>
  <si>
    <t>Payment Method</t>
  </si>
  <si>
    <t>Dark Coffee</t>
  </si>
  <si>
    <t>Credit Card</t>
  </si>
  <si>
    <t>Cappuccino</t>
  </si>
  <si>
    <t>Cash</t>
  </si>
  <si>
    <t>Debit Card</t>
  </si>
  <si>
    <t>Latte</t>
  </si>
  <si>
    <t>Mocha</t>
  </si>
  <si>
    <t>Americano</t>
  </si>
  <si>
    <t>Espresso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</si>
</sst>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33ECEC"/>
        <bgColor rgb="FF33ECEC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bottom style="thin">
        <color rgb="FFD9D9E3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readingOrder="0" vertical="bottom"/>
    </xf>
    <xf borderId="2" fillId="0" fontId="1" numFmtId="21" xfId="0" applyAlignment="1" applyBorder="1" applyFont="1" applyNumberFormat="1">
      <alignment readingOrder="0" vertical="bottom"/>
    </xf>
    <xf borderId="0" fillId="0" fontId="1" numFmtId="21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left" readingOrder="0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6" fillId="0" fontId="1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20.13"/>
    <col customWidth="1" min="4" max="4" width="16.88"/>
    <col customWidth="1" min="5" max="5" width="14.38"/>
    <col customWidth="1" min="6" max="6" width="20.0"/>
    <col customWidth="1" min="7" max="7" width="15.88"/>
    <col customWidth="1" min="8" max="8" width="21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987678.0</v>
      </c>
      <c r="B2" s="8">
        <v>45238.0</v>
      </c>
      <c r="C2" s="9">
        <v>0.5067592592592592</v>
      </c>
      <c r="D2" s="10">
        <f>C2 + TIME(0,6,16)</f>
        <v>0.5111111111</v>
      </c>
      <c r="E2" s="11">
        <v>6.16</v>
      </c>
      <c r="F2" s="12" t="s">
        <v>8</v>
      </c>
      <c r="G2" s="13">
        <v>3.33</v>
      </c>
      <c r="H2" s="14" t="s">
        <v>9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2">
        <v>2.4876583E7</v>
      </c>
      <c r="B3" s="8">
        <v>45238.0</v>
      </c>
      <c r="C3" s="9">
        <v>0.5297106481481482</v>
      </c>
      <c r="D3" s="10">
        <f>C3 + TIME(0,5,4)</f>
        <v>0.5332291667</v>
      </c>
      <c r="E3" s="12">
        <v>5.4</v>
      </c>
      <c r="F3" s="13" t="s">
        <v>10</v>
      </c>
      <c r="G3" s="13">
        <v>4.5</v>
      </c>
      <c r="H3" s="12" t="s">
        <v>11</v>
      </c>
    </row>
    <row r="4">
      <c r="A4" s="12">
        <v>3.09568932E8</v>
      </c>
      <c r="B4" s="8">
        <v>45238.0</v>
      </c>
      <c r="C4" s="9">
        <v>0.5311111111111111</v>
      </c>
      <c r="D4" s="10">
        <f>C4 + TIME(0,5,98)</f>
        <v>0.5357175926</v>
      </c>
      <c r="E4" s="12">
        <v>5.98</v>
      </c>
      <c r="F4" s="12" t="s">
        <v>8</v>
      </c>
      <c r="G4" s="13">
        <v>3.33</v>
      </c>
      <c r="H4" s="15" t="s">
        <v>12</v>
      </c>
    </row>
    <row r="5">
      <c r="A5" s="12">
        <v>7992342.0</v>
      </c>
      <c r="B5" s="8">
        <v>45238.0</v>
      </c>
      <c r="C5" s="9">
        <v>0.5311458333333333</v>
      </c>
      <c r="D5" s="10">
        <f>C5 + TIME(0,7,24)</f>
        <v>0.5362847222</v>
      </c>
      <c r="E5" s="12">
        <v>7.24</v>
      </c>
      <c r="F5" s="13" t="s">
        <v>13</v>
      </c>
      <c r="G5" s="13">
        <v>4.25</v>
      </c>
      <c r="H5" s="12" t="s">
        <v>11</v>
      </c>
    </row>
    <row r="6">
      <c r="A6" s="12">
        <v>6.5727532E7</v>
      </c>
      <c r="B6" s="8">
        <v>45238.0</v>
      </c>
      <c r="C6" s="9">
        <v>0.5741666666666667</v>
      </c>
      <c r="D6" s="10">
        <f>C6 + TIME(0,6,87)</f>
        <v>0.5793402778</v>
      </c>
      <c r="E6" s="12">
        <v>6.87</v>
      </c>
      <c r="F6" s="13" t="s">
        <v>14</v>
      </c>
      <c r="G6" s="13">
        <v>4.75</v>
      </c>
      <c r="H6" s="12" t="s">
        <v>11</v>
      </c>
    </row>
    <row r="7">
      <c r="A7" s="12">
        <v>9.2877349E7</v>
      </c>
      <c r="B7" s="8">
        <v>45238.0</v>
      </c>
      <c r="C7" s="9">
        <v>0.5767939814814815</v>
      </c>
      <c r="D7" s="10">
        <f>C7 + TIME(0,4,2)</f>
        <v>0.5795949074</v>
      </c>
      <c r="E7" s="12">
        <v>4.02</v>
      </c>
      <c r="F7" s="12" t="s">
        <v>8</v>
      </c>
      <c r="G7" s="13">
        <v>3.33</v>
      </c>
      <c r="H7" s="12" t="s">
        <v>11</v>
      </c>
    </row>
    <row r="8">
      <c r="A8" s="12">
        <v>5.273728872E9</v>
      </c>
      <c r="B8" s="8">
        <v>45238.0</v>
      </c>
      <c r="C8" s="9">
        <v>0.5781018518518518</v>
      </c>
      <c r="D8" s="10">
        <f>C8 + TIME(0,5,95)</f>
        <v>0.5826736111</v>
      </c>
      <c r="E8" s="12">
        <v>5.95</v>
      </c>
      <c r="F8" s="14" t="s">
        <v>15</v>
      </c>
      <c r="G8" s="13">
        <v>3.0</v>
      </c>
      <c r="H8" s="15" t="s">
        <v>12</v>
      </c>
    </row>
    <row r="9">
      <c r="A9" s="12">
        <v>8.82637273E8</v>
      </c>
      <c r="B9" s="8">
        <v>45238.0</v>
      </c>
      <c r="C9" s="9">
        <v>0.5792476851851852</v>
      </c>
      <c r="D9" s="10">
        <f>C9 + TIME(0,4,85)</f>
        <v>0.5830092593</v>
      </c>
      <c r="E9" s="12">
        <v>4.85</v>
      </c>
      <c r="F9" s="13" t="s">
        <v>13</v>
      </c>
      <c r="G9" s="13">
        <v>4.25</v>
      </c>
      <c r="H9" s="14" t="s">
        <v>9</v>
      </c>
    </row>
    <row r="10" ht="17.25" customHeight="1">
      <c r="A10" s="12">
        <v>5.27367827E8</v>
      </c>
      <c r="B10" s="8">
        <v>45238.0</v>
      </c>
      <c r="C10" s="9">
        <v>0.5795254629629629</v>
      </c>
      <c r="D10" s="10">
        <f>C10 + TIME(0,4,9)</f>
        <v>0.5824074074</v>
      </c>
      <c r="E10" s="12">
        <v>4.9</v>
      </c>
      <c r="F10" s="13" t="s">
        <v>10</v>
      </c>
      <c r="G10" s="13">
        <v>4.5</v>
      </c>
      <c r="H10" s="14" t="s">
        <v>9</v>
      </c>
    </row>
    <row r="11">
      <c r="A11" s="12"/>
      <c r="B11" s="8"/>
      <c r="C11" s="9"/>
      <c r="D11" s="6"/>
      <c r="E11" s="12"/>
      <c r="F11" s="12"/>
      <c r="G11" s="13"/>
      <c r="H11" s="15"/>
    </row>
    <row r="12">
      <c r="A12" s="12">
        <v>9.8747263E7</v>
      </c>
      <c r="B12" s="8">
        <v>45238.0</v>
      </c>
      <c r="C12" s="9">
        <v>0.5396527777777778</v>
      </c>
      <c r="D12" s="10">
        <f>C12 + TIME(0,5,41)</f>
        <v>0.543599537</v>
      </c>
      <c r="E12" s="12">
        <v>5.41</v>
      </c>
      <c r="F12" s="12" t="s">
        <v>8</v>
      </c>
      <c r="G12" s="13">
        <v>3.33</v>
      </c>
      <c r="H12" s="15" t="s">
        <v>12</v>
      </c>
    </row>
    <row r="13">
      <c r="A13" s="12">
        <v>5.2783727E7</v>
      </c>
      <c r="B13" s="8">
        <v>45238.0</v>
      </c>
      <c r="C13" s="9">
        <v>0.5408101851851852</v>
      </c>
      <c r="D13" s="10">
        <f>C13 + TIME(0,5,14)</f>
        <v>0.5444444444</v>
      </c>
      <c r="E13" s="12">
        <v>5.14</v>
      </c>
      <c r="F13" s="13" t="s">
        <v>16</v>
      </c>
      <c r="G13" s="13">
        <v>2.75</v>
      </c>
      <c r="H13" s="12" t="s">
        <v>9</v>
      </c>
    </row>
    <row r="14">
      <c r="A14" s="12">
        <v>6.82738289E8</v>
      </c>
      <c r="B14" s="8">
        <v>45238.0</v>
      </c>
      <c r="C14" s="9">
        <v>0.5416898148148148</v>
      </c>
      <c r="D14" s="10">
        <f>C14 + TIME(0,6,45)</f>
        <v>0.5463773148</v>
      </c>
      <c r="E14" s="12">
        <v>6.45</v>
      </c>
      <c r="F14" s="13" t="s">
        <v>15</v>
      </c>
      <c r="G14" s="13">
        <v>3.0</v>
      </c>
      <c r="H14" s="12" t="s">
        <v>11</v>
      </c>
    </row>
    <row r="15">
      <c r="A15" s="12">
        <v>5.27632782E8</v>
      </c>
      <c r="B15" s="8">
        <v>45238.0</v>
      </c>
      <c r="C15" s="9">
        <v>0.541724537037037</v>
      </c>
      <c r="D15" s="10">
        <f>C15 + TIME(0,5,76)</f>
        <v>0.5460763889</v>
      </c>
      <c r="E15" s="12">
        <v>5.76</v>
      </c>
      <c r="F15" s="13" t="s">
        <v>13</v>
      </c>
      <c r="G15" s="13">
        <v>4.25</v>
      </c>
      <c r="H15" s="12" t="s">
        <v>11</v>
      </c>
    </row>
    <row r="16">
      <c r="A16" s="12">
        <v>6.52783728E8</v>
      </c>
      <c r="B16" s="8">
        <v>45238.0</v>
      </c>
      <c r="C16" s="9">
        <v>0.5419907407407407</v>
      </c>
      <c r="D16" s="10">
        <f>C16 + TIME(0,5,12)</f>
        <v>0.5456018519</v>
      </c>
      <c r="E16" s="12">
        <v>5.12</v>
      </c>
      <c r="F16" s="13" t="s">
        <v>14</v>
      </c>
      <c r="G16" s="13">
        <v>4.75</v>
      </c>
      <c r="H16" s="14" t="s">
        <v>9</v>
      </c>
    </row>
    <row r="17">
      <c r="A17" s="12">
        <v>6.2837283E7</v>
      </c>
      <c r="B17" s="8">
        <v>45238.0</v>
      </c>
      <c r="C17" s="9">
        <v>0.5442592592592592</v>
      </c>
      <c r="D17" s="10">
        <f>C17 + TIME(0,5,44)</f>
        <v>0.5482407407</v>
      </c>
      <c r="E17" s="12">
        <v>5.44</v>
      </c>
      <c r="F17" s="13" t="s">
        <v>16</v>
      </c>
      <c r="G17" s="13">
        <v>2.75</v>
      </c>
      <c r="H17" s="14" t="s">
        <v>9</v>
      </c>
    </row>
    <row r="18">
      <c r="A18" s="12">
        <v>8.2736273E7</v>
      </c>
      <c r="B18" s="8">
        <v>45238.0</v>
      </c>
      <c r="C18" s="9">
        <v>0.5445717592592593</v>
      </c>
      <c r="D18" s="10">
        <f>C18 + TIME(0,5,33)</f>
        <v>0.5484259259</v>
      </c>
      <c r="E18" s="12">
        <v>5.33</v>
      </c>
      <c r="F18" s="12" t="s">
        <v>8</v>
      </c>
      <c r="G18" s="13">
        <v>3.33</v>
      </c>
      <c r="H18" s="14" t="s">
        <v>9</v>
      </c>
    </row>
    <row r="19">
      <c r="A19" s="12">
        <v>6.73283723E8</v>
      </c>
      <c r="B19" s="8">
        <v>45238.0</v>
      </c>
      <c r="C19" s="9">
        <v>0.5447800925925926</v>
      </c>
      <c r="D19" s="10">
        <f>C19 + TIME(0,6,49)</f>
        <v>0.5495138889</v>
      </c>
      <c r="E19" s="12">
        <v>6.49</v>
      </c>
      <c r="F19" s="13" t="s">
        <v>10</v>
      </c>
      <c r="G19" s="13">
        <v>4.5</v>
      </c>
      <c r="H19" s="15" t="s">
        <v>12</v>
      </c>
    </row>
    <row r="20" ht="17.25" customHeight="1">
      <c r="A20" s="12">
        <v>8.2736782E7</v>
      </c>
      <c r="B20" s="8">
        <v>45238.0</v>
      </c>
      <c r="C20" s="9">
        <v>0.5447916666666667</v>
      </c>
      <c r="D20" s="10">
        <f>C20 + TIME(0,4,79)</f>
        <v>0.5484837963</v>
      </c>
      <c r="E20" s="12">
        <v>4.79</v>
      </c>
      <c r="F20" s="13" t="s">
        <v>10</v>
      </c>
      <c r="G20" s="13">
        <v>4.5</v>
      </c>
      <c r="H20" s="12" t="s">
        <v>11</v>
      </c>
    </row>
    <row r="21">
      <c r="A21" s="12"/>
      <c r="B21" s="16"/>
      <c r="C21" s="9"/>
      <c r="D21" s="6"/>
      <c r="E21" s="12"/>
      <c r="F21" s="13"/>
      <c r="G21" s="13"/>
      <c r="H21" s="6"/>
    </row>
    <row r="22">
      <c r="A22" s="12">
        <v>7.8235167E7</v>
      </c>
      <c r="B22" s="16">
        <v>45238.0</v>
      </c>
      <c r="C22" s="9">
        <v>0.5033333333333333</v>
      </c>
      <c r="D22" s="10">
        <f>C22 + TIME(0,5,31)</f>
        <v>0.5071643519</v>
      </c>
      <c r="E22" s="12">
        <v>5.31</v>
      </c>
      <c r="F22" s="13" t="s">
        <v>13</v>
      </c>
      <c r="G22" s="13">
        <v>4.25</v>
      </c>
      <c r="H22" s="14" t="s">
        <v>9</v>
      </c>
    </row>
    <row r="23">
      <c r="A23" s="17">
        <v>3.3499524E7</v>
      </c>
      <c r="B23" s="16">
        <v>45238.0</v>
      </c>
      <c r="C23" s="18">
        <v>0.5034143518518519</v>
      </c>
      <c r="D23" s="10">
        <f>C23 + TIME(0,4,15)</f>
        <v>0.5063657407</v>
      </c>
      <c r="E23" s="12">
        <v>4.15</v>
      </c>
      <c r="F23" s="13" t="s">
        <v>13</v>
      </c>
      <c r="G23" s="13">
        <v>4.25</v>
      </c>
      <c r="H23" s="15" t="s">
        <v>12</v>
      </c>
    </row>
    <row r="24">
      <c r="A24" s="17">
        <v>9.3889414E7</v>
      </c>
      <c r="B24" s="16">
        <v>45238.0</v>
      </c>
      <c r="C24" s="18">
        <v>0.5036805555555556</v>
      </c>
      <c r="D24" s="10">
        <f>C24 + TIME(0,2,45)</f>
        <v>0.5055902778</v>
      </c>
      <c r="E24" s="12">
        <v>2.45</v>
      </c>
      <c r="F24" s="12" t="s">
        <v>8</v>
      </c>
      <c r="G24" s="13">
        <v>3.33</v>
      </c>
      <c r="H24" s="12" t="s">
        <v>11</v>
      </c>
    </row>
    <row r="25">
      <c r="A25" s="17">
        <v>4.9350535E7</v>
      </c>
      <c r="B25" s="16">
        <v>45238.0</v>
      </c>
      <c r="C25" s="18">
        <v>0.5052314814814814</v>
      </c>
      <c r="D25" s="10">
        <f>C25 + TIME(0,5,65)</f>
        <v>0.5094560185</v>
      </c>
      <c r="E25" s="12">
        <v>5.65</v>
      </c>
      <c r="F25" s="12" t="s">
        <v>8</v>
      </c>
      <c r="G25" s="13">
        <v>3.33</v>
      </c>
      <c r="H25" s="14" t="s">
        <v>9</v>
      </c>
    </row>
    <row r="26">
      <c r="A26" s="12">
        <v>4.6377094E7</v>
      </c>
      <c r="B26" s="16">
        <v>45238.0</v>
      </c>
      <c r="C26" s="18">
        <v>0.506724537037037</v>
      </c>
      <c r="D26" s="10">
        <f>C26 + TIME(0,5,86)</f>
        <v>0.5111921296</v>
      </c>
      <c r="E26" s="12">
        <v>5.86</v>
      </c>
      <c r="F26" s="13" t="s">
        <v>13</v>
      </c>
      <c r="G26" s="13">
        <v>4.25</v>
      </c>
      <c r="H26" s="12" t="s">
        <v>11</v>
      </c>
    </row>
    <row r="27">
      <c r="A27" s="12">
        <v>9.2074118E7</v>
      </c>
      <c r="B27" s="16">
        <v>45238.0</v>
      </c>
      <c r="C27" s="18">
        <v>0.5076851851851852</v>
      </c>
      <c r="D27" s="10">
        <f>C27 + TIME(0,4,26)</f>
        <v>0.5107638889</v>
      </c>
      <c r="E27" s="12">
        <v>4.26</v>
      </c>
      <c r="F27" s="13" t="s">
        <v>14</v>
      </c>
      <c r="G27" s="13">
        <v>4.75</v>
      </c>
      <c r="H27" s="12" t="s">
        <v>11</v>
      </c>
    </row>
    <row r="28">
      <c r="A28" s="17">
        <v>4.3132683E7</v>
      </c>
      <c r="B28" s="16">
        <v>45238.0</v>
      </c>
      <c r="C28" s="18">
        <v>0.5079166666666667</v>
      </c>
      <c r="D28" s="10">
        <f>C28 + TIME(0,7,27)</f>
        <v>0.5130902778</v>
      </c>
      <c r="E28" s="12">
        <v>7.27</v>
      </c>
      <c r="F28" s="13" t="s">
        <v>14</v>
      </c>
      <c r="G28" s="13">
        <v>4.75</v>
      </c>
      <c r="H28" s="12" t="s">
        <v>11</v>
      </c>
    </row>
    <row r="29">
      <c r="A29" s="17">
        <v>2.090318E7</v>
      </c>
      <c r="B29" s="16">
        <v>45238.0</v>
      </c>
      <c r="C29" s="18">
        <v>0.5087268518518518</v>
      </c>
      <c r="D29" s="10">
        <f>C29 + TIME(0,3,55)</f>
        <v>0.5114467593</v>
      </c>
      <c r="E29" s="12">
        <v>3.55</v>
      </c>
      <c r="F29" s="12" t="s">
        <v>8</v>
      </c>
      <c r="G29" s="13">
        <v>3.33</v>
      </c>
      <c r="H29" s="14" t="s">
        <v>9</v>
      </c>
    </row>
    <row r="30">
      <c r="A30" s="17">
        <v>7.550197E7</v>
      </c>
      <c r="B30" s="16">
        <v>45238.0</v>
      </c>
      <c r="C30" s="18">
        <v>0.5093634259259259</v>
      </c>
      <c r="D30" s="10">
        <f>C30 + TIME(0,5,5)</f>
        <v>0.5128935185</v>
      </c>
      <c r="E30" s="12">
        <v>5.05</v>
      </c>
      <c r="F30" s="13" t="s">
        <v>14</v>
      </c>
      <c r="G30" s="13">
        <v>4.75</v>
      </c>
      <c r="H30" s="15" t="s">
        <v>12</v>
      </c>
    </row>
    <row r="31">
      <c r="A31" s="17">
        <v>3.5526419E7</v>
      </c>
      <c r="B31" s="16">
        <v>45238.0</v>
      </c>
      <c r="C31" s="18">
        <v>0.5106712962962963</v>
      </c>
      <c r="D31" s="10">
        <f>C31 + TIME(0,4,81)</f>
        <v>0.5143865741</v>
      </c>
      <c r="E31" s="12">
        <v>4.81</v>
      </c>
      <c r="F31" s="13" t="s">
        <v>13</v>
      </c>
      <c r="G31" s="13">
        <v>4.25</v>
      </c>
      <c r="H31" s="15" t="s">
        <v>12</v>
      </c>
    </row>
    <row r="32">
      <c r="A32" s="17"/>
      <c r="B32" s="16"/>
      <c r="C32" s="18"/>
      <c r="D32" s="6"/>
      <c r="E32" s="12"/>
      <c r="F32" s="12"/>
      <c r="G32" s="13"/>
      <c r="H32" s="14"/>
    </row>
    <row r="33">
      <c r="A33" s="17">
        <v>9.6034068E7</v>
      </c>
      <c r="B33" s="16">
        <v>45238.0</v>
      </c>
      <c r="C33" s="18">
        <v>0.5133912037037037</v>
      </c>
      <c r="D33" s="10">
        <f>C33 + TIME(0,6,53)</f>
        <v>0.5181712963</v>
      </c>
      <c r="E33" s="12">
        <v>6.53</v>
      </c>
      <c r="F33" s="12" t="s">
        <v>13</v>
      </c>
      <c r="G33" s="13">
        <v>4.25</v>
      </c>
      <c r="H33" s="14" t="s">
        <v>9</v>
      </c>
    </row>
    <row r="34">
      <c r="A34" s="17">
        <v>9.6034068E7</v>
      </c>
      <c r="B34" s="16">
        <v>45238.0</v>
      </c>
      <c r="C34" s="18">
        <v>0.5143865740740741</v>
      </c>
      <c r="D34" s="10">
        <f>C34 + TIME(0,6,47)</f>
        <v>0.5190972222</v>
      </c>
      <c r="E34" s="12">
        <v>6.47</v>
      </c>
      <c r="F34" s="12" t="s">
        <v>8</v>
      </c>
      <c r="G34" s="13">
        <v>3.33</v>
      </c>
      <c r="H34" s="15" t="s">
        <v>12</v>
      </c>
    </row>
    <row r="35">
      <c r="A35" s="17">
        <v>1.8920727E7</v>
      </c>
      <c r="B35" s="16">
        <v>45238.0</v>
      </c>
      <c r="C35" s="18">
        <v>0.5146875</v>
      </c>
      <c r="D35" s="10">
        <f>C35 + TIME(0,5,15)</f>
        <v>0.5183333333</v>
      </c>
      <c r="E35" s="12">
        <v>5.15</v>
      </c>
      <c r="F35" s="13" t="s">
        <v>14</v>
      </c>
      <c r="G35" s="13">
        <v>4.75</v>
      </c>
      <c r="H35" s="12" t="s">
        <v>9</v>
      </c>
    </row>
    <row r="36">
      <c r="A36" s="17">
        <v>3.8692893E7</v>
      </c>
      <c r="B36" s="16">
        <v>45238.0</v>
      </c>
      <c r="C36" s="18">
        <v>0.5492592592592592</v>
      </c>
      <c r="D36" s="10">
        <f>C36 + TIME(0,5,38)</f>
        <v>0.5531712963</v>
      </c>
      <c r="E36" s="12">
        <v>5.38</v>
      </c>
      <c r="F36" s="13" t="s">
        <v>13</v>
      </c>
      <c r="G36" s="13">
        <v>4.25</v>
      </c>
      <c r="H36" s="12" t="s">
        <v>11</v>
      </c>
    </row>
    <row r="37">
      <c r="A37" s="17">
        <v>9.12456E7</v>
      </c>
      <c r="B37" s="16">
        <v>45238.0</v>
      </c>
      <c r="C37" s="18">
        <v>0.5579166666666666</v>
      </c>
      <c r="D37" s="10">
        <f>C37 + TIME(0,4,11)</f>
        <v>0.5608217593</v>
      </c>
      <c r="E37" s="12">
        <v>4.11</v>
      </c>
      <c r="F37" s="14" t="s">
        <v>15</v>
      </c>
      <c r="G37" s="13">
        <v>3.0</v>
      </c>
      <c r="H37" s="14" t="s">
        <v>9</v>
      </c>
    </row>
    <row r="38">
      <c r="A38" s="17">
        <v>9.6492449E7</v>
      </c>
      <c r="B38" s="16">
        <v>45238.0</v>
      </c>
      <c r="C38" s="18">
        <v>0.557974537037037</v>
      </c>
      <c r="D38" s="10">
        <f>C38 + TIME(0,3,2)</f>
        <v>0.5600810185</v>
      </c>
      <c r="E38" s="12">
        <v>3.02</v>
      </c>
      <c r="F38" s="13" t="s">
        <v>13</v>
      </c>
      <c r="G38" s="13">
        <v>4.25</v>
      </c>
      <c r="H38" s="12" t="s">
        <v>11</v>
      </c>
    </row>
    <row r="39">
      <c r="A39" s="17">
        <v>2.1597856E7</v>
      </c>
      <c r="B39" s="16">
        <v>45238.0</v>
      </c>
      <c r="C39" s="18">
        <v>0.5581018518518519</v>
      </c>
      <c r="D39" s="10">
        <f>C39 + TIME(0,4,65)</f>
        <v>0.5616319444</v>
      </c>
      <c r="E39" s="12">
        <v>4.65</v>
      </c>
      <c r="F39" s="13" t="s">
        <v>13</v>
      </c>
      <c r="G39" s="13">
        <v>4.25</v>
      </c>
      <c r="H39" s="12" t="s">
        <v>9</v>
      </c>
    </row>
    <row r="40">
      <c r="A40" s="17">
        <v>2.6670118E7</v>
      </c>
      <c r="B40" s="16">
        <v>45238.0</v>
      </c>
      <c r="C40" s="18">
        <v>0.5594907407407408</v>
      </c>
      <c r="D40" s="10">
        <f>C40 + TIME(0,5,16)</f>
        <v>0.5631481481</v>
      </c>
      <c r="E40" s="12">
        <v>5.16</v>
      </c>
      <c r="F40" s="12" t="s">
        <v>8</v>
      </c>
      <c r="G40" s="13">
        <v>3.33</v>
      </c>
      <c r="H40" s="14" t="s">
        <v>9</v>
      </c>
    </row>
    <row r="41">
      <c r="A41" s="17">
        <v>3.3617447E7</v>
      </c>
      <c r="B41" s="16">
        <v>45238.0</v>
      </c>
      <c r="C41" s="18">
        <v>0.5601157407407408</v>
      </c>
      <c r="D41" s="10">
        <f>C41 + TIME(0,6,23)</f>
        <v>0.5645486111</v>
      </c>
      <c r="E41" s="12">
        <v>6.23</v>
      </c>
      <c r="F41" s="13" t="s">
        <v>10</v>
      </c>
      <c r="G41" s="13">
        <v>4.5</v>
      </c>
      <c r="H41" s="14" t="s">
        <v>9</v>
      </c>
    </row>
    <row r="42">
      <c r="A42" s="17">
        <v>1.2267817E7</v>
      </c>
      <c r="B42" s="16">
        <v>45238.0</v>
      </c>
      <c r="C42" s="18">
        <v>0.5604745370370371</v>
      </c>
      <c r="D42" s="10">
        <f>C42 + TIME(0,6,2)</f>
        <v>0.5646643519</v>
      </c>
      <c r="E42" s="12">
        <v>6.2</v>
      </c>
      <c r="F42" s="13" t="s">
        <v>10</v>
      </c>
      <c r="G42" s="13">
        <v>4.5</v>
      </c>
      <c r="H42" s="14" t="s">
        <v>9</v>
      </c>
    </row>
    <row r="43">
      <c r="A43" s="17"/>
      <c r="B43" s="16"/>
      <c r="C43" s="18"/>
      <c r="D43" s="6"/>
      <c r="E43" s="12"/>
      <c r="F43" s="19"/>
      <c r="G43" s="13"/>
      <c r="H43" s="12"/>
    </row>
    <row r="44">
      <c r="A44" s="17">
        <v>1.8021418E7</v>
      </c>
      <c r="B44" s="16">
        <v>45238.0</v>
      </c>
      <c r="C44" s="18">
        <v>0.5211805555555555</v>
      </c>
      <c r="D44" s="10">
        <f>C44 + TIME(0,4,61)</f>
        <v>0.5246643519</v>
      </c>
      <c r="E44" s="12">
        <v>4.61</v>
      </c>
      <c r="F44" s="14" t="s">
        <v>15</v>
      </c>
      <c r="G44" s="13">
        <v>3.0</v>
      </c>
      <c r="H44" s="12" t="s">
        <v>11</v>
      </c>
    </row>
    <row r="45">
      <c r="A45" s="17">
        <v>6.1371567E7</v>
      </c>
      <c r="B45" s="16">
        <v>45238.0</v>
      </c>
      <c r="C45" s="18">
        <v>0.522800925925926</v>
      </c>
      <c r="D45" s="10">
        <f>C45 + TIME(0,4,7)</f>
        <v>0.5256597222</v>
      </c>
      <c r="E45" s="12">
        <v>4.7</v>
      </c>
      <c r="F45" s="14" t="s">
        <v>15</v>
      </c>
      <c r="G45" s="13">
        <v>3.0</v>
      </c>
      <c r="H45" s="12" t="s">
        <v>11</v>
      </c>
    </row>
    <row r="46">
      <c r="A46" s="17">
        <v>5.3639472E7</v>
      </c>
      <c r="B46" s="16">
        <v>45238.0</v>
      </c>
      <c r="C46" s="18">
        <v>0.5239583333333333</v>
      </c>
      <c r="D46" s="10">
        <f>C46 + TIME(0,3,95)</f>
        <v>0.5271412037</v>
      </c>
      <c r="E46" s="12">
        <v>3.95</v>
      </c>
      <c r="F46" s="12" t="s">
        <v>8</v>
      </c>
      <c r="G46" s="13">
        <v>3.33</v>
      </c>
      <c r="H46" s="15" t="s">
        <v>12</v>
      </c>
    </row>
    <row r="47">
      <c r="A47" s="17">
        <v>9.3356599E7</v>
      </c>
      <c r="B47" s="16">
        <v>45238.0</v>
      </c>
      <c r="C47" s="18">
        <v>0.5240972222222222</v>
      </c>
      <c r="D47" s="10">
        <f>C47 + TIME(0,3,58)</f>
        <v>0.5268518519</v>
      </c>
      <c r="E47" s="12">
        <v>3.58</v>
      </c>
      <c r="F47" s="14" t="s">
        <v>15</v>
      </c>
      <c r="G47" s="13">
        <v>3.0</v>
      </c>
      <c r="H47" s="12" t="s">
        <v>11</v>
      </c>
    </row>
    <row r="48">
      <c r="A48" s="17">
        <v>6.5768121E7</v>
      </c>
      <c r="B48" s="16">
        <v>45238.0</v>
      </c>
      <c r="C48" s="18">
        <v>0.5384606481481482</v>
      </c>
      <c r="D48" s="10">
        <f>C48 + TIME(0,3,29)</f>
        <v>0.5408796296</v>
      </c>
      <c r="E48" s="12">
        <v>3.29</v>
      </c>
      <c r="F48" s="13" t="s">
        <v>13</v>
      </c>
      <c r="G48" s="13">
        <v>4.25</v>
      </c>
      <c r="H48" s="15" t="s">
        <v>12</v>
      </c>
    </row>
    <row r="49">
      <c r="A49" s="17">
        <v>9.1367227E7</v>
      </c>
      <c r="B49" s="16">
        <v>45238.0</v>
      </c>
      <c r="C49" s="18">
        <v>0.5411111111111111</v>
      </c>
      <c r="D49" s="10">
        <f>C49 + TIME(0,6,95)</f>
        <v>0.5463773148</v>
      </c>
      <c r="E49" s="12">
        <v>6.95</v>
      </c>
      <c r="F49" s="14" t="s">
        <v>15</v>
      </c>
      <c r="G49" s="13">
        <v>3.0</v>
      </c>
      <c r="H49" s="14" t="s">
        <v>9</v>
      </c>
    </row>
    <row r="50">
      <c r="A50" s="17">
        <v>9.1427004E7</v>
      </c>
      <c r="B50" s="16">
        <v>45238.0</v>
      </c>
      <c r="C50" s="18">
        <v>0.5439699074074074</v>
      </c>
      <c r="D50" s="10">
        <f>C50 + TIME(0,4,49)</f>
        <v>0.5473148148</v>
      </c>
      <c r="E50" s="12">
        <v>4.49</v>
      </c>
      <c r="F50" s="12" t="s">
        <v>8</v>
      </c>
      <c r="G50" s="13">
        <v>3.33</v>
      </c>
      <c r="H50" s="14" t="s">
        <v>9</v>
      </c>
    </row>
    <row r="51">
      <c r="A51" s="17">
        <v>6.7956926E7</v>
      </c>
      <c r="B51" s="16">
        <v>45238.0</v>
      </c>
      <c r="C51" s="18">
        <v>0.5571875</v>
      </c>
      <c r="D51" s="10">
        <f>C51 + TIME(0,4,56)</f>
        <v>0.5606134259</v>
      </c>
      <c r="E51" s="12">
        <v>4.56</v>
      </c>
      <c r="F51" s="14" t="s">
        <v>15</v>
      </c>
      <c r="G51" s="13">
        <v>3.0</v>
      </c>
      <c r="H51" s="15" t="s">
        <v>12</v>
      </c>
    </row>
    <row r="52">
      <c r="A52" s="17">
        <v>2.2302657E7</v>
      </c>
      <c r="B52" s="16">
        <v>45238.0</v>
      </c>
      <c r="C52" s="18">
        <v>0.5756134259259259</v>
      </c>
      <c r="D52" s="10">
        <f>C52 + TIME(0,3,75)</f>
        <v>0.5785648148</v>
      </c>
      <c r="E52" s="12">
        <v>3.75</v>
      </c>
      <c r="F52" s="13" t="s">
        <v>13</v>
      </c>
      <c r="G52" s="13">
        <v>4.25</v>
      </c>
      <c r="H52" s="12" t="s">
        <v>11</v>
      </c>
    </row>
    <row r="53">
      <c r="A53" s="17">
        <v>8.4947782E7</v>
      </c>
      <c r="B53" s="16">
        <v>45238.0</v>
      </c>
      <c r="C53" s="18">
        <v>0.5795601851851852</v>
      </c>
      <c r="D53" s="10">
        <f>C53 + TIME(0,5,78)</f>
        <v>0.5839351852</v>
      </c>
      <c r="E53" s="12">
        <v>5.78</v>
      </c>
      <c r="F53" s="12" t="s">
        <v>8</v>
      </c>
      <c r="G53" s="13">
        <v>3.33</v>
      </c>
      <c r="H53" s="14" t="s">
        <v>9</v>
      </c>
    </row>
    <row r="54">
      <c r="A54" s="17">
        <v>1.7103688E7</v>
      </c>
      <c r="B54" s="16">
        <v>45238.0</v>
      </c>
      <c r="C54" s="18">
        <v>0.5823958333333333</v>
      </c>
      <c r="D54" s="10">
        <f>C54 + TIME(0,3,39)</f>
        <v>0.5849305556</v>
      </c>
      <c r="E54" s="12">
        <v>3.39</v>
      </c>
      <c r="F54" s="13" t="s">
        <v>10</v>
      </c>
      <c r="G54" s="13">
        <v>4.5</v>
      </c>
      <c r="H54" s="15" t="s">
        <v>12</v>
      </c>
    </row>
    <row r="55" ht="92.25" customHeight="1">
      <c r="A55" s="17"/>
      <c r="B55" s="16"/>
      <c r="C55" s="18"/>
      <c r="E55" s="12"/>
      <c r="F55" s="19"/>
      <c r="G55" s="13"/>
      <c r="H55" s="15"/>
    </row>
    <row r="56">
      <c r="A56" s="17">
        <v>7.1348042E7</v>
      </c>
      <c r="B56" s="16">
        <v>45238.0</v>
      </c>
      <c r="C56" s="18">
        <v>0.41987268518518517</v>
      </c>
      <c r="E56" s="12">
        <v>4.79</v>
      </c>
      <c r="F56" s="14" t="s">
        <v>15</v>
      </c>
      <c r="G56" s="13">
        <v>3.0</v>
      </c>
      <c r="H56" s="15" t="s">
        <v>12</v>
      </c>
    </row>
    <row r="57">
      <c r="A57" s="17">
        <v>9.1885515E7</v>
      </c>
      <c r="B57" s="16">
        <v>45238.0</v>
      </c>
      <c r="C57" s="18">
        <v>0.4209027777777778</v>
      </c>
      <c r="E57" s="12">
        <v>6.0</v>
      </c>
      <c r="F57" s="12" t="s">
        <v>8</v>
      </c>
      <c r="G57" s="13">
        <v>3.33</v>
      </c>
      <c r="H57" s="15" t="s">
        <v>12</v>
      </c>
    </row>
    <row r="58">
      <c r="A58" s="17">
        <v>7.3260622E7</v>
      </c>
      <c r="B58" s="16">
        <v>45238.0</v>
      </c>
      <c r="C58" s="18">
        <v>0.43113425925925924</v>
      </c>
      <c r="E58" s="12">
        <v>5.4</v>
      </c>
      <c r="F58" s="13" t="s">
        <v>10</v>
      </c>
      <c r="G58" s="13">
        <v>4.5</v>
      </c>
      <c r="H58" s="15" t="s">
        <v>12</v>
      </c>
    </row>
    <row r="59">
      <c r="A59" s="17">
        <v>5.3310928E7</v>
      </c>
      <c r="B59" s="16">
        <v>45238.0</v>
      </c>
      <c r="C59" s="18">
        <v>0.4332638888888889</v>
      </c>
      <c r="E59" s="12">
        <v>5.98</v>
      </c>
      <c r="F59" s="14" t="s">
        <v>15</v>
      </c>
      <c r="G59" s="13">
        <v>3.0</v>
      </c>
      <c r="H59" s="15" t="s">
        <v>12</v>
      </c>
    </row>
    <row r="60">
      <c r="A60" s="17">
        <v>5.3745365E7</v>
      </c>
      <c r="B60" s="16">
        <v>45238.0</v>
      </c>
      <c r="C60" s="18">
        <v>0.43346064814814816</v>
      </c>
      <c r="E60" s="12">
        <v>6.0</v>
      </c>
      <c r="F60" s="14" t="s">
        <v>15</v>
      </c>
      <c r="G60" s="13">
        <v>3.0</v>
      </c>
      <c r="H60" s="15" t="s">
        <v>12</v>
      </c>
    </row>
    <row r="61">
      <c r="A61" s="17">
        <v>5.3745365E7</v>
      </c>
      <c r="B61" s="16">
        <v>45238.0</v>
      </c>
      <c r="C61" s="18">
        <v>0.4391087962962963</v>
      </c>
      <c r="E61" s="12">
        <v>6.0</v>
      </c>
      <c r="F61" s="12" t="s">
        <v>8</v>
      </c>
      <c r="G61" s="13">
        <v>3.33</v>
      </c>
      <c r="H61" s="12" t="s">
        <v>11</v>
      </c>
    </row>
    <row r="62">
      <c r="A62" s="17">
        <v>3.1374551E7</v>
      </c>
      <c r="B62" s="16">
        <v>45238.0</v>
      </c>
      <c r="C62" s="18">
        <v>0.4435763888888889</v>
      </c>
      <c r="E62" s="12">
        <v>4.02</v>
      </c>
      <c r="F62" s="14" t="s">
        <v>15</v>
      </c>
      <c r="G62" s="13">
        <v>3.0</v>
      </c>
      <c r="H62" s="14" t="s">
        <v>9</v>
      </c>
    </row>
    <row r="63">
      <c r="A63" s="17">
        <v>1.8951768E7</v>
      </c>
      <c r="B63" s="16">
        <v>45238.0</v>
      </c>
      <c r="C63" s="18">
        <v>0.44475694444444447</v>
      </c>
      <c r="E63" s="12">
        <v>5.95</v>
      </c>
      <c r="F63" s="13" t="s">
        <v>10</v>
      </c>
      <c r="G63" s="13">
        <v>4.5</v>
      </c>
      <c r="H63" s="14" t="s">
        <v>9</v>
      </c>
    </row>
    <row r="64">
      <c r="A64" s="17">
        <v>4.0452953E7</v>
      </c>
      <c r="B64" s="16">
        <v>45238.0</v>
      </c>
      <c r="C64" s="18">
        <v>0.44711805555555556</v>
      </c>
      <c r="E64" s="12">
        <v>4.85</v>
      </c>
      <c r="F64" s="13" t="s">
        <v>13</v>
      </c>
      <c r="G64" s="13">
        <v>4.25</v>
      </c>
      <c r="H64" s="12" t="s">
        <v>11</v>
      </c>
    </row>
    <row r="65">
      <c r="A65" s="17">
        <v>7.0161624E7</v>
      </c>
      <c r="B65" s="16">
        <v>45238.0</v>
      </c>
      <c r="C65" s="18">
        <v>0.44829861111111113</v>
      </c>
      <c r="E65" s="12">
        <v>4.9</v>
      </c>
      <c r="F65" s="13" t="s">
        <v>10</v>
      </c>
      <c r="G65" s="13">
        <v>4.5</v>
      </c>
      <c r="H65" s="12" t="s">
        <v>11</v>
      </c>
    </row>
    <row r="66">
      <c r="A66" s="17">
        <v>4.891261E7</v>
      </c>
      <c r="B66" s="16">
        <v>45238.0</v>
      </c>
      <c r="C66" s="18">
        <v>0.4500462962962963</v>
      </c>
      <c r="E66" s="12">
        <v>5.41</v>
      </c>
      <c r="F66" s="14" t="s">
        <v>15</v>
      </c>
      <c r="G66" s="13">
        <v>3.0</v>
      </c>
      <c r="H66" s="12" t="s">
        <v>11</v>
      </c>
    </row>
    <row r="67">
      <c r="A67" s="17">
        <v>8.2744804E7</v>
      </c>
      <c r="B67" s="16">
        <v>45238.0</v>
      </c>
      <c r="C67" s="18">
        <v>0.4506712962962963</v>
      </c>
      <c r="E67" s="12">
        <v>5.14</v>
      </c>
      <c r="F67" s="13" t="s">
        <v>14</v>
      </c>
      <c r="G67" s="13">
        <v>4.75</v>
      </c>
      <c r="H67" s="12" t="s">
        <v>11</v>
      </c>
    </row>
    <row r="68">
      <c r="A68" s="17">
        <v>2.0501734E7</v>
      </c>
      <c r="B68" s="16">
        <v>45238.0</v>
      </c>
      <c r="C68" s="18">
        <v>0.4508564814814815</v>
      </c>
      <c r="E68" s="12">
        <v>6.0</v>
      </c>
      <c r="F68" s="13" t="s">
        <v>13</v>
      </c>
      <c r="G68" s="13">
        <v>4.25</v>
      </c>
      <c r="H68" s="14" t="s">
        <v>9</v>
      </c>
    </row>
    <row r="69">
      <c r="A69" s="17">
        <v>9.4635242E7</v>
      </c>
      <c r="B69" s="16">
        <v>45238.0</v>
      </c>
      <c r="C69" s="18">
        <v>0.4554166666666667</v>
      </c>
      <c r="E69" s="12">
        <v>5.76</v>
      </c>
      <c r="F69" s="13" t="s">
        <v>13</v>
      </c>
      <c r="G69" s="13">
        <v>4.25</v>
      </c>
      <c r="H69" s="14" t="s">
        <v>9</v>
      </c>
    </row>
    <row r="70">
      <c r="A70" s="17">
        <v>4.1113324E7</v>
      </c>
      <c r="B70" s="16">
        <v>45238.0</v>
      </c>
      <c r="C70" s="18">
        <v>0.4560532407407407</v>
      </c>
      <c r="E70" s="12">
        <v>5.12</v>
      </c>
      <c r="F70" s="13" t="s">
        <v>14</v>
      </c>
      <c r="G70" s="13">
        <v>4.75</v>
      </c>
      <c r="H70" s="14" t="s">
        <v>9</v>
      </c>
    </row>
    <row r="71">
      <c r="A71" s="17">
        <v>9.4280177E7</v>
      </c>
      <c r="B71" s="16">
        <v>45238.0</v>
      </c>
      <c r="C71" s="18">
        <v>0.4598148148148148</v>
      </c>
      <c r="E71" s="12">
        <v>5.44</v>
      </c>
      <c r="F71" s="12" t="s">
        <v>8</v>
      </c>
      <c r="G71" s="13">
        <v>3.33</v>
      </c>
      <c r="H71" s="14" t="s">
        <v>9</v>
      </c>
    </row>
    <row r="72">
      <c r="A72" s="17">
        <v>5.6266482E7</v>
      </c>
      <c r="B72" s="16">
        <v>45238.0</v>
      </c>
      <c r="C72" s="18">
        <v>0.4600694444444444</v>
      </c>
      <c r="E72" s="12">
        <v>5.33</v>
      </c>
      <c r="F72" s="13" t="s">
        <v>10</v>
      </c>
      <c r="G72" s="13">
        <v>4.5</v>
      </c>
      <c r="H72" s="12" t="s">
        <v>11</v>
      </c>
    </row>
    <row r="73">
      <c r="A73" s="17">
        <v>2.1699961E7</v>
      </c>
      <c r="B73" s="16">
        <v>45238.0</v>
      </c>
      <c r="C73" s="18">
        <v>0.4606018518518519</v>
      </c>
      <c r="E73" s="12">
        <v>6.0</v>
      </c>
      <c r="F73" s="13" t="s">
        <v>13</v>
      </c>
      <c r="G73" s="13">
        <v>4.25</v>
      </c>
      <c r="H73" s="14" t="s">
        <v>9</v>
      </c>
    </row>
    <row r="74">
      <c r="A74" s="17">
        <v>4.6594043E7</v>
      </c>
      <c r="B74" s="16">
        <v>45238.0</v>
      </c>
      <c r="C74" s="18">
        <v>0.46122685185185186</v>
      </c>
      <c r="E74" s="12">
        <v>4.79</v>
      </c>
      <c r="F74" s="12" t="s">
        <v>8</v>
      </c>
      <c r="G74" s="13">
        <v>3.33</v>
      </c>
      <c r="H74" s="15" t="s">
        <v>12</v>
      </c>
    </row>
    <row r="75">
      <c r="A75" s="17">
        <v>4.0756479E7</v>
      </c>
      <c r="B75" s="16">
        <v>45238.0</v>
      </c>
      <c r="C75" s="18">
        <v>0.4630902777777778</v>
      </c>
      <c r="E75" s="12">
        <v>5.31</v>
      </c>
      <c r="F75" s="13" t="s">
        <v>10</v>
      </c>
      <c r="G75" s="13">
        <v>4.5</v>
      </c>
      <c r="H75" s="14" t="s">
        <v>9</v>
      </c>
    </row>
    <row r="76">
      <c r="A76" s="12">
        <v>7.6065792E7</v>
      </c>
      <c r="B76" s="16">
        <v>45238.0</v>
      </c>
      <c r="C76" s="18">
        <v>0.4632060185185185</v>
      </c>
      <c r="E76" s="12">
        <v>4.15</v>
      </c>
      <c r="F76" s="13" t="s">
        <v>10</v>
      </c>
      <c r="G76" s="13">
        <v>4.5</v>
      </c>
      <c r="H76" s="15" t="s">
        <v>12</v>
      </c>
    </row>
    <row r="77">
      <c r="A77" s="12">
        <v>2.3051797E7</v>
      </c>
      <c r="B77" s="16">
        <v>45238.0</v>
      </c>
      <c r="C77" s="18">
        <v>0.4642824074074074</v>
      </c>
      <c r="E77" s="12">
        <v>2.45</v>
      </c>
      <c r="F77" s="12" t="s">
        <v>8</v>
      </c>
      <c r="G77" s="13">
        <v>3.33</v>
      </c>
      <c r="H77" s="12" t="s">
        <v>9</v>
      </c>
    </row>
    <row r="78">
      <c r="A78" s="12">
        <v>8.5901337E7</v>
      </c>
      <c r="B78" s="16">
        <v>45238.0</v>
      </c>
      <c r="C78" s="18">
        <v>0.464375</v>
      </c>
      <c r="E78" s="12">
        <v>5.65</v>
      </c>
      <c r="F78" s="13" t="s">
        <v>10</v>
      </c>
      <c r="G78" s="13">
        <v>4.5</v>
      </c>
      <c r="H78" s="12" t="s">
        <v>11</v>
      </c>
    </row>
    <row r="79">
      <c r="A79" s="12">
        <v>8.2191901E7</v>
      </c>
      <c r="B79" s="16">
        <v>45238.0</v>
      </c>
      <c r="C79" s="18">
        <v>0.46556712962962965</v>
      </c>
      <c r="E79" s="12">
        <v>5.86</v>
      </c>
      <c r="F79" s="12" t="s">
        <v>8</v>
      </c>
      <c r="G79" s="13">
        <v>3.33</v>
      </c>
      <c r="H79" s="12" t="s">
        <v>11</v>
      </c>
    </row>
    <row r="80">
      <c r="A80" s="12">
        <v>4.4048416E7</v>
      </c>
      <c r="B80" s="16">
        <v>45238.0</v>
      </c>
      <c r="C80" s="18">
        <v>0.46578703703703705</v>
      </c>
      <c r="E80" s="12">
        <v>4.26</v>
      </c>
      <c r="F80" s="13" t="s">
        <v>13</v>
      </c>
      <c r="G80" s="13">
        <v>4.25</v>
      </c>
      <c r="H80" s="14" t="s">
        <v>9</v>
      </c>
    </row>
    <row r="81">
      <c r="A81" s="12">
        <v>3.1920675E7</v>
      </c>
      <c r="B81" s="16">
        <v>45238.0</v>
      </c>
      <c r="C81" s="18">
        <v>0.46673611111111113</v>
      </c>
      <c r="E81" s="12">
        <v>6.0</v>
      </c>
      <c r="F81" s="13" t="s">
        <v>14</v>
      </c>
      <c r="G81" s="13">
        <v>4.75</v>
      </c>
      <c r="H81" s="14" t="s">
        <v>9</v>
      </c>
    </row>
    <row r="82">
      <c r="A82" s="12">
        <v>6.0257828E7</v>
      </c>
      <c r="B82" s="16">
        <v>45238.0</v>
      </c>
      <c r="C82" s="18">
        <v>0.4673263888888889</v>
      </c>
      <c r="E82" s="12">
        <v>3.55</v>
      </c>
      <c r="F82" s="12" t="s">
        <v>8</v>
      </c>
      <c r="G82" s="13">
        <v>3.33</v>
      </c>
      <c r="H82" s="14" t="s">
        <v>9</v>
      </c>
    </row>
    <row r="83">
      <c r="A83" s="12">
        <v>5.2611623E7</v>
      </c>
      <c r="B83" s="16">
        <v>45238.0</v>
      </c>
      <c r="C83" s="18">
        <v>0.46975694444444444</v>
      </c>
      <c r="E83" s="12">
        <v>5.05</v>
      </c>
      <c r="F83" s="14" t="s">
        <v>15</v>
      </c>
      <c r="G83" s="13">
        <v>3.0</v>
      </c>
      <c r="H83" s="15" t="s">
        <v>12</v>
      </c>
    </row>
    <row r="84">
      <c r="A84" s="12">
        <v>9.0947118E7</v>
      </c>
      <c r="B84" s="16">
        <v>45238.0</v>
      </c>
      <c r="C84" s="18">
        <v>0.4742013888888889</v>
      </c>
      <c r="E84" s="12">
        <v>4.81</v>
      </c>
      <c r="F84" s="13" t="s">
        <v>13</v>
      </c>
      <c r="G84" s="13">
        <v>4.25</v>
      </c>
      <c r="H84" s="12" t="s">
        <v>11</v>
      </c>
    </row>
    <row r="85">
      <c r="A85" s="12">
        <v>6.6866222E7</v>
      </c>
      <c r="B85" s="16">
        <v>45238.0</v>
      </c>
      <c r="C85" s="18">
        <v>0.4761111111111111</v>
      </c>
      <c r="E85" s="12">
        <v>6.0</v>
      </c>
      <c r="F85" s="13" t="s">
        <v>10</v>
      </c>
      <c r="G85" s="13">
        <v>4.5</v>
      </c>
      <c r="H85" s="14" t="s">
        <v>9</v>
      </c>
    </row>
    <row r="86">
      <c r="A86" s="12">
        <v>5.4643248E7</v>
      </c>
      <c r="B86" s="16">
        <v>45238.0</v>
      </c>
      <c r="C86" s="18">
        <v>0.47716435185185185</v>
      </c>
      <c r="E86" s="12">
        <v>6.0</v>
      </c>
      <c r="F86" s="12" t="s">
        <v>8</v>
      </c>
      <c r="G86" s="13">
        <v>3.33</v>
      </c>
      <c r="H86" s="15" t="s">
        <v>12</v>
      </c>
    </row>
    <row r="87">
      <c r="A87" s="12">
        <v>8.7533116E7</v>
      </c>
      <c r="B87" s="16">
        <v>45238.0</v>
      </c>
      <c r="C87" s="18">
        <v>0.4791666666666667</v>
      </c>
      <c r="E87" s="12">
        <v>5.15</v>
      </c>
      <c r="F87" s="13" t="s">
        <v>16</v>
      </c>
      <c r="G87" s="13">
        <v>2.75</v>
      </c>
      <c r="H87" s="12" t="s">
        <v>11</v>
      </c>
    </row>
    <row r="88">
      <c r="A88" s="12">
        <v>9.0601021E7</v>
      </c>
      <c r="B88" s="16">
        <v>45238.0</v>
      </c>
      <c r="C88" s="18">
        <v>0.4813773148148148</v>
      </c>
      <c r="E88" s="12">
        <v>5.38</v>
      </c>
      <c r="F88" s="13" t="s">
        <v>15</v>
      </c>
      <c r="G88" s="13">
        <v>3.0</v>
      </c>
      <c r="H88" s="14" t="s">
        <v>9</v>
      </c>
    </row>
    <row r="89">
      <c r="A89" s="12">
        <v>2.0212297E7</v>
      </c>
      <c r="B89" s="16">
        <v>45238.0</v>
      </c>
      <c r="C89" s="18">
        <v>0.48336805555555556</v>
      </c>
      <c r="E89" s="12">
        <v>4.11</v>
      </c>
      <c r="F89" s="13" t="s">
        <v>13</v>
      </c>
      <c r="G89" s="13">
        <v>4.25</v>
      </c>
      <c r="H89" s="12" t="s">
        <v>11</v>
      </c>
    </row>
    <row r="90">
      <c r="A90" s="12">
        <v>6.447521E7</v>
      </c>
      <c r="B90" s="16">
        <v>45238.0</v>
      </c>
      <c r="C90" s="18">
        <v>0.48386574074074074</v>
      </c>
      <c r="E90" s="12">
        <v>3.02</v>
      </c>
      <c r="F90" s="13" t="s">
        <v>14</v>
      </c>
      <c r="G90" s="13">
        <v>4.75</v>
      </c>
      <c r="H90" s="12" t="s">
        <v>11</v>
      </c>
    </row>
    <row r="91">
      <c r="A91" s="12">
        <v>5.0099793E7</v>
      </c>
      <c r="B91" s="16">
        <v>45238.0</v>
      </c>
      <c r="C91" s="18">
        <v>0.4852199074074074</v>
      </c>
      <c r="E91" s="12">
        <v>4.65</v>
      </c>
      <c r="F91" s="13" t="s">
        <v>16</v>
      </c>
      <c r="G91" s="13">
        <v>2.75</v>
      </c>
      <c r="H91" s="12" t="s">
        <v>11</v>
      </c>
    </row>
    <row r="92">
      <c r="A92" s="12">
        <v>9.8869843E7</v>
      </c>
      <c r="B92" s="16">
        <v>45238.0</v>
      </c>
      <c r="C92" s="18">
        <v>0.4857060185185185</v>
      </c>
      <c r="E92" s="12">
        <v>5.16</v>
      </c>
      <c r="F92" s="12" t="s">
        <v>8</v>
      </c>
      <c r="G92" s="13">
        <v>3.33</v>
      </c>
      <c r="H92" s="14" t="s">
        <v>9</v>
      </c>
    </row>
    <row r="93">
      <c r="A93" s="12">
        <v>7.9968853E7</v>
      </c>
      <c r="B93" s="16">
        <v>45238.0</v>
      </c>
      <c r="C93" s="18">
        <v>0.4867708333333333</v>
      </c>
      <c r="E93" s="12">
        <v>6.0</v>
      </c>
      <c r="F93" s="13" t="s">
        <v>10</v>
      </c>
      <c r="G93" s="13">
        <v>4.5</v>
      </c>
      <c r="H93" s="15" t="s">
        <v>12</v>
      </c>
    </row>
    <row r="94">
      <c r="A94" s="12">
        <v>8.5434972E7</v>
      </c>
      <c r="B94" s="16">
        <v>45238.0</v>
      </c>
      <c r="C94" s="18">
        <v>0.48878472222222225</v>
      </c>
      <c r="E94" s="12">
        <v>6.0</v>
      </c>
      <c r="F94" s="13" t="s">
        <v>10</v>
      </c>
      <c r="G94" s="13">
        <v>4.5</v>
      </c>
      <c r="H94" s="15" t="s">
        <v>12</v>
      </c>
    </row>
    <row r="95">
      <c r="A95" s="12">
        <v>2.2156894E7</v>
      </c>
      <c r="B95" s="16">
        <v>45238.0</v>
      </c>
      <c r="C95" s="18">
        <v>0.4894907407407407</v>
      </c>
      <c r="E95" s="12">
        <v>4.61</v>
      </c>
      <c r="F95" s="13" t="s">
        <v>13</v>
      </c>
      <c r="G95" s="13">
        <v>4.25</v>
      </c>
      <c r="H95" s="14" t="s">
        <v>9</v>
      </c>
    </row>
    <row r="96">
      <c r="A96" s="12">
        <v>8.3204703E7</v>
      </c>
      <c r="B96" s="16">
        <v>45238.0</v>
      </c>
      <c r="C96" s="18">
        <v>0.49072916666666666</v>
      </c>
      <c r="E96" s="12">
        <v>4.7</v>
      </c>
      <c r="F96" s="13" t="s">
        <v>13</v>
      </c>
      <c r="G96" s="13">
        <v>4.25</v>
      </c>
      <c r="H96" s="15" t="s">
        <v>12</v>
      </c>
    </row>
    <row r="97">
      <c r="A97" s="12">
        <v>4.6740576E7</v>
      </c>
      <c r="B97" s="16">
        <v>45238.0</v>
      </c>
      <c r="C97" s="18">
        <v>0.4908101851851852</v>
      </c>
      <c r="E97" s="12">
        <v>3.95</v>
      </c>
      <c r="F97" s="12" t="s">
        <v>8</v>
      </c>
      <c r="G97" s="13">
        <v>3.33</v>
      </c>
      <c r="H97" s="12" t="s">
        <v>9</v>
      </c>
    </row>
    <row r="98">
      <c r="A98" s="12">
        <v>3.6348512E7</v>
      </c>
      <c r="B98" s="16">
        <v>45238.0</v>
      </c>
      <c r="C98" s="18">
        <v>0.4929513888888889</v>
      </c>
      <c r="E98" s="12">
        <v>3.58</v>
      </c>
      <c r="F98" s="12" t="s">
        <v>8</v>
      </c>
      <c r="G98" s="13">
        <v>3.33</v>
      </c>
      <c r="H98" s="12" t="s">
        <v>11</v>
      </c>
    </row>
    <row r="99">
      <c r="A99" s="12">
        <v>8.1346662E7</v>
      </c>
      <c r="B99" s="16">
        <v>45238.0</v>
      </c>
      <c r="C99" s="18">
        <v>0.4938310185185185</v>
      </c>
      <c r="E99" s="12">
        <v>3.29</v>
      </c>
      <c r="F99" s="13" t="s">
        <v>13</v>
      </c>
      <c r="G99" s="13">
        <v>4.25</v>
      </c>
      <c r="H99" s="14" t="s">
        <v>9</v>
      </c>
    </row>
    <row r="100">
      <c r="A100" s="12">
        <v>3.7562989E7</v>
      </c>
      <c r="B100" s="16">
        <v>45238.0</v>
      </c>
      <c r="C100" s="18">
        <v>0.4962037037037037</v>
      </c>
      <c r="E100" s="12">
        <v>6.0</v>
      </c>
      <c r="F100" s="13" t="s">
        <v>14</v>
      </c>
      <c r="G100" s="13">
        <v>4.75</v>
      </c>
      <c r="H100" s="12" t="s">
        <v>11</v>
      </c>
    </row>
    <row r="101">
      <c r="A101" s="12">
        <v>6.0268658E7</v>
      </c>
      <c r="B101" s="16">
        <v>45238.0</v>
      </c>
      <c r="C101" s="18">
        <v>0.49649305555555556</v>
      </c>
      <c r="E101" s="12">
        <v>4.49</v>
      </c>
      <c r="F101" s="13" t="s">
        <v>14</v>
      </c>
      <c r="G101" s="13">
        <v>4.75</v>
      </c>
      <c r="H101" s="12" t="s">
        <v>9</v>
      </c>
    </row>
    <row r="102">
      <c r="A102" s="12">
        <v>1.9763316E7</v>
      </c>
      <c r="B102" s="16">
        <v>45238.0</v>
      </c>
      <c r="C102" s="18">
        <v>0.49939814814814815</v>
      </c>
      <c r="E102" s="12">
        <v>4.56</v>
      </c>
      <c r="F102" s="12" t="s">
        <v>8</v>
      </c>
      <c r="G102" s="13">
        <v>3.33</v>
      </c>
      <c r="H102" s="14" t="s">
        <v>9</v>
      </c>
    </row>
    <row r="103">
      <c r="A103" s="12">
        <v>7.5405438E7</v>
      </c>
      <c r="B103" s="16">
        <v>45238.0</v>
      </c>
      <c r="C103" s="18">
        <v>0.5046064814814815</v>
      </c>
      <c r="E103" s="12">
        <v>3.75</v>
      </c>
      <c r="F103" s="13" t="s">
        <v>14</v>
      </c>
      <c r="G103" s="13">
        <v>4.75</v>
      </c>
      <c r="H103" s="14" t="s">
        <v>9</v>
      </c>
    </row>
    <row r="104">
      <c r="A104" s="12">
        <v>9.8953355E7</v>
      </c>
      <c r="B104" s="16">
        <v>45238.0</v>
      </c>
      <c r="C104" s="18">
        <v>0.5089699074074074</v>
      </c>
      <c r="E104" s="12">
        <v>5.78</v>
      </c>
      <c r="F104" s="13" t="s">
        <v>13</v>
      </c>
      <c r="G104" s="13">
        <v>4.25</v>
      </c>
      <c r="H104" s="14" t="s">
        <v>9</v>
      </c>
    </row>
    <row r="105">
      <c r="A105" s="12">
        <v>5.7855115E7</v>
      </c>
      <c r="B105" s="16">
        <v>45238.0</v>
      </c>
      <c r="C105" s="18">
        <v>0.5094907407407407</v>
      </c>
      <c r="E105" s="12">
        <v>3.39</v>
      </c>
      <c r="F105" s="12" t="s">
        <v>13</v>
      </c>
      <c r="G105" s="13">
        <v>4.25</v>
      </c>
      <c r="H105" s="12" t="s">
        <v>11</v>
      </c>
    </row>
    <row r="106">
      <c r="A106" s="12">
        <v>3.1725719E7</v>
      </c>
      <c r="B106" s="16">
        <v>45238.0</v>
      </c>
      <c r="C106" s="18">
        <v>0.5641898148148148</v>
      </c>
      <c r="E106" s="12">
        <v>4.79</v>
      </c>
      <c r="F106" s="12" t="s">
        <v>8</v>
      </c>
      <c r="G106" s="13">
        <v>3.33</v>
      </c>
      <c r="H106" s="12" t="s">
        <v>11</v>
      </c>
    </row>
    <row r="107">
      <c r="A107" s="12">
        <v>2.4956063E7</v>
      </c>
      <c r="B107" s="16">
        <v>45238.0</v>
      </c>
      <c r="C107" s="18">
        <v>0.566875</v>
      </c>
      <c r="E107" s="12">
        <v>4.0</v>
      </c>
      <c r="F107" s="13" t="s">
        <v>14</v>
      </c>
      <c r="G107" s="13">
        <v>4.75</v>
      </c>
      <c r="H107" s="15" t="s">
        <v>12</v>
      </c>
    </row>
    <row r="108">
      <c r="A108" s="12">
        <v>3.7090463E7</v>
      </c>
      <c r="B108" s="16">
        <v>45238.0</v>
      </c>
      <c r="C108" s="18">
        <v>0.5682523148148149</v>
      </c>
      <c r="E108" s="12">
        <v>3.4</v>
      </c>
      <c r="F108" s="13" t="s">
        <v>13</v>
      </c>
      <c r="G108" s="13">
        <v>4.25</v>
      </c>
      <c r="H108" s="12" t="s">
        <v>11</v>
      </c>
    </row>
    <row r="109">
      <c r="A109" s="12">
        <v>8.0127143E7</v>
      </c>
      <c r="B109" s="16">
        <v>45238.0</v>
      </c>
      <c r="C109" s="18">
        <v>0.5694212962962963</v>
      </c>
      <c r="E109" s="12">
        <v>3.98</v>
      </c>
      <c r="F109" s="14" t="s">
        <v>15</v>
      </c>
      <c r="G109" s="13">
        <v>3.0</v>
      </c>
      <c r="H109" s="15" t="s">
        <v>12</v>
      </c>
    </row>
    <row r="110">
      <c r="A110" s="12">
        <v>9.0794152E7</v>
      </c>
      <c r="B110" s="16">
        <v>45238.0</v>
      </c>
      <c r="C110" s="18">
        <v>0.5699421296296296</v>
      </c>
      <c r="E110" s="12">
        <v>4.0</v>
      </c>
      <c r="F110" s="13" t="s">
        <v>13</v>
      </c>
      <c r="G110" s="13">
        <v>4.25</v>
      </c>
      <c r="H110" s="15" t="s">
        <v>12</v>
      </c>
    </row>
    <row r="111">
      <c r="A111" s="12">
        <v>9.6697519E7</v>
      </c>
      <c r="B111" s="16">
        <v>45238.0</v>
      </c>
      <c r="C111" s="18">
        <v>0.5714930555555555</v>
      </c>
      <c r="E111" s="12">
        <v>4.0</v>
      </c>
      <c r="F111" s="13" t="s">
        <v>13</v>
      </c>
      <c r="G111" s="13">
        <v>4.25</v>
      </c>
      <c r="H111" s="12" t="s">
        <v>9</v>
      </c>
    </row>
    <row r="112">
      <c r="A112" s="12">
        <v>7.9355575E7</v>
      </c>
      <c r="B112" s="16">
        <v>45238.0</v>
      </c>
      <c r="C112" s="18">
        <v>0.5716782407407407</v>
      </c>
      <c r="E112" s="12">
        <v>2.02</v>
      </c>
      <c r="F112" s="12" t="s">
        <v>8</v>
      </c>
      <c r="G112" s="13">
        <v>3.33</v>
      </c>
      <c r="H112" s="12" t="s">
        <v>11</v>
      </c>
    </row>
    <row r="113">
      <c r="A113" s="12">
        <v>3.226489E7</v>
      </c>
      <c r="B113" s="16">
        <v>45238.0</v>
      </c>
      <c r="C113" s="18">
        <v>0.5732638888888889</v>
      </c>
      <c r="E113" s="12">
        <v>3.95</v>
      </c>
      <c r="F113" s="13" t="s">
        <v>10</v>
      </c>
      <c r="G113" s="13">
        <v>4.5</v>
      </c>
      <c r="H113" s="12" t="s">
        <v>11</v>
      </c>
    </row>
    <row r="114">
      <c r="A114" s="12">
        <v>7.8149819E7</v>
      </c>
      <c r="B114" s="16">
        <v>45238.0</v>
      </c>
      <c r="C114" s="18">
        <v>0.5759722222222222</v>
      </c>
      <c r="E114" s="12">
        <v>2.85</v>
      </c>
      <c r="F114" s="13" t="s">
        <v>10</v>
      </c>
      <c r="G114" s="13">
        <v>4.5</v>
      </c>
      <c r="H114" s="14" t="s">
        <v>9</v>
      </c>
    </row>
    <row r="115">
      <c r="A115" s="12">
        <v>3.9951549E7</v>
      </c>
      <c r="B115" s="16">
        <v>45238.0</v>
      </c>
      <c r="C115" s="18">
        <v>0.5805324074074074</v>
      </c>
      <c r="E115" s="12">
        <v>2.9</v>
      </c>
      <c r="F115" s="14" t="s">
        <v>15</v>
      </c>
      <c r="G115" s="13">
        <v>3.0</v>
      </c>
      <c r="H115" s="14" t="s">
        <v>9</v>
      </c>
    </row>
    <row r="116">
      <c r="A116" s="12">
        <v>8.8211138E7</v>
      </c>
      <c r="B116" s="16">
        <v>45238.0</v>
      </c>
      <c r="C116" s="18">
        <v>0.5807407407407408</v>
      </c>
      <c r="E116" s="12">
        <v>3.41</v>
      </c>
      <c r="F116" s="14" t="s">
        <v>15</v>
      </c>
      <c r="G116" s="13">
        <v>3.0</v>
      </c>
      <c r="H116" s="14" t="s">
        <v>9</v>
      </c>
    </row>
    <row r="117">
      <c r="A117" s="12">
        <v>3.4969289E7</v>
      </c>
      <c r="B117" s="16">
        <v>45238.0</v>
      </c>
      <c r="C117" s="18">
        <v>0.5811689814814814</v>
      </c>
      <c r="E117" s="12">
        <v>3.14</v>
      </c>
      <c r="F117" s="12" t="s">
        <v>8</v>
      </c>
      <c r="G117" s="13">
        <v>3.33</v>
      </c>
      <c r="H117" s="15" t="s">
        <v>12</v>
      </c>
    </row>
    <row r="118">
      <c r="A118" s="12">
        <v>5.4216395E7</v>
      </c>
      <c r="B118" s="16">
        <v>45238.0</v>
      </c>
      <c r="C118" s="18">
        <v>0.5813657407407408</v>
      </c>
      <c r="E118" s="12">
        <v>4.0</v>
      </c>
      <c r="F118" s="14" t="s">
        <v>15</v>
      </c>
      <c r="G118" s="13">
        <v>3.0</v>
      </c>
      <c r="H118" s="12" t="s">
        <v>11</v>
      </c>
    </row>
    <row r="119">
      <c r="A119" s="12">
        <v>6.1672139E7</v>
      </c>
      <c r="B119" s="16">
        <v>45238.0</v>
      </c>
      <c r="C119" s="18">
        <v>0.581574074074074</v>
      </c>
      <c r="E119" s="12">
        <v>3.76</v>
      </c>
      <c r="F119" s="13" t="s">
        <v>13</v>
      </c>
      <c r="G119" s="13">
        <v>4.25</v>
      </c>
      <c r="H119" s="14" t="s">
        <v>9</v>
      </c>
    </row>
    <row r="120">
      <c r="A120" s="12">
        <v>6.1892813E7</v>
      </c>
      <c r="B120" s="16">
        <v>45238.0</v>
      </c>
      <c r="C120" s="18">
        <v>0.5822685185185185</v>
      </c>
      <c r="E120" s="12">
        <v>3.12</v>
      </c>
      <c r="F120" s="14" t="s">
        <v>15</v>
      </c>
      <c r="G120" s="13">
        <v>3.0</v>
      </c>
      <c r="H120" s="15" t="s">
        <v>12</v>
      </c>
    </row>
    <row r="121">
      <c r="A121" s="12">
        <v>8.1453263E7</v>
      </c>
      <c r="B121" s="16">
        <v>45238.0</v>
      </c>
      <c r="C121" s="18">
        <v>0.5845254629629629</v>
      </c>
      <c r="E121" s="12">
        <v>3.44</v>
      </c>
      <c r="F121" s="12" t="s">
        <v>8</v>
      </c>
      <c r="G121" s="13">
        <v>3.33</v>
      </c>
      <c r="H121" s="12" t="s">
        <v>11</v>
      </c>
    </row>
    <row r="122">
      <c r="A122" s="12">
        <v>2.8026064E7</v>
      </c>
      <c r="B122" s="16">
        <v>45238.0</v>
      </c>
      <c r="C122" s="18">
        <v>0.5849768518518519</v>
      </c>
      <c r="E122" s="12">
        <v>3.33</v>
      </c>
      <c r="F122" s="14" t="s">
        <v>15</v>
      </c>
      <c r="G122" s="13">
        <v>3.0</v>
      </c>
      <c r="H122" s="14" t="s">
        <v>9</v>
      </c>
    </row>
    <row r="123">
      <c r="A123" s="12">
        <v>8.1112784E7</v>
      </c>
      <c r="B123" s="16">
        <v>45238.0</v>
      </c>
      <c r="C123" s="18">
        <v>0.5853356481481482</v>
      </c>
      <c r="E123" s="12">
        <v>4.0</v>
      </c>
      <c r="F123" s="13" t="s">
        <v>13</v>
      </c>
      <c r="G123" s="13">
        <v>4.25</v>
      </c>
      <c r="H123" s="12" t="s">
        <v>11</v>
      </c>
    </row>
    <row r="124">
      <c r="A124" s="12">
        <v>2.0963542E7</v>
      </c>
      <c r="B124" s="16">
        <v>45238.0</v>
      </c>
      <c r="C124" s="18">
        <v>0.5854976851851852</v>
      </c>
      <c r="E124" s="12">
        <v>2.79</v>
      </c>
      <c r="F124" s="12" t="s">
        <v>8</v>
      </c>
      <c r="G124" s="13">
        <v>3.33</v>
      </c>
      <c r="H124" s="12" t="s">
        <v>11</v>
      </c>
    </row>
    <row r="125">
      <c r="A125" s="12">
        <v>5.2357342E7</v>
      </c>
      <c r="B125" s="16">
        <v>45238.0</v>
      </c>
      <c r="C125" s="18">
        <v>0.5855787037037037</v>
      </c>
      <c r="E125" s="12">
        <v>3.31</v>
      </c>
      <c r="F125" s="13" t="s">
        <v>10</v>
      </c>
      <c r="G125" s="13">
        <v>4.5</v>
      </c>
      <c r="H125" s="12" t="s">
        <v>11</v>
      </c>
    </row>
    <row r="126">
      <c r="A126" s="12">
        <v>6.9125344E7</v>
      </c>
      <c r="B126" s="16">
        <v>45238.0</v>
      </c>
      <c r="C126" s="18">
        <v>0.5864236111111111</v>
      </c>
      <c r="E126" s="12">
        <v>2.15</v>
      </c>
      <c r="F126" s="14" t="s">
        <v>15</v>
      </c>
      <c r="G126" s="13">
        <v>3.0</v>
      </c>
      <c r="H126" s="14" t="s">
        <v>9</v>
      </c>
    </row>
    <row r="127">
      <c r="A127" s="12">
        <v>5.1983078E7</v>
      </c>
      <c r="B127" s="16">
        <v>45238.0</v>
      </c>
      <c r="C127" s="18">
        <v>0.5890740740740741</v>
      </c>
      <c r="E127" s="12">
        <v>2.45</v>
      </c>
      <c r="F127" s="12" t="s">
        <v>8</v>
      </c>
      <c r="G127" s="13">
        <v>3.33</v>
      </c>
      <c r="H127" s="15" t="s">
        <v>12</v>
      </c>
    </row>
    <row r="128">
      <c r="A128" s="12">
        <v>7.6977895E7</v>
      </c>
      <c r="B128" s="16">
        <v>45238.0</v>
      </c>
      <c r="C128" s="18">
        <v>0.5905671296296297</v>
      </c>
      <c r="E128" s="12">
        <v>3.65</v>
      </c>
      <c r="F128" s="13" t="s">
        <v>10</v>
      </c>
      <c r="G128" s="13">
        <v>4.5</v>
      </c>
      <c r="H128" s="15" t="s">
        <v>12</v>
      </c>
    </row>
    <row r="129">
      <c r="A129" s="12">
        <v>3.157988E7</v>
      </c>
      <c r="B129" s="16">
        <v>45238.0</v>
      </c>
      <c r="C129" s="18">
        <v>0.5905671296296297</v>
      </c>
      <c r="E129" s="12">
        <v>3.86</v>
      </c>
      <c r="F129" s="14" t="s">
        <v>15</v>
      </c>
      <c r="G129" s="13">
        <v>3.0</v>
      </c>
      <c r="H129" s="14" t="s">
        <v>9</v>
      </c>
    </row>
    <row r="130">
      <c r="A130" s="12">
        <v>1.5105775E7</v>
      </c>
      <c r="B130" s="16">
        <v>45238.0</v>
      </c>
      <c r="C130" s="18">
        <v>0.5911458333333334</v>
      </c>
      <c r="E130" s="12">
        <v>2.26</v>
      </c>
      <c r="F130" s="14" t="s">
        <v>15</v>
      </c>
      <c r="G130" s="13">
        <v>3.0</v>
      </c>
      <c r="H130" s="15" t="s">
        <v>12</v>
      </c>
    </row>
    <row r="131">
      <c r="A131" s="12">
        <v>2.0058863E7</v>
      </c>
      <c r="B131" s="16">
        <v>45238.0</v>
      </c>
      <c r="C131" s="18">
        <v>0.5915972222222222</v>
      </c>
      <c r="E131" s="12">
        <v>4.0</v>
      </c>
      <c r="F131" s="12" t="s">
        <v>8</v>
      </c>
      <c r="G131" s="13">
        <v>3.33</v>
      </c>
      <c r="H131" s="12" t="s">
        <v>9</v>
      </c>
    </row>
    <row r="132">
      <c r="A132" s="12">
        <v>9.9145462E7</v>
      </c>
      <c r="B132" s="16">
        <v>45238.0</v>
      </c>
      <c r="C132" s="18">
        <v>0.5920486111111111</v>
      </c>
      <c r="E132" s="12">
        <v>2.55</v>
      </c>
      <c r="F132" s="14" t="s">
        <v>15</v>
      </c>
      <c r="G132" s="13">
        <v>3.0</v>
      </c>
      <c r="H132" s="12" t="s">
        <v>11</v>
      </c>
    </row>
    <row r="133">
      <c r="A133" s="12">
        <v>2.7322616E7</v>
      </c>
      <c r="B133" s="16">
        <v>45238.0</v>
      </c>
      <c r="C133" s="18">
        <v>0.5922569444444444</v>
      </c>
      <c r="E133" s="12">
        <v>3.05</v>
      </c>
      <c r="F133" s="13" t="s">
        <v>10</v>
      </c>
      <c r="G133" s="13">
        <v>4.5</v>
      </c>
      <c r="H133" s="14" t="s">
        <v>9</v>
      </c>
    </row>
    <row r="134">
      <c r="A134" s="12">
        <v>3.017139E7</v>
      </c>
      <c r="B134" s="16">
        <v>45238.0</v>
      </c>
      <c r="C134" s="18">
        <v>0.5929050925925926</v>
      </c>
      <c r="E134" s="12">
        <v>2.81</v>
      </c>
      <c r="F134" s="13" t="s">
        <v>13</v>
      </c>
      <c r="G134" s="13">
        <v>4.25</v>
      </c>
      <c r="H134" s="12" t="s">
        <v>11</v>
      </c>
    </row>
    <row r="135">
      <c r="A135" s="12">
        <v>7.3604862E7</v>
      </c>
      <c r="B135" s="16">
        <v>45238.0</v>
      </c>
      <c r="C135" s="18">
        <v>0.5972916666666667</v>
      </c>
      <c r="E135" s="12">
        <v>4.0</v>
      </c>
      <c r="F135" s="13" t="s">
        <v>10</v>
      </c>
      <c r="G135" s="13">
        <v>4.5</v>
      </c>
      <c r="H135" s="12" t="s">
        <v>9</v>
      </c>
    </row>
    <row r="136">
      <c r="A136" s="12">
        <v>6.1307136E7</v>
      </c>
      <c r="B136" s="16">
        <v>45238.0</v>
      </c>
      <c r="C136" s="18">
        <v>0.5972916666666667</v>
      </c>
      <c r="E136" s="12">
        <v>4.0</v>
      </c>
      <c r="F136" s="14" t="s">
        <v>15</v>
      </c>
      <c r="G136" s="13">
        <v>3.0</v>
      </c>
      <c r="H136" s="14" t="s">
        <v>9</v>
      </c>
    </row>
    <row r="137">
      <c r="A137" s="12">
        <v>7.31968E7</v>
      </c>
      <c r="B137" s="16">
        <v>45238.0</v>
      </c>
      <c r="C137" s="18">
        <v>0.5985763888888889</v>
      </c>
      <c r="E137" s="12">
        <v>3.15</v>
      </c>
      <c r="F137" s="13" t="s">
        <v>14</v>
      </c>
      <c r="G137" s="13">
        <v>4.75</v>
      </c>
      <c r="H137" s="14" t="s">
        <v>9</v>
      </c>
    </row>
    <row r="138">
      <c r="A138" s="12">
        <v>1.9759361E7</v>
      </c>
      <c r="B138" s="16">
        <v>45238.0</v>
      </c>
      <c r="C138" s="18">
        <v>0.6002662037037036</v>
      </c>
      <c r="E138" s="12">
        <v>3.38</v>
      </c>
      <c r="F138" s="13" t="s">
        <v>13</v>
      </c>
      <c r="G138" s="13">
        <v>4.25</v>
      </c>
      <c r="H138" s="14" t="s">
        <v>9</v>
      </c>
    </row>
    <row r="139">
      <c r="A139" s="12">
        <v>9.1046667E7</v>
      </c>
      <c r="B139" s="16">
        <v>45238.0</v>
      </c>
      <c r="C139" s="18">
        <v>0.6007638888888889</v>
      </c>
      <c r="E139" s="12">
        <v>2.11</v>
      </c>
      <c r="F139" s="13" t="s">
        <v>13</v>
      </c>
      <c r="G139" s="13">
        <v>4.25</v>
      </c>
      <c r="H139" s="12" t="s">
        <v>11</v>
      </c>
    </row>
    <row r="140">
      <c r="A140" s="12">
        <v>5.4344978E7</v>
      </c>
      <c r="B140" s="16">
        <v>45238.0</v>
      </c>
      <c r="C140" s="18">
        <v>0.6057870370370371</v>
      </c>
      <c r="E140" s="12">
        <v>2.02</v>
      </c>
      <c r="F140" s="13" t="s">
        <v>14</v>
      </c>
      <c r="G140" s="13">
        <v>4.75</v>
      </c>
      <c r="H140" s="12" t="s">
        <v>11</v>
      </c>
    </row>
    <row r="141">
      <c r="A141" s="12">
        <v>4.029007E7</v>
      </c>
      <c r="B141" s="16">
        <v>45238.0</v>
      </c>
      <c r="C141" s="18">
        <v>0.6078009259259259</v>
      </c>
      <c r="E141" s="12">
        <v>2.65</v>
      </c>
      <c r="F141" s="12" t="s">
        <v>8</v>
      </c>
      <c r="G141" s="13">
        <v>3.33</v>
      </c>
      <c r="H141" s="15" t="s">
        <v>12</v>
      </c>
    </row>
    <row r="142">
      <c r="A142" s="12">
        <v>6.273359E7</v>
      </c>
      <c r="B142" s="16">
        <v>45238.0</v>
      </c>
      <c r="C142" s="18">
        <v>0.6108680555555556</v>
      </c>
      <c r="E142" s="12">
        <v>3.16</v>
      </c>
      <c r="F142" s="13" t="s">
        <v>10</v>
      </c>
      <c r="G142" s="13">
        <v>4.5</v>
      </c>
      <c r="H142" s="12" t="s">
        <v>11</v>
      </c>
    </row>
    <row r="143">
      <c r="A143" s="12">
        <v>6.5602842E7</v>
      </c>
      <c r="B143" s="16">
        <v>45238.0</v>
      </c>
      <c r="C143" s="18">
        <v>0.6109490740740741</v>
      </c>
      <c r="E143" s="12">
        <v>4.0</v>
      </c>
      <c r="F143" s="13" t="s">
        <v>13</v>
      </c>
      <c r="G143" s="13">
        <v>4.25</v>
      </c>
      <c r="H143" s="15" t="s">
        <v>12</v>
      </c>
    </row>
    <row r="144">
      <c r="A144" s="12">
        <v>1.5207194E7</v>
      </c>
      <c r="B144" s="16">
        <v>45238.0</v>
      </c>
      <c r="C144" s="18">
        <v>0.6117708333333334</v>
      </c>
      <c r="E144" s="12">
        <v>4.0</v>
      </c>
      <c r="F144" s="12" t="s">
        <v>8</v>
      </c>
      <c r="G144" s="13">
        <v>3.33</v>
      </c>
      <c r="H144" s="15" t="s">
        <v>12</v>
      </c>
    </row>
    <row r="145">
      <c r="A145" s="12">
        <v>9.5702813E7</v>
      </c>
      <c r="B145" s="16">
        <v>45238.0</v>
      </c>
      <c r="C145" s="18">
        <v>0.6119444444444444</v>
      </c>
      <c r="E145" s="12">
        <v>2.61</v>
      </c>
      <c r="F145" s="13" t="s">
        <v>10</v>
      </c>
      <c r="G145" s="13">
        <v>4.5</v>
      </c>
      <c r="H145" s="12" t="s">
        <v>9</v>
      </c>
    </row>
    <row r="146">
      <c r="A146" s="12">
        <v>9.7252638E7</v>
      </c>
      <c r="B146" s="16">
        <v>45238.0</v>
      </c>
      <c r="C146" s="18">
        <v>0.6142824074074074</v>
      </c>
      <c r="E146" s="12">
        <v>2.7</v>
      </c>
      <c r="F146" s="13" t="s">
        <v>10</v>
      </c>
      <c r="G146" s="13">
        <v>4.5</v>
      </c>
      <c r="H146" s="12" t="s">
        <v>11</v>
      </c>
    </row>
    <row r="147">
      <c r="A147" s="12">
        <v>7.2965409E7</v>
      </c>
      <c r="B147" s="16">
        <v>45238.0</v>
      </c>
      <c r="C147" s="18">
        <v>0.6152893518518519</v>
      </c>
      <c r="E147" s="12">
        <v>2.95</v>
      </c>
      <c r="F147" s="12" t="s">
        <v>8</v>
      </c>
      <c r="G147" s="13">
        <v>3.33</v>
      </c>
      <c r="H147" s="12" t="s">
        <v>11</v>
      </c>
    </row>
    <row r="148">
      <c r="A148" s="12">
        <v>8.8354083E7</v>
      </c>
      <c r="B148" s="16">
        <v>45238.0</v>
      </c>
      <c r="C148" s="18">
        <v>0.6153935185185185</v>
      </c>
      <c r="E148" s="12">
        <v>2.58</v>
      </c>
      <c r="F148" s="13" t="s">
        <v>10</v>
      </c>
      <c r="G148" s="13">
        <v>4.5</v>
      </c>
      <c r="H148" s="14" t="s">
        <v>9</v>
      </c>
    </row>
    <row r="149">
      <c r="A149" s="12">
        <v>8.7209776E7</v>
      </c>
      <c r="B149" s="16">
        <v>45238.0</v>
      </c>
      <c r="C149" s="18">
        <v>0.6161458333333333</v>
      </c>
      <c r="E149" s="12">
        <v>2.29</v>
      </c>
      <c r="F149" s="12" t="s">
        <v>8</v>
      </c>
      <c r="G149" s="13">
        <v>3.33</v>
      </c>
      <c r="H149" s="14" t="s">
        <v>9</v>
      </c>
    </row>
    <row r="150">
      <c r="A150" s="12">
        <v>2.6519345E7</v>
      </c>
      <c r="B150" s="16">
        <v>45238.0</v>
      </c>
      <c r="C150" s="18">
        <v>0.6167824074074074</v>
      </c>
      <c r="E150" s="12">
        <v>4.0</v>
      </c>
      <c r="F150" s="13" t="s">
        <v>13</v>
      </c>
      <c r="G150" s="13">
        <v>4.25</v>
      </c>
      <c r="H150" s="14" t="s">
        <v>9</v>
      </c>
    </row>
    <row r="151">
      <c r="A151" s="12">
        <v>8.5649714E7</v>
      </c>
      <c r="B151" s="16">
        <v>45238.0</v>
      </c>
      <c r="C151" s="18">
        <v>0.6171527777777778</v>
      </c>
      <c r="E151" s="12">
        <v>2.49</v>
      </c>
      <c r="F151" s="13" t="s">
        <v>14</v>
      </c>
      <c r="G151" s="13">
        <v>4.75</v>
      </c>
      <c r="H151" s="15" t="s">
        <v>12</v>
      </c>
    </row>
    <row r="152">
      <c r="A152" s="12">
        <v>3.7138231E7</v>
      </c>
      <c r="B152" s="16">
        <v>45238.0</v>
      </c>
      <c r="C152" s="18">
        <v>0.6181712962962963</v>
      </c>
      <c r="E152" s="12">
        <v>2.56</v>
      </c>
      <c r="F152" s="12" t="s">
        <v>8</v>
      </c>
      <c r="G152" s="13">
        <v>3.33</v>
      </c>
      <c r="H152" s="12" t="s">
        <v>11</v>
      </c>
    </row>
    <row r="153">
      <c r="A153" s="12">
        <v>7.6842808E7</v>
      </c>
      <c r="B153" s="16">
        <v>45238.0</v>
      </c>
      <c r="C153" s="18">
        <v>0.6222222222222222</v>
      </c>
      <c r="E153" s="12">
        <v>2.75</v>
      </c>
      <c r="F153" s="14" t="s">
        <v>15</v>
      </c>
      <c r="G153" s="13">
        <v>3.0</v>
      </c>
      <c r="H153" s="14" t="s">
        <v>9</v>
      </c>
    </row>
    <row r="154">
      <c r="A154" s="12">
        <v>3.8399801E7</v>
      </c>
      <c r="B154" s="16">
        <v>45238.0</v>
      </c>
      <c r="C154" s="18">
        <v>0.6304976851851852</v>
      </c>
      <c r="E154" s="12">
        <v>3.78</v>
      </c>
      <c r="F154" s="13" t="s">
        <v>13</v>
      </c>
      <c r="G154" s="13">
        <v>4.25</v>
      </c>
      <c r="H154" s="15" t="s">
        <v>12</v>
      </c>
    </row>
    <row r="155">
      <c r="A155" s="12">
        <v>8.6240568E7</v>
      </c>
      <c r="B155" s="16">
        <v>45238.0</v>
      </c>
      <c r="C155" s="18">
        <v>0.637962962962963</v>
      </c>
      <c r="E155" s="12">
        <v>2.39</v>
      </c>
      <c r="F155" s="13" t="s">
        <v>10</v>
      </c>
      <c r="G155" s="13">
        <v>4.5</v>
      </c>
      <c r="H155" s="12" t="s">
        <v>11</v>
      </c>
    </row>
    <row r="156">
      <c r="A156" s="12">
        <v>6.9432642E7</v>
      </c>
      <c r="B156" s="16">
        <v>45238.0</v>
      </c>
      <c r="C156" s="18">
        <v>0.6856018518518519</v>
      </c>
      <c r="E156" s="12">
        <v>2.79</v>
      </c>
      <c r="F156" s="12" t="s">
        <v>8</v>
      </c>
      <c r="G156" s="13">
        <v>3.33</v>
      </c>
      <c r="H156" s="14" t="s">
        <v>9</v>
      </c>
    </row>
    <row r="157">
      <c r="A157" s="12">
        <v>1.5788358E7</v>
      </c>
      <c r="B157" s="16">
        <v>45238.0</v>
      </c>
      <c r="C157" s="18">
        <v>0.6908449074074074</v>
      </c>
      <c r="E157" s="12">
        <v>3.76</v>
      </c>
      <c r="F157" s="13" t="s">
        <v>16</v>
      </c>
      <c r="G157" s="13">
        <v>2.75</v>
      </c>
      <c r="H157" s="12" t="s">
        <v>11</v>
      </c>
    </row>
    <row r="158">
      <c r="A158" s="12">
        <v>9.9080008E7</v>
      </c>
      <c r="B158" s="16">
        <v>45238.0</v>
      </c>
      <c r="C158" s="18">
        <v>0.6922222222222222</v>
      </c>
      <c r="E158" s="12">
        <v>3.4</v>
      </c>
      <c r="F158" s="13" t="s">
        <v>15</v>
      </c>
      <c r="G158" s="13">
        <v>3.0</v>
      </c>
      <c r="H158" s="12" t="s">
        <v>11</v>
      </c>
    </row>
    <row r="159">
      <c r="A159" s="12">
        <v>2.7615561E7</v>
      </c>
      <c r="B159" s="16">
        <v>45238.0</v>
      </c>
      <c r="C159" s="18">
        <v>0.7017476851851852</v>
      </c>
      <c r="E159" s="12">
        <v>3.98</v>
      </c>
      <c r="F159" s="13" t="s">
        <v>13</v>
      </c>
      <c r="G159" s="13">
        <v>4.25</v>
      </c>
      <c r="H159" s="12" t="s">
        <v>11</v>
      </c>
    </row>
    <row r="160">
      <c r="A160" s="12">
        <v>6.6604877E7</v>
      </c>
      <c r="B160" s="16">
        <v>45238.0</v>
      </c>
      <c r="C160" s="18">
        <v>0.7057523148148148</v>
      </c>
      <c r="E160" s="12">
        <v>3.24</v>
      </c>
      <c r="F160" s="13" t="s">
        <v>14</v>
      </c>
      <c r="G160" s="13">
        <v>4.75</v>
      </c>
      <c r="H160" s="14" t="s">
        <v>9</v>
      </c>
    </row>
    <row r="161">
      <c r="A161" s="12">
        <v>9.3355341E7</v>
      </c>
      <c r="B161" s="16">
        <v>45238.0</v>
      </c>
      <c r="C161" s="18">
        <v>0.7099537037037037</v>
      </c>
      <c r="E161" s="12">
        <v>3.87</v>
      </c>
      <c r="F161" s="13" t="s">
        <v>16</v>
      </c>
      <c r="G161" s="13">
        <v>2.75</v>
      </c>
      <c r="H161" s="15" t="s">
        <v>12</v>
      </c>
    </row>
    <row r="162">
      <c r="A162" s="12">
        <v>1.2755791E7</v>
      </c>
      <c r="B162" s="16">
        <v>45238.0</v>
      </c>
      <c r="C162" s="18">
        <v>0.7107638888888889</v>
      </c>
      <c r="E162" s="12">
        <v>2.02</v>
      </c>
      <c r="F162" s="12" t="s">
        <v>8</v>
      </c>
      <c r="G162" s="13">
        <v>3.33</v>
      </c>
      <c r="H162" s="15" t="s">
        <v>12</v>
      </c>
    </row>
    <row r="163">
      <c r="A163" s="12">
        <v>3.2669525E7</v>
      </c>
      <c r="B163" s="16">
        <v>45238.0</v>
      </c>
      <c r="C163" s="18">
        <v>0.7129976851851851</v>
      </c>
      <c r="E163" s="12">
        <v>3.95</v>
      </c>
      <c r="F163" s="13" t="s">
        <v>10</v>
      </c>
      <c r="G163" s="13">
        <v>4.5</v>
      </c>
      <c r="H163" s="14" t="s">
        <v>9</v>
      </c>
    </row>
    <row r="164">
      <c r="A164" s="12">
        <v>8.9254742E7</v>
      </c>
      <c r="B164" s="16">
        <v>45238.0</v>
      </c>
      <c r="C164" s="18">
        <v>0.7151157407407407</v>
      </c>
      <c r="E164" s="12">
        <v>2.85</v>
      </c>
      <c r="F164" s="13" t="s">
        <v>10</v>
      </c>
      <c r="G164" s="13">
        <v>4.5</v>
      </c>
      <c r="H164" s="15" t="s">
        <v>12</v>
      </c>
    </row>
    <row r="165">
      <c r="A165" s="12">
        <v>5.0285914E7</v>
      </c>
      <c r="B165" s="16">
        <v>45238.0</v>
      </c>
      <c r="C165" s="18">
        <v>0.7188773148148148</v>
      </c>
      <c r="E165" s="12">
        <v>2.9</v>
      </c>
      <c r="F165" s="13" t="s">
        <v>13</v>
      </c>
      <c r="G165" s="13">
        <v>4.25</v>
      </c>
      <c r="H165" s="12" t="s">
        <v>9</v>
      </c>
    </row>
    <row r="166">
      <c r="A166" s="12">
        <v>4.2176866E7</v>
      </c>
      <c r="B166" s="16">
        <v>45238.0</v>
      </c>
      <c r="C166" s="18">
        <v>0.7191087962962963</v>
      </c>
      <c r="E166" s="12">
        <v>3.41</v>
      </c>
      <c r="F166" s="13" t="s">
        <v>13</v>
      </c>
      <c r="G166" s="13">
        <v>4.25</v>
      </c>
      <c r="H166" s="12" t="s">
        <v>11</v>
      </c>
    </row>
    <row r="167">
      <c r="A167" s="12">
        <v>9.0615141E7</v>
      </c>
      <c r="B167" s="16">
        <v>45238.0</v>
      </c>
      <c r="C167" s="18">
        <v>0.7211921296296296</v>
      </c>
      <c r="E167" s="12">
        <v>3.14</v>
      </c>
      <c r="F167" s="12" t="s">
        <v>8</v>
      </c>
      <c r="G167" s="13">
        <v>3.33</v>
      </c>
      <c r="H167" s="14" t="s">
        <v>9</v>
      </c>
    </row>
    <row r="168">
      <c r="A168" s="12">
        <v>5.7421674E7</v>
      </c>
      <c r="B168" s="16">
        <v>45238.0</v>
      </c>
      <c r="C168" s="18">
        <v>0.7216203703703704</v>
      </c>
      <c r="E168" s="12">
        <v>3.45</v>
      </c>
      <c r="F168" s="12" t="s">
        <v>8</v>
      </c>
      <c r="G168" s="13">
        <v>3.33</v>
      </c>
      <c r="H168" s="12" t="s">
        <v>11</v>
      </c>
    </row>
    <row r="169">
      <c r="A169" s="12">
        <v>9.7066361E7</v>
      </c>
      <c r="B169" s="16">
        <v>45238.0</v>
      </c>
      <c r="C169" s="18">
        <v>0.7229282407407407</v>
      </c>
      <c r="E169" s="12">
        <v>3.76</v>
      </c>
      <c r="F169" s="13" t="s">
        <v>13</v>
      </c>
      <c r="G169" s="13">
        <v>4.25</v>
      </c>
      <c r="H169" s="12" t="s">
        <v>9</v>
      </c>
    </row>
    <row r="170">
      <c r="A170" s="12">
        <v>8.6335356E7</v>
      </c>
      <c r="B170" s="16">
        <v>45238.0</v>
      </c>
      <c r="C170" s="18">
        <v>0.7234490740740741</v>
      </c>
      <c r="E170" s="12">
        <v>3.12</v>
      </c>
      <c r="F170" s="13" t="s">
        <v>14</v>
      </c>
      <c r="G170" s="13">
        <v>4.75</v>
      </c>
      <c r="H170" s="14" t="s">
        <v>9</v>
      </c>
    </row>
    <row r="171">
      <c r="A171" s="12">
        <v>2.3103357E7</v>
      </c>
      <c r="B171" s="16">
        <v>45238.0</v>
      </c>
      <c r="C171" s="18">
        <v>0.7239583333333334</v>
      </c>
      <c r="E171" s="12">
        <v>3.44</v>
      </c>
      <c r="F171" s="13" t="s">
        <v>14</v>
      </c>
      <c r="G171" s="13">
        <v>4.75</v>
      </c>
      <c r="H171" s="14" t="s">
        <v>9</v>
      </c>
    </row>
    <row r="172">
      <c r="A172" s="12">
        <v>1.8588544E7</v>
      </c>
      <c r="B172" s="16">
        <v>45238.0</v>
      </c>
      <c r="C172" s="18">
        <v>0.7242708333333333</v>
      </c>
      <c r="E172" s="12">
        <v>3.33</v>
      </c>
      <c r="F172" s="12" t="s">
        <v>8</v>
      </c>
      <c r="G172" s="13">
        <v>3.33</v>
      </c>
      <c r="H172" s="14" t="s">
        <v>9</v>
      </c>
    </row>
    <row r="173">
      <c r="A173" s="12">
        <v>6.960474E7</v>
      </c>
      <c r="B173" s="16">
        <v>45238.0</v>
      </c>
      <c r="C173" s="18">
        <v>0.7290972222222222</v>
      </c>
      <c r="E173" s="12">
        <v>3.49</v>
      </c>
      <c r="F173" s="13" t="s">
        <v>14</v>
      </c>
      <c r="G173" s="13">
        <v>4.75</v>
      </c>
      <c r="H173" s="12" t="s">
        <v>11</v>
      </c>
    </row>
    <row r="174">
      <c r="A174" s="12">
        <v>7.7257606E7</v>
      </c>
      <c r="B174" s="16">
        <v>45238.0</v>
      </c>
      <c r="C174" s="18">
        <v>0.7294675925925926</v>
      </c>
      <c r="E174" s="12">
        <v>2.79</v>
      </c>
      <c r="F174" s="13" t="s">
        <v>13</v>
      </c>
      <c r="G174" s="13">
        <v>4.25</v>
      </c>
      <c r="H174" s="12" t="s">
        <v>11</v>
      </c>
    </row>
    <row r="175">
      <c r="A175" s="12">
        <v>6.0903305E7</v>
      </c>
      <c r="B175" s="16">
        <v>45238.0</v>
      </c>
      <c r="C175" s="18">
        <v>0.7308333333333333</v>
      </c>
      <c r="E175" s="12">
        <v>3.31</v>
      </c>
      <c r="F175" s="12" t="s">
        <v>13</v>
      </c>
      <c r="G175" s="13">
        <v>4.25</v>
      </c>
      <c r="H175" s="15" t="s">
        <v>12</v>
      </c>
    </row>
    <row r="176">
      <c r="A176" s="12">
        <v>1.6235913E7</v>
      </c>
      <c r="B176" s="16">
        <v>45238.0</v>
      </c>
      <c r="C176" s="18">
        <v>0.7312847222222222</v>
      </c>
      <c r="E176" s="12">
        <v>2.15</v>
      </c>
      <c r="F176" s="12" t="s">
        <v>8</v>
      </c>
      <c r="G176" s="13">
        <v>3.33</v>
      </c>
      <c r="H176" s="12" t="s">
        <v>11</v>
      </c>
    </row>
    <row r="177">
      <c r="A177" s="12">
        <v>2.9851042E7</v>
      </c>
      <c r="B177" s="16">
        <v>45238.0</v>
      </c>
      <c r="C177" s="18">
        <v>0.7342592592592593</v>
      </c>
      <c r="E177" s="12">
        <v>2.45</v>
      </c>
      <c r="F177" s="13" t="s">
        <v>14</v>
      </c>
      <c r="G177" s="13">
        <v>4.75</v>
      </c>
      <c r="H177" s="15" t="s">
        <v>12</v>
      </c>
    </row>
    <row r="178">
      <c r="A178" s="12">
        <v>9.5471011E7</v>
      </c>
      <c r="B178" s="16">
        <v>45238.0</v>
      </c>
      <c r="C178" s="18">
        <v>0.7351388888888889</v>
      </c>
      <c r="E178" s="12">
        <v>3.65</v>
      </c>
      <c r="F178" s="13" t="s">
        <v>13</v>
      </c>
      <c r="G178" s="13">
        <v>4.25</v>
      </c>
      <c r="H178" s="15" t="s">
        <v>12</v>
      </c>
    </row>
    <row r="179">
      <c r="A179" s="12">
        <v>8.9835949E7</v>
      </c>
      <c r="B179" s="16">
        <v>45238.0</v>
      </c>
      <c r="C179" s="18">
        <v>0.7353819444444445</v>
      </c>
      <c r="E179" s="12">
        <v>3.86</v>
      </c>
      <c r="F179" s="14" t="s">
        <v>15</v>
      </c>
      <c r="G179" s="13">
        <v>3.0</v>
      </c>
      <c r="H179" s="12" t="s">
        <v>9</v>
      </c>
    </row>
    <row r="180">
      <c r="A180" s="12">
        <v>8.3414453E7</v>
      </c>
      <c r="B180" s="16">
        <v>45238.0</v>
      </c>
      <c r="C180" s="18">
        <v>0.7354166666666667</v>
      </c>
      <c r="E180" s="12">
        <v>2.26</v>
      </c>
      <c r="F180" s="13" t="s">
        <v>13</v>
      </c>
      <c r="G180" s="13">
        <v>4.25</v>
      </c>
      <c r="H180" s="12" t="s">
        <v>11</v>
      </c>
    </row>
    <row r="181">
      <c r="A181" s="12">
        <v>3.3784247E7</v>
      </c>
      <c r="B181" s="16">
        <v>45238.0</v>
      </c>
      <c r="C181" s="18">
        <v>0.7355671296296297</v>
      </c>
      <c r="E181" s="12">
        <v>3.27</v>
      </c>
      <c r="F181" s="13" t="s">
        <v>13</v>
      </c>
      <c r="G181" s="13">
        <v>4.25</v>
      </c>
      <c r="H181" s="12" t="s">
        <v>11</v>
      </c>
    </row>
    <row r="182">
      <c r="A182" s="12">
        <v>2.778668E7</v>
      </c>
      <c r="B182" s="16">
        <v>45238.0</v>
      </c>
      <c r="C182" s="18">
        <v>0.7363888888888889</v>
      </c>
      <c r="E182" s="12">
        <v>2.55</v>
      </c>
      <c r="F182" s="12" t="s">
        <v>8</v>
      </c>
      <c r="G182" s="13">
        <v>3.33</v>
      </c>
      <c r="H182" s="14" t="s">
        <v>9</v>
      </c>
    </row>
    <row r="183">
      <c r="A183" s="12">
        <v>2.5184193E7</v>
      </c>
      <c r="B183" s="16">
        <v>45238.0</v>
      </c>
      <c r="C183" s="18">
        <v>0.7368402777777778</v>
      </c>
      <c r="E183" s="12">
        <v>3.05</v>
      </c>
      <c r="F183" s="13" t="s">
        <v>10</v>
      </c>
      <c r="G183" s="13">
        <v>4.5</v>
      </c>
      <c r="H183" s="14" t="s">
        <v>9</v>
      </c>
    </row>
    <row r="184">
      <c r="A184" s="12">
        <v>3.7933516E7</v>
      </c>
      <c r="B184" s="16">
        <v>45238.0</v>
      </c>
      <c r="C184" s="18">
        <v>0.7385648148148148</v>
      </c>
      <c r="E184" s="12">
        <v>2.81</v>
      </c>
      <c r="F184" s="13" t="s">
        <v>10</v>
      </c>
      <c r="G184" s="13">
        <v>4.5</v>
      </c>
      <c r="H184" s="14" t="s">
        <v>9</v>
      </c>
    </row>
    <row r="185">
      <c r="A185" s="12">
        <v>8.5954509E7</v>
      </c>
      <c r="B185" s="16">
        <v>45238.0</v>
      </c>
      <c r="C185" s="18">
        <v>0.7415393518518518</v>
      </c>
      <c r="E185" s="12">
        <v>3.53</v>
      </c>
      <c r="F185" s="14" t="s">
        <v>15</v>
      </c>
      <c r="G185" s="13">
        <v>3.0</v>
      </c>
      <c r="H185" s="15" t="s">
        <v>12</v>
      </c>
    </row>
    <row r="186">
      <c r="A186" s="12">
        <v>5.5462861E7</v>
      </c>
      <c r="B186" s="16">
        <v>45238.0</v>
      </c>
      <c r="C186" s="18">
        <v>0.7428472222222222</v>
      </c>
      <c r="E186" s="12">
        <v>3.47</v>
      </c>
      <c r="F186" s="14" t="s">
        <v>15</v>
      </c>
      <c r="G186" s="13">
        <v>3.0</v>
      </c>
      <c r="H186" s="12" t="s">
        <v>11</v>
      </c>
    </row>
    <row r="187">
      <c r="A187" s="12">
        <v>6.1279695E7</v>
      </c>
      <c r="B187" s="16">
        <v>45238.0</v>
      </c>
      <c r="C187" s="18">
        <v>0.7439351851851852</v>
      </c>
      <c r="E187" s="12">
        <v>3.15</v>
      </c>
      <c r="F187" s="12" t="s">
        <v>8</v>
      </c>
      <c r="G187" s="13">
        <v>3.33</v>
      </c>
      <c r="H187" s="14" t="s">
        <v>9</v>
      </c>
    </row>
    <row r="188">
      <c r="A188" s="12">
        <v>3.2462292E7</v>
      </c>
      <c r="B188" s="16">
        <v>45238.0</v>
      </c>
      <c r="C188" s="18">
        <v>0.7448726851851852</v>
      </c>
      <c r="E188" s="12">
        <v>3.38</v>
      </c>
      <c r="F188" s="14" t="s">
        <v>15</v>
      </c>
      <c r="G188" s="13">
        <v>3.0</v>
      </c>
      <c r="H188" s="15" t="s">
        <v>12</v>
      </c>
    </row>
    <row r="189">
      <c r="A189" s="12">
        <v>7.3140183E7</v>
      </c>
      <c r="B189" s="16">
        <v>45238.0</v>
      </c>
      <c r="C189" s="18">
        <v>0.7474768518518519</v>
      </c>
      <c r="E189" s="12">
        <v>2.11</v>
      </c>
      <c r="F189" s="13" t="s">
        <v>13</v>
      </c>
      <c r="G189" s="13">
        <v>4.25</v>
      </c>
      <c r="H189" s="12" t="s">
        <v>11</v>
      </c>
    </row>
    <row r="190">
      <c r="A190" s="12">
        <v>2.3926749E7</v>
      </c>
      <c r="B190" s="16">
        <v>45238.0</v>
      </c>
      <c r="C190" s="18">
        <v>0.7495833333333334</v>
      </c>
      <c r="E190" s="12">
        <v>2.02</v>
      </c>
      <c r="F190" s="14" t="s">
        <v>15</v>
      </c>
      <c r="G190" s="13">
        <v>3.0</v>
      </c>
      <c r="H190" s="14" t="s">
        <v>9</v>
      </c>
    </row>
    <row r="191">
      <c r="A191" s="12">
        <v>6.565731E7</v>
      </c>
      <c r="B191" s="16">
        <v>45238.0</v>
      </c>
      <c r="C191" s="18">
        <v>0.7515625</v>
      </c>
      <c r="E191" s="12">
        <v>2.65</v>
      </c>
      <c r="F191" s="12" t="s">
        <v>8</v>
      </c>
      <c r="G191" s="13">
        <v>3.33</v>
      </c>
      <c r="H191" s="12" t="s">
        <v>11</v>
      </c>
    </row>
    <row r="192">
      <c r="A192" s="12">
        <v>9.1891679E7</v>
      </c>
      <c r="B192" s="16">
        <v>45238.0</v>
      </c>
      <c r="C192" s="18">
        <v>0.7526273148148148</v>
      </c>
      <c r="E192" s="12">
        <v>3.16</v>
      </c>
      <c r="F192" s="14" t="s">
        <v>15</v>
      </c>
      <c r="G192" s="13">
        <v>3.0</v>
      </c>
      <c r="H192" s="12" t="s">
        <v>11</v>
      </c>
    </row>
    <row r="193">
      <c r="A193" s="12">
        <v>2.3424993E7</v>
      </c>
      <c r="B193" s="16">
        <v>45238.0</v>
      </c>
      <c r="C193" s="18">
        <v>0.7553009259259259</v>
      </c>
      <c r="E193" s="12">
        <v>3.23</v>
      </c>
      <c r="F193" s="13" t="s">
        <v>13</v>
      </c>
      <c r="G193" s="13">
        <v>4.25</v>
      </c>
      <c r="H193" s="12" t="s">
        <v>11</v>
      </c>
    </row>
    <row r="194">
      <c r="A194" s="12">
        <v>9.5420385E7</v>
      </c>
      <c r="B194" s="16">
        <v>45238.0</v>
      </c>
      <c r="C194" s="18">
        <v>0.7562037037037037</v>
      </c>
      <c r="E194" s="12">
        <v>3.2</v>
      </c>
      <c r="F194" s="12" t="s">
        <v>8</v>
      </c>
      <c r="G194" s="13">
        <v>3.33</v>
      </c>
      <c r="H194" s="14" t="s">
        <v>9</v>
      </c>
    </row>
    <row r="195">
      <c r="A195" s="12">
        <v>1.102487E7</v>
      </c>
      <c r="B195" s="16">
        <v>45238.0</v>
      </c>
      <c r="C195" s="18">
        <v>0.7588657407407408</v>
      </c>
      <c r="E195" s="12">
        <v>2.61</v>
      </c>
      <c r="F195" s="13" t="s">
        <v>10</v>
      </c>
      <c r="G195" s="13">
        <v>4.5</v>
      </c>
      <c r="H195" s="15" t="s">
        <v>12</v>
      </c>
    </row>
    <row r="196">
      <c r="A196" s="12">
        <v>5.8759656E7</v>
      </c>
      <c r="B196" s="16">
        <v>45238.0</v>
      </c>
      <c r="C196" s="18">
        <v>0.7592129629629629</v>
      </c>
      <c r="E196" s="12">
        <v>2.7</v>
      </c>
      <c r="F196" s="14" t="s">
        <v>15</v>
      </c>
      <c r="G196" s="13">
        <v>3.0</v>
      </c>
      <c r="H196" s="15" t="s">
        <v>12</v>
      </c>
    </row>
    <row r="197">
      <c r="A197" s="12">
        <v>7.2700906E7</v>
      </c>
      <c r="B197" s="16">
        <v>45238.0</v>
      </c>
      <c r="C197" s="18">
        <v>0.7623032407407407</v>
      </c>
      <c r="E197" s="12">
        <v>2.95</v>
      </c>
      <c r="F197" s="12" t="s">
        <v>8</v>
      </c>
      <c r="G197" s="13">
        <v>3.33</v>
      </c>
      <c r="H197" s="14" t="s">
        <v>9</v>
      </c>
    </row>
    <row r="198">
      <c r="A198" s="12">
        <v>9.6535019E7</v>
      </c>
      <c r="B198" s="16">
        <v>45238.0</v>
      </c>
      <c r="C198" s="18">
        <v>0.7652199074074074</v>
      </c>
      <c r="E198" s="12">
        <v>2.58</v>
      </c>
      <c r="F198" s="13" t="s">
        <v>10</v>
      </c>
      <c r="G198" s="13">
        <v>4.5</v>
      </c>
      <c r="H198" s="15" t="s">
        <v>12</v>
      </c>
    </row>
    <row r="199">
      <c r="A199" s="12">
        <v>4.8486379E7</v>
      </c>
      <c r="B199" s="16">
        <v>45238.0</v>
      </c>
      <c r="C199" s="18">
        <v>0.7722106481481481</v>
      </c>
      <c r="E199" s="12">
        <v>2.29</v>
      </c>
      <c r="F199" s="14" t="s">
        <v>15</v>
      </c>
      <c r="G199" s="13">
        <v>3.0</v>
      </c>
      <c r="H199" s="12" t="s">
        <v>9</v>
      </c>
    </row>
    <row r="200">
      <c r="A200" s="12">
        <v>7.4881517E7</v>
      </c>
      <c r="B200" s="16">
        <v>45238.0</v>
      </c>
      <c r="C200" s="18">
        <v>0.7738773148148148</v>
      </c>
      <c r="E200" s="12">
        <v>3.95</v>
      </c>
      <c r="F200" s="14" t="s">
        <v>15</v>
      </c>
      <c r="G200" s="13">
        <v>3.0</v>
      </c>
      <c r="H200" s="12" t="s">
        <v>11</v>
      </c>
    </row>
    <row r="201">
      <c r="A201" s="12">
        <v>8.0017906E7</v>
      </c>
      <c r="B201" s="16">
        <v>45238.0</v>
      </c>
      <c r="C201" s="18">
        <v>0.7745023148148148</v>
      </c>
      <c r="E201" s="12">
        <v>2.49</v>
      </c>
      <c r="F201" s="12" t="s">
        <v>8</v>
      </c>
      <c r="G201" s="13">
        <v>3.33</v>
      </c>
      <c r="H201" s="14" t="s">
        <v>9</v>
      </c>
    </row>
    <row r="202">
      <c r="A202" s="12">
        <v>1.0588658E7</v>
      </c>
      <c r="B202" s="16">
        <v>45238.0</v>
      </c>
      <c r="C202" s="18">
        <v>0.7763888888888889</v>
      </c>
      <c r="E202" s="12">
        <v>2.56</v>
      </c>
      <c r="F202" s="14" t="s">
        <v>15</v>
      </c>
      <c r="G202" s="13">
        <v>3.0</v>
      </c>
      <c r="H202" s="12" t="s">
        <v>11</v>
      </c>
    </row>
    <row r="203">
      <c r="A203" s="12">
        <v>4.8248823E7</v>
      </c>
      <c r="B203" s="16">
        <v>45238.0</v>
      </c>
      <c r="C203" s="18">
        <v>0.7774189814814815</v>
      </c>
      <c r="E203" s="12">
        <v>2.75</v>
      </c>
      <c r="F203" s="13" t="s">
        <v>10</v>
      </c>
      <c r="G203" s="13">
        <v>4.5</v>
      </c>
      <c r="H203" s="12" t="s">
        <v>9</v>
      </c>
    </row>
    <row r="204">
      <c r="A204" s="12">
        <v>4.8346106E7</v>
      </c>
      <c r="B204" s="16">
        <v>45238.0</v>
      </c>
      <c r="C204" s="18">
        <v>0.7830092592592592</v>
      </c>
      <c r="E204" s="12">
        <v>3.78</v>
      </c>
      <c r="F204" s="13" t="s">
        <v>13</v>
      </c>
      <c r="G204" s="13">
        <v>4.25</v>
      </c>
      <c r="H204" s="14" t="s">
        <v>9</v>
      </c>
    </row>
    <row r="205">
      <c r="A205" s="12">
        <v>8.1581053E7</v>
      </c>
      <c r="B205" s="16">
        <v>45238.0</v>
      </c>
      <c r="C205" s="18">
        <v>0.7906828703703703</v>
      </c>
      <c r="E205" s="12">
        <v>2.39</v>
      </c>
      <c r="F205" s="13" t="s">
        <v>10</v>
      </c>
      <c r="G205" s="13">
        <v>4.5</v>
      </c>
      <c r="H205" s="14" t="s">
        <v>9</v>
      </c>
    </row>
    <row r="206">
      <c r="F206" s="14"/>
      <c r="H206" s="14"/>
    </row>
    <row r="207">
      <c r="F207" s="13"/>
      <c r="G207" s="13"/>
    </row>
    <row r="208">
      <c r="F208" s="13"/>
      <c r="G208" s="13"/>
    </row>
    <row r="209">
      <c r="F209" s="13"/>
      <c r="G209" s="13"/>
      <c r="H209" s="15"/>
    </row>
    <row r="210">
      <c r="F210" s="13"/>
      <c r="G210" s="13"/>
    </row>
    <row r="211">
      <c r="G211" s="13"/>
      <c r="H211" s="15"/>
    </row>
    <row r="212">
      <c r="F212" s="13"/>
      <c r="G212" s="13"/>
    </row>
    <row r="213">
      <c r="F213" s="13"/>
      <c r="G213" s="13"/>
    </row>
    <row r="214">
      <c r="G214" s="13"/>
    </row>
    <row r="215">
      <c r="F215" s="13"/>
      <c r="G215" s="13"/>
    </row>
  </sheetData>
  <conditionalFormatting sqref="C1">
    <cfRule type="notContainsBlanks" dxfId="0" priority="1">
      <formula>LEN(TRIM(C1))&gt;0</formula>
    </cfRule>
  </conditionalFormatting>
  <drawing r:id="rId1"/>
</worksheet>
</file>