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github\Courses\series\Tema_3\"/>
    </mc:Choice>
  </mc:AlternateContent>
  <xr:revisionPtr revIDLastSave="0" documentId="8_{931587AD-1161-47B7-B7BB-7530765ACB2B}" xr6:coauthVersionLast="47" xr6:coauthVersionMax="47" xr10:uidLastSave="{00000000-0000-0000-0000-000000000000}"/>
  <bookViews>
    <workbookView xWindow="-108" yWindow="-108" windowWidth="23256" windowHeight="12456" tabRatio="500" xr2:uid="{8F7DA2B7-83BE-42A6-960E-C3D3F15FF275}"/>
  </bookViews>
  <sheets>
    <sheet name="Hernandez (201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D13" i="1"/>
  <c r="F2" i="1" s="1"/>
  <c r="D14" i="1" s="1"/>
  <c r="E14" i="1" s="1"/>
  <c r="E13" i="1"/>
  <c r="F14" i="1"/>
  <c r="G14" i="1"/>
  <c r="F9" i="1" l="1"/>
  <c r="F8" i="1"/>
  <c r="F7" i="1"/>
  <c r="F6" i="1"/>
  <c r="F5" i="1"/>
  <c r="F4" i="1"/>
  <c r="F13" i="1"/>
  <c r="F3" i="1"/>
  <c r="D15" i="1" l="1"/>
  <c r="G15" i="1"/>
  <c r="F15" i="1"/>
  <c r="E15" i="1" l="1"/>
  <c r="D16" i="1" s="1"/>
  <c r="E16" i="1" l="1"/>
  <c r="G17" i="1" s="1"/>
  <c r="F16" i="1"/>
  <c r="G16" i="1"/>
  <c r="D17" i="1" l="1"/>
  <c r="F17" i="1"/>
  <c r="E17" i="1" l="1"/>
  <c r="F18" i="1"/>
  <c r="G18" i="1"/>
  <c r="D18" i="1"/>
  <c r="E18" i="1" l="1"/>
  <c r="G19" i="1" s="1"/>
  <c r="D19" i="1" l="1"/>
  <c r="F19" i="1"/>
  <c r="E19" i="1" l="1"/>
  <c r="G20" i="1" s="1"/>
  <c r="F20" i="1"/>
  <c r="D20" i="1"/>
  <c r="E20" i="1" l="1"/>
  <c r="F21" i="1"/>
  <c r="G21" i="1"/>
  <c r="D21" i="1"/>
  <c r="E21" i="1" l="1"/>
  <c r="G22" i="1" s="1"/>
  <c r="F22" i="1"/>
  <c r="D22" i="1" l="1"/>
  <c r="E22" i="1" l="1"/>
  <c r="F23" i="1"/>
  <c r="G23" i="1"/>
  <c r="D23" i="1"/>
  <c r="E23" i="1" l="1"/>
  <c r="F24" i="1"/>
  <c r="G24" i="1"/>
  <c r="D24" i="1"/>
  <c r="E24" i="1" l="1"/>
  <c r="G25" i="1" s="1"/>
  <c r="D25" i="1"/>
  <c r="E25" i="1" l="1"/>
  <c r="F26" i="1"/>
  <c r="G26" i="1"/>
  <c r="D26" i="1"/>
  <c r="F25" i="1"/>
  <c r="E26" i="1" l="1"/>
  <c r="F27" i="1"/>
  <c r="G27" i="1"/>
  <c r="D27" i="1"/>
  <c r="E27" i="1" l="1"/>
  <c r="G28" i="1" s="1"/>
  <c r="D28" i="1"/>
  <c r="E28" i="1" l="1"/>
  <c r="G29" i="1"/>
  <c r="F29" i="1"/>
  <c r="D29" i="1"/>
  <c r="F28" i="1"/>
  <c r="E29" i="1" l="1"/>
  <c r="F30" i="1"/>
  <c r="G30" i="1"/>
  <c r="D30" i="1"/>
  <c r="E30" i="1" l="1"/>
  <c r="G31" i="1" s="1"/>
  <c r="F31" i="1"/>
  <c r="D31" i="1"/>
  <c r="E31" i="1" l="1"/>
  <c r="G32" i="1" s="1"/>
  <c r="F32" i="1"/>
  <c r="D32" i="1"/>
  <c r="E32" i="1" l="1"/>
  <c r="F33" i="1"/>
  <c r="G33" i="1"/>
  <c r="D33" i="1"/>
  <c r="G34" i="1" l="1"/>
  <c r="E33" i="1"/>
  <c r="F34" i="1"/>
  <c r="D34" i="1"/>
  <c r="E34" i="1" l="1"/>
  <c r="G35" i="1"/>
  <c r="F35" i="1"/>
  <c r="D35" i="1"/>
  <c r="E35" i="1" l="1"/>
  <c r="F36" i="1"/>
  <c r="G36" i="1"/>
  <c r="D36" i="1"/>
  <c r="E36" i="1" l="1"/>
  <c r="G37" i="1" s="1"/>
  <c r="D37" i="1"/>
  <c r="E37" i="1" l="1"/>
  <c r="F38" i="1"/>
  <c r="G38" i="1"/>
  <c r="D38" i="1"/>
  <c r="F37" i="1"/>
  <c r="E38" i="1" l="1"/>
  <c r="G39" i="1"/>
  <c r="F39" i="1"/>
  <c r="D39" i="1"/>
  <c r="G40" i="1" l="1"/>
  <c r="E39" i="1"/>
  <c r="F40" i="1" s="1"/>
  <c r="D40" i="1"/>
  <c r="E40" i="1" l="1"/>
  <c r="F41" i="1" s="1"/>
  <c r="D41" i="1"/>
  <c r="E41" i="1" l="1"/>
  <c r="F42" i="1"/>
  <c r="G42" i="1"/>
  <c r="D42" i="1"/>
  <c r="G41" i="1"/>
  <c r="E42" i="1" l="1"/>
  <c r="G43" i="1" s="1"/>
  <c r="F43" i="1"/>
  <c r="D43" i="1"/>
  <c r="E43" i="1" l="1"/>
  <c r="F44" i="1" s="1"/>
  <c r="D44" i="1"/>
  <c r="E44" i="1" l="1"/>
  <c r="F45" i="1"/>
  <c r="G45" i="1"/>
  <c r="D45" i="1"/>
  <c r="G44" i="1"/>
  <c r="E45" i="1" l="1"/>
  <c r="G46" i="1" s="1"/>
  <c r="F46" i="1"/>
  <c r="D46" i="1"/>
  <c r="E46" i="1" l="1"/>
  <c r="G47" i="1" s="1"/>
  <c r="F47" i="1"/>
  <c r="D47" i="1"/>
  <c r="E47" i="1" l="1"/>
  <c r="F48" i="1" s="1"/>
  <c r="D48" i="1"/>
  <c r="E48" i="1" l="1"/>
  <c r="G49" i="1" s="1"/>
  <c r="D49" i="1"/>
  <c r="G48" i="1"/>
  <c r="F49" i="1" l="1"/>
  <c r="E49" i="1"/>
  <c r="G50" i="1"/>
  <c r="F50" i="1"/>
  <c r="D50" i="1"/>
  <c r="E50" i="1" l="1"/>
  <c r="F51" i="1" s="1"/>
  <c r="D51" i="1"/>
  <c r="E51" i="1" l="1"/>
  <c r="G52" i="1" s="1"/>
  <c r="F52" i="1"/>
  <c r="D52" i="1"/>
  <c r="G51" i="1"/>
  <c r="E52" i="1" l="1"/>
  <c r="F53" i="1" s="1"/>
  <c r="D53" i="1" l="1"/>
  <c r="G53" i="1"/>
  <c r="E53" i="1" l="1"/>
  <c r="G54" i="1" s="1"/>
  <c r="F54" i="1"/>
  <c r="D54" i="1"/>
  <c r="F55" i="1" l="1"/>
  <c r="E54" i="1"/>
  <c r="G55" i="1" s="1"/>
  <c r="D55" i="1"/>
  <c r="E55" i="1" l="1"/>
  <c r="F56" i="1" s="1"/>
  <c r="G56" i="1"/>
  <c r="D56" i="1"/>
  <c r="E56" i="1" l="1"/>
  <c r="F57" i="1"/>
  <c r="G57" i="1"/>
  <c r="D57" i="1"/>
  <c r="E57" i="1" l="1"/>
  <c r="G58" i="1" s="1"/>
  <c r="D58" i="1"/>
  <c r="E58" i="1" l="1"/>
  <c r="F59" i="1" s="1"/>
  <c r="F58" i="1"/>
  <c r="G59" i="1" l="1"/>
  <c r="D59" i="1"/>
  <c r="E59" i="1" l="1"/>
  <c r="F60" i="1"/>
  <c r="G60" i="1"/>
  <c r="D60" i="1"/>
  <c r="G61" i="1" l="1"/>
  <c r="E60" i="1"/>
  <c r="F61" i="1"/>
  <c r="D61" i="1"/>
  <c r="E61" i="1" l="1"/>
  <c r="F62" i="1" s="1"/>
  <c r="D62" i="1"/>
  <c r="E62" i="1" l="1"/>
  <c r="F63" i="1"/>
  <c r="G63" i="1"/>
  <c r="D63" i="1"/>
  <c r="G62" i="1"/>
  <c r="E63" i="1" l="1"/>
  <c r="G64" i="1" s="1"/>
  <c r="F64" i="1"/>
  <c r="D64" i="1"/>
  <c r="E64" i="1" l="1"/>
  <c r="G65" i="1" s="1"/>
  <c r="D65" i="1"/>
  <c r="E65" i="1" l="1"/>
  <c r="F66" i="1" s="1"/>
  <c r="D66" i="1"/>
  <c r="F65" i="1"/>
  <c r="E66" i="1" l="1"/>
  <c r="G67" i="1" s="1"/>
  <c r="F67" i="1"/>
  <c r="D67" i="1"/>
  <c r="G66" i="1"/>
  <c r="E67" i="1" l="1"/>
  <c r="G68" i="1"/>
  <c r="F68" i="1"/>
  <c r="D68" i="1"/>
  <c r="E68" i="1" l="1"/>
  <c r="F69" i="1" s="1"/>
  <c r="D69" i="1"/>
  <c r="E69" i="1" l="1"/>
  <c r="G70" i="1" s="1"/>
  <c r="F70" i="1"/>
  <c r="D70" i="1"/>
  <c r="G69" i="1"/>
  <c r="E70" i="1" l="1"/>
  <c r="F71" i="1"/>
  <c r="G71" i="1"/>
  <c r="D71" i="1"/>
  <c r="E71" i="1" l="1"/>
  <c r="G72" i="1" s="1"/>
  <c r="F72" i="1"/>
  <c r="D72" i="1"/>
  <c r="E72" i="1" l="1"/>
  <c r="G73" i="1" s="1"/>
  <c r="D73" i="1"/>
  <c r="E73" i="1" l="1"/>
  <c r="F74" i="1"/>
  <c r="G74" i="1"/>
  <c r="D74" i="1"/>
  <c r="F73" i="1"/>
  <c r="E74" i="1" l="1"/>
  <c r="F75" i="1"/>
  <c r="G75" i="1"/>
  <c r="D75" i="1"/>
  <c r="E75" i="1" l="1"/>
  <c r="G76" i="1" s="1"/>
  <c r="D76" i="1"/>
  <c r="E76" i="1" l="1"/>
  <c r="F77" i="1"/>
  <c r="G77" i="1"/>
  <c r="D77" i="1"/>
  <c r="F76" i="1"/>
  <c r="E77" i="1" l="1"/>
  <c r="F78" i="1"/>
  <c r="G78" i="1"/>
  <c r="D78" i="1"/>
  <c r="E78" i="1" l="1"/>
  <c r="G79" i="1" s="1"/>
  <c r="F79" i="1"/>
  <c r="D79" i="1"/>
  <c r="F80" i="1" l="1"/>
  <c r="G80" i="1"/>
  <c r="E79" i="1"/>
  <c r="D80" i="1"/>
  <c r="E80" i="1" l="1"/>
  <c r="G81" i="1"/>
  <c r="F81" i="1"/>
  <c r="D81" i="1"/>
  <c r="E81" i="1" l="1"/>
  <c r="G82" i="1" s="1"/>
  <c r="F82" i="1"/>
  <c r="D82" i="1"/>
  <c r="G83" i="1" l="1"/>
  <c r="E82" i="1"/>
  <c r="F83" i="1" s="1"/>
  <c r="D83" i="1" l="1"/>
  <c r="E83" i="1" l="1"/>
  <c r="F84" i="1" s="1"/>
  <c r="D84" i="1"/>
  <c r="E84" i="1" l="1"/>
  <c r="G85" i="1" s="1"/>
  <c r="F85" i="1"/>
  <c r="D85" i="1"/>
  <c r="G84" i="1"/>
  <c r="E85" i="1" l="1"/>
  <c r="G86" i="1" s="1"/>
  <c r="D86" i="1" l="1"/>
  <c r="F86" i="1"/>
  <c r="E86" i="1" l="1"/>
  <c r="G87" i="1" s="1"/>
  <c r="D87" i="1"/>
  <c r="E87" i="1" l="1"/>
  <c r="G88" i="1" s="1"/>
  <c r="F88" i="1"/>
  <c r="D88" i="1"/>
  <c r="F87" i="1"/>
  <c r="E88" i="1" l="1"/>
  <c r="F89" i="1"/>
  <c r="G89" i="1"/>
  <c r="D89" i="1"/>
  <c r="E89" i="1" l="1"/>
  <c r="G90" i="1" s="1"/>
  <c r="F90" i="1"/>
  <c r="D90" i="1"/>
  <c r="E90" i="1" l="1"/>
  <c r="G91" i="1" s="1"/>
  <c r="D91" i="1"/>
  <c r="E91" i="1" l="1"/>
  <c r="G92" i="1"/>
  <c r="F92" i="1"/>
  <c r="D92" i="1"/>
  <c r="F91" i="1"/>
  <c r="E92" i="1" l="1"/>
  <c r="G93" i="1"/>
  <c r="F93" i="1"/>
  <c r="D93" i="1"/>
  <c r="E93" i="1" l="1"/>
  <c r="G94" i="1" s="1"/>
  <c r="D94" i="1"/>
  <c r="E94" i="1" l="1"/>
  <c r="F95" i="1"/>
  <c r="G95" i="1"/>
  <c r="D95" i="1"/>
  <c r="F94" i="1"/>
  <c r="E95" i="1" l="1"/>
  <c r="F96" i="1"/>
  <c r="G96" i="1"/>
  <c r="D96" i="1"/>
  <c r="E96" i="1" l="1"/>
  <c r="G97" i="1" s="1"/>
  <c r="F97" i="1"/>
  <c r="D97" i="1"/>
  <c r="E97" i="1" l="1"/>
  <c r="F98" i="1" s="1"/>
  <c r="D98" i="1"/>
  <c r="E98" i="1" l="1"/>
  <c r="G99" i="1"/>
  <c r="F99" i="1"/>
  <c r="D99" i="1"/>
  <c r="G98" i="1"/>
  <c r="G100" i="1" l="1"/>
  <c r="E99" i="1"/>
  <c r="F100" i="1"/>
  <c r="D100" i="1"/>
  <c r="E100" i="1" l="1"/>
  <c r="D101" i="1" s="1"/>
  <c r="E101" i="1" l="1"/>
  <c r="F102" i="1" s="1"/>
  <c r="D102" i="1"/>
  <c r="F101" i="1"/>
  <c r="G101" i="1"/>
  <c r="E102" i="1" l="1"/>
  <c r="G103" i="1" s="1"/>
  <c r="F103" i="1"/>
  <c r="D103" i="1"/>
  <c r="G102" i="1"/>
  <c r="E103" i="1" l="1"/>
  <c r="F104" i="1"/>
  <c r="G104" i="1"/>
  <c r="D104" i="1"/>
  <c r="E104" i="1" l="1"/>
  <c r="F105" i="1" s="1"/>
  <c r="D105" i="1" l="1"/>
  <c r="G105" i="1"/>
  <c r="E105" i="1" l="1"/>
  <c r="G106" i="1" s="1"/>
  <c r="F106" i="1"/>
  <c r="D106" i="1"/>
  <c r="E106" i="1" l="1"/>
  <c r="F107" i="1"/>
  <c r="G107" i="1"/>
  <c r="D107" i="1"/>
  <c r="E107" i="1" l="1"/>
  <c r="G108" i="1" s="1"/>
  <c r="F108" i="1"/>
  <c r="D108" i="1"/>
  <c r="E108" i="1" l="1"/>
  <c r="G109" i="1" s="1"/>
  <c r="D109" i="1"/>
  <c r="E109" i="1" l="1"/>
  <c r="G110" i="1"/>
  <c r="F110" i="1"/>
  <c r="D110" i="1"/>
  <c r="F109" i="1"/>
  <c r="E110" i="1" l="1"/>
  <c r="F111" i="1"/>
  <c r="G111" i="1"/>
  <c r="D111" i="1"/>
  <c r="E111" i="1" l="1"/>
  <c r="G112" i="1" s="1"/>
  <c r="D112" i="1"/>
  <c r="E112" i="1" l="1"/>
  <c r="F113" i="1"/>
  <c r="G113" i="1"/>
  <c r="D113" i="1"/>
  <c r="F112" i="1"/>
  <c r="E113" i="1" l="1"/>
  <c r="F114" i="1"/>
  <c r="G114" i="1"/>
  <c r="D114" i="1"/>
  <c r="E114" i="1" l="1"/>
  <c r="G115" i="1" s="1"/>
  <c r="F115" i="1"/>
  <c r="D115" i="1"/>
  <c r="E115" i="1" l="1"/>
  <c r="F116" i="1" s="1"/>
  <c r="D116" i="1"/>
  <c r="E116" i="1" l="1"/>
  <c r="G117" i="1"/>
  <c r="F117" i="1"/>
  <c r="D117" i="1"/>
  <c r="G116" i="1"/>
  <c r="E117" i="1" l="1"/>
  <c r="G118" i="1" s="1"/>
  <c r="F118" i="1"/>
  <c r="D118" i="1"/>
  <c r="E118" i="1" l="1"/>
  <c r="G119" i="1" s="1"/>
  <c r="F119" i="1"/>
  <c r="D119" i="1"/>
  <c r="E119" i="1" l="1"/>
  <c r="F120" i="1" s="1"/>
  <c r="D120" i="1"/>
  <c r="E120" i="1" l="1"/>
  <c r="G121" i="1" s="1"/>
  <c r="F121" i="1"/>
  <c r="D121" i="1"/>
  <c r="G120" i="1"/>
  <c r="E121" i="1" l="1"/>
  <c r="G122" i="1" s="1"/>
  <c r="G123" i="1"/>
  <c r="G125" i="1"/>
  <c r="G124" i="1"/>
  <c r="G126" i="1"/>
</calcChain>
</file>

<file path=xl/sharedStrings.xml><?xml version="1.0" encoding="utf-8"?>
<sst xmlns="http://schemas.openxmlformats.org/spreadsheetml/2006/main" count="10" uniqueCount="10">
  <si>
    <t>mes</t>
  </si>
  <si>
    <t>turistas</t>
  </si>
  <si>
    <t>l_t</t>
  </si>
  <si>
    <t>b_t</t>
  </si>
  <si>
    <t>S_t</t>
  </si>
  <si>
    <t>P_t</t>
  </si>
  <si>
    <t>alpha</t>
  </si>
  <si>
    <t>beta</t>
  </si>
  <si>
    <t>gamma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</si>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</sst>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"/>
    <numFmt numFmtId="165" formatCode="[$-409]#,##0"/>
  </numFmts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8254-A7A9-4951-8108-9FF1B0FDC791}">
  <dimension ref="A1:I126"/>
  <sheetViews>
    <sheetView tabSelected="1" workbookViewId="0">
      <selection activeCell="H26" sqref="H26"/>
    </sheetView>
  </sheetViews>
  <sheetFormatPr defaultColWidth="11" defaultRowHeight="13.2" x14ac:dyDescent="0.25"/>
  <cols>
    <col min="5" max="5" width="10.44140625" customWidth="1"/>
    <col min="7" max="7" width="7.88671875" customWidth="1"/>
  </cols>
  <sheetData>
    <row r="1" spans="1:9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25">
      <c r="A2" s="2">
        <v>33239</v>
      </c>
      <c r="B2" s="3">
        <v>1</v>
      </c>
      <c r="C2">
        <v>47204</v>
      </c>
      <c r="F2" s="4">
        <f t="shared" ref="F2:F13" si="0">C2/$D$13</f>
        <v>1.1224593727521504</v>
      </c>
    </row>
    <row r="3" spans="1:9" x14ac:dyDescent="0.25">
      <c r="A3" s="2">
        <v>33270</v>
      </c>
      <c r="B3" s="3">
        <v>2</v>
      </c>
      <c r="C3">
        <v>45584</v>
      </c>
      <c r="F3" s="4">
        <f t="shared" si="0"/>
        <v>1.0839375486724436</v>
      </c>
    </row>
    <row r="4" spans="1:9" x14ac:dyDescent="0.25">
      <c r="A4" s="2">
        <v>33298</v>
      </c>
      <c r="B4" s="3">
        <v>3</v>
      </c>
      <c r="C4">
        <v>48206</v>
      </c>
      <c r="F4" s="4">
        <f t="shared" si="0"/>
        <v>1.1462858343125617</v>
      </c>
    </row>
    <row r="5" spans="1:9" x14ac:dyDescent="0.25">
      <c r="A5" s="2">
        <v>33329</v>
      </c>
      <c r="B5" s="3">
        <v>4</v>
      </c>
      <c r="C5">
        <v>36619</v>
      </c>
      <c r="F5" s="4">
        <f t="shared" si="0"/>
        <v>0.87075967652764585</v>
      </c>
    </row>
    <row r="6" spans="1:9" x14ac:dyDescent="0.25">
      <c r="A6" s="2">
        <v>33359</v>
      </c>
      <c r="B6" s="3">
        <v>5</v>
      </c>
      <c r="C6">
        <v>31607</v>
      </c>
      <c r="F6" s="4">
        <f t="shared" si="0"/>
        <v>0.75157981091808357</v>
      </c>
    </row>
    <row r="7" spans="1:9" x14ac:dyDescent="0.25">
      <c r="A7" s="2">
        <v>33390</v>
      </c>
      <c r="B7" s="3">
        <v>6</v>
      </c>
      <c r="C7">
        <v>36859</v>
      </c>
      <c r="F7" s="4">
        <f t="shared" si="0"/>
        <v>0.8764666134283432</v>
      </c>
      <c r="H7" t="s">
        <v>6</v>
      </c>
      <c r="I7">
        <v>0.6</v>
      </c>
    </row>
    <row r="8" spans="1:9" x14ac:dyDescent="0.25">
      <c r="A8" s="2">
        <v>33420</v>
      </c>
      <c r="B8" s="3">
        <v>7</v>
      </c>
      <c r="C8">
        <v>47855</v>
      </c>
      <c r="F8" s="4">
        <f t="shared" si="0"/>
        <v>1.1379394390952919</v>
      </c>
      <c r="H8" t="s">
        <v>7</v>
      </c>
      <c r="I8">
        <v>0.05</v>
      </c>
    </row>
    <row r="9" spans="1:9" x14ac:dyDescent="0.25">
      <c r="A9" s="2">
        <v>33451</v>
      </c>
      <c r="B9" s="3">
        <v>8</v>
      </c>
      <c r="C9">
        <v>45846</v>
      </c>
      <c r="F9" s="4">
        <f t="shared" si="0"/>
        <v>1.0901676214557048</v>
      </c>
      <c r="H9" t="s">
        <v>8</v>
      </c>
      <c r="I9">
        <v>0</v>
      </c>
    </row>
    <row r="10" spans="1:9" x14ac:dyDescent="0.25">
      <c r="A10" s="2">
        <v>33482</v>
      </c>
      <c r="B10" s="3">
        <v>9</v>
      </c>
      <c r="C10">
        <v>33029</v>
      </c>
      <c r="F10" s="4">
        <f t="shared" si="0"/>
        <v>0.78539341205471525</v>
      </c>
    </row>
    <row r="11" spans="1:9" x14ac:dyDescent="0.25">
      <c r="A11" s="2">
        <v>33512</v>
      </c>
      <c r="B11" s="3">
        <v>10</v>
      </c>
      <c r="C11">
        <v>37674</v>
      </c>
      <c r="F11" s="4">
        <f t="shared" si="0"/>
        <v>0.89584641998696113</v>
      </c>
    </row>
    <row r="12" spans="1:9" x14ac:dyDescent="0.25">
      <c r="A12" s="2">
        <v>33543</v>
      </c>
      <c r="B12" s="3">
        <v>11</v>
      </c>
      <c r="C12">
        <v>43416</v>
      </c>
      <c r="F12" s="4">
        <f t="shared" si="0"/>
        <v>1.0323848853361444</v>
      </c>
    </row>
    <row r="13" spans="1:9" x14ac:dyDescent="0.25">
      <c r="A13" s="2">
        <v>33573</v>
      </c>
      <c r="B13" s="3">
        <v>12</v>
      </c>
      <c r="C13">
        <v>50750</v>
      </c>
      <c r="D13" s="4">
        <f>SUM(C2:C13)/12</f>
        <v>42054.083333333336</v>
      </c>
      <c r="E13" s="4">
        <f>(SUM(C14:C25)/12-SUM(C2:C13)/12)/12</f>
        <v>735.70833333333337</v>
      </c>
      <c r="F13" s="4">
        <f t="shared" si="0"/>
        <v>1.2067793654599532</v>
      </c>
    </row>
    <row r="14" spans="1:9" x14ac:dyDescent="0.25">
      <c r="A14" s="2">
        <v>33604</v>
      </c>
      <c r="B14" s="3">
        <v>13</v>
      </c>
      <c r="C14">
        <v>58361</v>
      </c>
      <c r="D14">
        <f t="shared" ref="D14:D121" si="1">$I$7*(C14/F2)+(1-$I$7)*(D13+E13)</f>
        <v>48312.235081419654</v>
      </c>
      <c r="E14">
        <f t="shared" ref="E14:E121" si="2">$I$8*(D14-D13)+(1-$I$8)*E13</f>
        <v>1011.8305040709827</v>
      </c>
      <c r="F14">
        <f t="shared" ref="F14:F121" si="3">$I$9*(C14/(D13+E13))+(1-$I$9)*F2</f>
        <v>1.1224593727521504</v>
      </c>
      <c r="G14">
        <f t="shared" ref="G14:G121" si="4">(D13+E13*1)*F2</f>
        <v>48029.80271436186</v>
      </c>
    </row>
    <row r="15" spans="1:9" x14ac:dyDescent="0.25">
      <c r="A15" s="2">
        <v>33635</v>
      </c>
      <c r="B15" s="3">
        <v>14</v>
      </c>
      <c r="C15">
        <v>58168</v>
      </c>
      <c r="D15">
        <f t="shared" si="1"/>
        <v>51927.791195586222</v>
      </c>
      <c r="E15">
        <f t="shared" si="2"/>
        <v>1142.0167845757619</v>
      </c>
      <c r="F15">
        <f t="shared" si="3"/>
        <v>1.0839375486724436</v>
      </c>
      <c r="G15">
        <f t="shared" si="4"/>
        <v>53464.206741295558</v>
      </c>
    </row>
    <row r="16" spans="1:9" x14ac:dyDescent="0.25">
      <c r="A16" s="2">
        <v>33664</v>
      </c>
      <c r="B16" s="3">
        <v>15</v>
      </c>
      <c r="C16">
        <v>54148</v>
      </c>
      <c r="D16">
        <f t="shared" si="1"/>
        <v>49570.592208369824</v>
      </c>
      <c r="E16">
        <f t="shared" si="2"/>
        <v>967.0559959861539</v>
      </c>
      <c r="F16">
        <f t="shared" si="3"/>
        <v>1.1462858343125617</v>
      </c>
      <c r="G16">
        <f t="shared" si="4"/>
        <v>60833.169117347425</v>
      </c>
    </row>
    <row r="17" spans="1:7" x14ac:dyDescent="0.25">
      <c r="A17" s="2">
        <v>33695</v>
      </c>
      <c r="B17" s="3">
        <v>16</v>
      </c>
      <c r="C17">
        <v>45539</v>
      </c>
      <c r="D17">
        <f t="shared" si="1"/>
        <v>51593.866473364236</v>
      </c>
      <c r="E17">
        <f t="shared" si="2"/>
        <v>1019.8669094365669</v>
      </c>
      <c r="F17">
        <f t="shared" si="3"/>
        <v>0.87075967652764585</v>
      </c>
      <c r="G17">
        <f t="shared" si="4"/>
        <v>44006.146202892975</v>
      </c>
    </row>
    <row r="18" spans="1:7" x14ac:dyDescent="0.25">
      <c r="A18" s="2">
        <v>33725</v>
      </c>
      <c r="B18" s="3">
        <v>17</v>
      </c>
      <c r="C18">
        <v>41879</v>
      </c>
      <c r="D18">
        <f t="shared" si="1"/>
        <v>54478.270065557444</v>
      </c>
      <c r="E18">
        <f t="shared" si="2"/>
        <v>1113.0937435743988</v>
      </c>
      <c r="F18">
        <f t="shared" si="3"/>
        <v>0.75157981091808357</v>
      </c>
      <c r="G18">
        <f t="shared" si="4"/>
        <v>39543.41978753989</v>
      </c>
    </row>
    <row r="19" spans="1:7" x14ac:dyDescent="0.25">
      <c r="A19" s="2">
        <v>33756</v>
      </c>
      <c r="B19" s="3">
        <v>18</v>
      </c>
      <c r="C19">
        <v>46124</v>
      </c>
      <c r="D19">
        <f t="shared" si="1"/>
        <v>53811.507508513969</v>
      </c>
      <c r="E19">
        <f t="shared" si="2"/>
        <v>1024.100928543505</v>
      </c>
      <c r="F19">
        <f t="shared" si="3"/>
        <v>0.8764666134283432</v>
      </c>
      <c r="G19">
        <f t="shared" si="4"/>
        <v>48723.974373652745</v>
      </c>
    </row>
    <row r="20" spans="1:7" x14ac:dyDescent="0.25">
      <c r="A20" s="2">
        <v>33786</v>
      </c>
      <c r="B20" s="3">
        <v>19</v>
      </c>
      <c r="C20">
        <v>57957</v>
      </c>
      <c r="D20">
        <f t="shared" si="1"/>
        <v>52493.163125110317</v>
      </c>
      <c r="E20">
        <f t="shared" si="2"/>
        <v>906.97866294614721</v>
      </c>
      <c r="F20">
        <f t="shared" si="3"/>
        <v>1.1379394390952919</v>
      </c>
      <c r="G20">
        <f t="shared" si="4"/>
        <v>62399.601507314241</v>
      </c>
    </row>
    <row r="21" spans="1:7" x14ac:dyDescent="0.25">
      <c r="A21" s="2">
        <v>33817</v>
      </c>
      <c r="B21" s="3">
        <v>20</v>
      </c>
      <c r="C21">
        <v>52587</v>
      </c>
      <c r="D21">
        <f t="shared" si="1"/>
        <v>50302.578377963058</v>
      </c>
      <c r="E21">
        <f t="shared" si="2"/>
        <v>752.10049244147683</v>
      </c>
      <c r="F21">
        <f t="shared" si="3"/>
        <v>1.0901676214557048</v>
      </c>
      <c r="G21">
        <f t="shared" si="4"/>
        <v>58215.105558482901</v>
      </c>
    </row>
    <row r="22" spans="1:7" x14ac:dyDescent="0.25">
      <c r="A22" s="2">
        <v>33848</v>
      </c>
      <c r="B22" s="3">
        <v>21</v>
      </c>
      <c r="C22">
        <v>36224</v>
      </c>
      <c r="D22">
        <f t="shared" si="1"/>
        <v>48095.136521367182</v>
      </c>
      <c r="E22">
        <f t="shared" si="2"/>
        <v>604.12337498960915</v>
      </c>
      <c r="F22">
        <f t="shared" si="3"/>
        <v>0.78539341205471525</v>
      </c>
      <c r="G22">
        <f t="shared" si="4"/>
        <v>40098.008439384794</v>
      </c>
    </row>
    <row r="23" spans="1:7" x14ac:dyDescent="0.25">
      <c r="A23" s="2">
        <v>33878</v>
      </c>
      <c r="B23" s="3">
        <v>22</v>
      </c>
      <c r="C23">
        <v>40615</v>
      </c>
      <c r="D23">
        <f t="shared" si="1"/>
        <v>46681.911230135862</v>
      </c>
      <c r="E23">
        <f t="shared" si="2"/>
        <v>503.25594167856264</v>
      </c>
      <c r="F23">
        <f t="shared" si="3"/>
        <v>0.89584641998696113</v>
      </c>
      <c r="G23">
        <f t="shared" si="4"/>
        <v>43627.057634165816</v>
      </c>
    </row>
    <row r="24" spans="1:7" x14ac:dyDescent="0.25">
      <c r="A24" s="2">
        <v>33909</v>
      </c>
      <c r="B24" s="3">
        <v>23</v>
      </c>
      <c r="C24">
        <v>51978</v>
      </c>
      <c r="D24">
        <f t="shared" si="1"/>
        <v>49082.568022678235</v>
      </c>
      <c r="E24">
        <f t="shared" si="2"/>
        <v>598.12598422175324</v>
      </c>
      <c r="F24">
        <f t="shared" si="3"/>
        <v>1.0323848853361444</v>
      </c>
      <c r="G24">
        <f t="shared" si="4"/>
        <v>48713.253400240443</v>
      </c>
    </row>
    <row r="25" spans="1:7" x14ac:dyDescent="0.25">
      <c r="A25" s="2">
        <v>33939</v>
      </c>
      <c r="B25" s="3">
        <v>24</v>
      </c>
      <c r="C25">
        <v>67011</v>
      </c>
      <c r="D25">
        <f t="shared" si="1"/>
        <v>53189.552616553105</v>
      </c>
      <c r="E25">
        <f t="shared" si="2"/>
        <v>773.56891470440905</v>
      </c>
      <c r="F25">
        <f t="shared" si="3"/>
        <v>1.2067793654599532</v>
      </c>
      <c r="G25">
        <f t="shared" si="4"/>
        <v>59953.63638925687</v>
      </c>
    </row>
    <row r="26" spans="1:7" x14ac:dyDescent="0.25">
      <c r="A26" s="2">
        <v>33970</v>
      </c>
      <c r="B26" s="3">
        <v>25</v>
      </c>
      <c r="C26">
        <v>70545</v>
      </c>
      <c r="D26">
        <f t="shared" si="1"/>
        <v>59294.408540687058</v>
      </c>
      <c r="E26">
        <f t="shared" si="2"/>
        <v>1040.1332651758862</v>
      </c>
      <c r="F26">
        <f t="shared" si="3"/>
        <v>1.1224593727521504</v>
      </c>
      <c r="G26">
        <f t="shared" si="4"/>
        <v>60571.411545723371</v>
      </c>
    </row>
    <row r="27" spans="1:7" x14ac:dyDescent="0.25">
      <c r="A27" s="2">
        <v>34001</v>
      </c>
      <c r="B27" s="3">
        <v>26</v>
      </c>
      <c r="C27">
        <v>69626</v>
      </c>
      <c r="D27">
        <f t="shared" si="1"/>
        <v>62674.413504110707</v>
      </c>
      <c r="E27">
        <f t="shared" si="2"/>
        <v>1157.1268500882743</v>
      </c>
      <c r="F27">
        <f t="shared" si="3"/>
        <v>1.0839375486724436</v>
      </c>
      <c r="G27">
        <f t="shared" si="4"/>
        <v>65398.875345322151</v>
      </c>
    </row>
    <row r="28" spans="1:7" x14ac:dyDescent="0.25">
      <c r="A28" s="2">
        <v>34029</v>
      </c>
      <c r="B28" s="3">
        <v>27</v>
      </c>
      <c r="C28">
        <v>63736</v>
      </c>
      <c r="D28">
        <f t="shared" si="1"/>
        <v>58893.92870028226</v>
      </c>
      <c r="E28">
        <f t="shared" si="2"/>
        <v>910.2462673924382</v>
      </c>
      <c r="F28">
        <f t="shared" si="3"/>
        <v>1.1462858343125617</v>
      </c>
      <c r="G28">
        <f t="shared" si="4"/>
        <v>73169.190490368928</v>
      </c>
    </row>
    <row r="29" spans="1:7" x14ac:dyDescent="0.25">
      <c r="A29" s="2">
        <v>34060</v>
      </c>
      <c r="B29" s="3">
        <v>28</v>
      </c>
      <c r="C29">
        <v>53469</v>
      </c>
      <c r="D29">
        <f t="shared" si="1"/>
        <v>60764.671408463146</v>
      </c>
      <c r="E29">
        <f t="shared" si="2"/>
        <v>958.27108943186045</v>
      </c>
      <c r="F29">
        <f t="shared" si="3"/>
        <v>0.87075967652764585</v>
      </c>
      <c r="G29">
        <f t="shared" si="4"/>
        <v>52075.064049855158</v>
      </c>
    </row>
    <row r="30" spans="1:7" x14ac:dyDescent="0.25">
      <c r="A30" s="2">
        <v>34090</v>
      </c>
      <c r="B30" s="3">
        <v>29</v>
      </c>
      <c r="C30">
        <v>43217</v>
      </c>
      <c r="D30">
        <f t="shared" si="1"/>
        <v>59190.103744815613</v>
      </c>
      <c r="E30">
        <f t="shared" si="2"/>
        <v>831.62915177789068</v>
      </c>
      <c r="F30">
        <f t="shared" si="3"/>
        <v>0.75157981091808357</v>
      </c>
      <c r="G30">
        <f t="shared" si="4"/>
        <v>46389.717451875673</v>
      </c>
    </row>
    <row r="31" spans="1:7" x14ac:dyDescent="0.25">
      <c r="A31" s="2">
        <v>34121</v>
      </c>
      <c r="B31" s="3">
        <v>30</v>
      </c>
      <c r="C31">
        <v>47328</v>
      </c>
      <c r="D31">
        <f t="shared" si="1"/>
        <v>56407.873646442284</v>
      </c>
      <c r="E31">
        <f t="shared" si="2"/>
        <v>650.93618927032969</v>
      </c>
      <c r="F31">
        <f t="shared" si="3"/>
        <v>0.8764666134283432</v>
      </c>
      <c r="G31">
        <f t="shared" si="4"/>
        <v>52607.044963977889</v>
      </c>
    </row>
    <row r="32" spans="1:7" x14ac:dyDescent="0.25">
      <c r="A32" s="2">
        <v>34151</v>
      </c>
      <c r="B32" s="3">
        <v>31</v>
      </c>
      <c r="C32">
        <v>66448</v>
      </c>
      <c r="D32">
        <f t="shared" si="1"/>
        <v>57859.483345004926</v>
      </c>
      <c r="E32">
        <f t="shared" si="2"/>
        <v>690.9698647349453</v>
      </c>
      <c r="F32">
        <f t="shared" si="3"/>
        <v>1.1379394390952919</v>
      </c>
      <c r="G32">
        <f t="shared" si="4"/>
        <v>64929.470059895742</v>
      </c>
    </row>
    <row r="33" spans="1:7" x14ac:dyDescent="0.25">
      <c r="A33" s="2">
        <v>34182</v>
      </c>
      <c r="B33" s="3">
        <v>32</v>
      </c>
      <c r="C33">
        <v>55842</v>
      </c>
      <c r="D33">
        <f t="shared" si="1"/>
        <v>54154.170571947252</v>
      </c>
      <c r="E33">
        <f t="shared" si="2"/>
        <v>471.15573284531433</v>
      </c>
      <c r="F33">
        <f t="shared" si="3"/>
        <v>1.0901676214557048</v>
      </c>
      <c r="G33">
        <f t="shared" si="4"/>
        <v>63829.80831081565</v>
      </c>
    </row>
    <row r="34" spans="1:7" x14ac:dyDescent="0.25">
      <c r="A34" s="2">
        <v>34213</v>
      </c>
      <c r="B34" s="3">
        <v>33</v>
      </c>
      <c r="C34">
        <v>42217</v>
      </c>
      <c r="D34">
        <f t="shared" si="1"/>
        <v>54101.737947209949</v>
      </c>
      <c r="E34">
        <f t="shared" si="2"/>
        <v>444.97631496618345</v>
      </c>
      <c r="F34">
        <f t="shared" si="3"/>
        <v>0.78539341205471525</v>
      </c>
      <c r="G34">
        <f t="shared" si="4"/>
        <v>42902.371411123226</v>
      </c>
    </row>
    <row r="35" spans="1:7" x14ac:dyDescent="0.25">
      <c r="A35" s="2">
        <v>34243</v>
      </c>
      <c r="B35" s="3">
        <v>34</v>
      </c>
      <c r="C35">
        <v>45353</v>
      </c>
      <c r="D35">
        <f t="shared" si="1"/>
        <v>52194.204759125379</v>
      </c>
      <c r="E35">
        <f t="shared" si="2"/>
        <v>327.35083981364573</v>
      </c>
      <c r="F35">
        <f t="shared" si="3"/>
        <v>0.89584641998696113</v>
      </c>
      <c r="G35">
        <f t="shared" si="4"/>
        <v>48865.478693822202</v>
      </c>
    </row>
    <row r="36" spans="1:7" x14ac:dyDescent="0.25">
      <c r="A36" s="2">
        <v>34274</v>
      </c>
      <c r="B36" s="3">
        <v>35</v>
      </c>
      <c r="C36">
        <v>56181</v>
      </c>
      <c r="D36">
        <f t="shared" si="1"/>
        <v>53659.81703987965</v>
      </c>
      <c r="E36">
        <f t="shared" si="2"/>
        <v>384.26391186067696</v>
      </c>
      <c r="F36">
        <f t="shared" si="3"/>
        <v>1.0323848853361444</v>
      </c>
      <c r="G36">
        <f t="shared" si="4"/>
        <v>54222.460154686596</v>
      </c>
    </row>
    <row r="37" spans="1:7" x14ac:dyDescent="0.25">
      <c r="A37" s="2">
        <v>34304</v>
      </c>
      <c r="B37" s="3">
        <v>36</v>
      </c>
      <c r="C37">
        <v>70043</v>
      </c>
      <c r="D37">
        <f t="shared" si="1"/>
        <v>56442.390909760172</v>
      </c>
      <c r="E37">
        <f t="shared" si="2"/>
        <v>504.17940976166921</v>
      </c>
      <c r="F37">
        <f t="shared" si="3"/>
        <v>1.2067793654599532</v>
      </c>
      <c r="G37">
        <f t="shared" si="4"/>
        <v>65219.281717807535</v>
      </c>
    </row>
    <row r="38" spans="1:7" x14ac:dyDescent="0.25">
      <c r="A38" s="2">
        <v>34335</v>
      </c>
      <c r="B38" s="3">
        <v>37</v>
      </c>
      <c r="C38">
        <v>83163</v>
      </c>
      <c r="D38">
        <f t="shared" si="1"/>
        <v>67232.62014861207</v>
      </c>
      <c r="E38">
        <f t="shared" si="2"/>
        <v>1018.4819012161806</v>
      </c>
      <c r="F38">
        <f t="shared" si="3"/>
        <v>1.1224593727521504</v>
      </c>
      <c r="G38">
        <f t="shared" si="4"/>
        <v>63920.211601236704</v>
      </c>
    </row>
    <row r="39" spans="1:7" x14ac:dyDescent="0.25">
      <c r="A39" s="2">
        <v>34366</v>
      </c>
      <c r="B39" s="3">
        <v>38</v>
      </c>
      <c r="C39">
        <v>73510</v>
      </c>
      <c r="D39">
        <f t="shared" si="1"/>
        <v>67990.976961998691</v>
      </c>
      <c r="E39">
        <f t="shared" si="2"/>
        <v>1005.4756468247026</v>
      </c>
      <c r="F39">
        <f t="shared" si="3"/>
        <v>1.0839375486724436</v>
      </c>
      <c r="G39">
        <f t="shared" si="4"/>
        <v>73979.932250083613</v>
      </c>
    </row>
    <row r="40" spans="1:7" x14ac:dyDescent="0.25">
      <c r="A40" s="2">
        <v>34394</v>
      </c>
      <c r="B40" s="3">
        <v>39</v>
      </c>
      <c r="C40">
        <v>78045</v>
      </c>
      <c r="D40">
        <f t="shared" si="1"/>
        <v>68449.648550686135</v>
      </c>
      <c r="E40">
        <f t="shared" si="2"/>
        <v>978.13544391783967</v>
      </c>
      <c r="F40">
        <f t="shared" si="3"/>
        <v>1.1462858343125617</v>
      </c>
      <c r="G40">
        <f t="shared" si="4"/>
        <v>79089.65624331226</v>
      </c>
    </row>
    <row r="41" spans="1:7" x14ac:dyDescent="0.25">
      <c r="A41" s="2">
        <v>34425</v>
      </c>
      <c r="B41" s="3">
        <v>40</v>
      </c>
      <c r="C41">
        <v>57318</v>
      </c>
      <c r="D41">
        <f t="shared" si="1"/>
        <v>67266.281928489625</v>
      </c>
      <c r="E41">
        <f t="shared" si="2"/>
        <v>870.0603406121221</v>
      </c>
      <c r="F41">
        <f t="shared" si="3"/>
        <v>0.87075967652764585</v>
      </c>
      <c r="G41">
        <f t="shared" si="4"/>
        <v>60454.914733172627</v>
      </c>
    </row>
    <row r="42" spans="1:7" x14ac:dyDescent="0.25">
      <c r="A42" s="2">
        <v>34455</v>
      </c>
      <c r="B42" s="3">
        <v>41</v>
      </c>
      <c r="C42">
        <v>48028</v>
      </c>
      <c r="D42">
        <f t="shared" si="1"/>
        <v>65596.173526111292</v>
      </c>
      <c r="E42">
        <f t="shared" si="2"/>
        <v>743.05190346259928</v>
      </c>
      <c r="F42">
        <f t="shared" si="3"/>
        <v>0.75157981091808357</v>
      </c>
      <c r="G42">
        <f t="shared" si="4"/>
        <v>51209.899239261315</v>
      </c>
    </row>
    <row r="43" spans="1:7" x14ac:dyDescent="0.25">
      <c r="A43" s="2">
        <v>34486</v>
      </c>
      <c r="B43" s="3">
        <v>42</v>
      </c>
      <c r="C43">
        <v>50142</v>
      </c>
      <c r="D43">
        <f t="shared" si="1"/>
        <v>60861.241811863205</v>
      </c>
      <c r="E43">
        <f t="shared" si="2"/>
        <v>469.15272257706499</v>
      </c>
      <c r="F43">
        <f t="shared" si="3"/>
        <v>0.8764666134283432</v>
      </c>
      <c r="G43">
        <f t="shared" si="4"/>
        <v>58144.116249718056</v>
      </c>
    </row>
    <row r="44" spans="1:7" x14ac:dyDescent="0.25">
      <c r="A44" s="2">
        <v>34516</v>
      </c>
      <c r="B44" s="3">
        <v>43</v>
      </c>
      <c r="C44">
        <v>67431</v>
      </c>
      <c r="D44">
        <f t="shared" si="1"/>
        <v>60086.422487268952</v>
      </c>
      <c r="E44">
        <f t="shared" si="2"/>
        <v>406.95412021849904</v>
      </c>
      <c r="F44">
        <f t="shared" si="3"/>
        <v>1.1379394390952919</v>
      </c>
      <c r="G44">
        <f t="shared" si="4"/>
        <v>69790.274756013911</v>
      </c>
    </row>
    <row r="45" spans="1:7" x14ac:dyDescent="0.25">
      <c r="A45" s="2">
        <v>34547</v>
      </c>
      <c r="B45" s="3">
        <v>44</v>
      </c>
      <c r="C45">
        <v>64030</v>
      </c>
      <c r="D45">
        <f t="shared" si="1"/>
        <v>59437.802885284385</v>
      </c>
      <c r="E45">
        <f t="shared" si="2"/>
        <v>354.17543410834571</v>
      </c>
      <c r="F45">
        <f t="shared" si="3"/>
        <v>1.0901676214557048</v>
      </c>
      <c r="G45">
        <f t="shared" si="4"/>
        <v>65947.920490008764</v>
      </c>
    </row>
    <row r="46" spans="1:7" x14ac:dyDescent="0.25">
      <c r="A46" s="2">
        <v>34578</v>
      </c>
      <c r="B46" s="3">
        <v>45</v>
      </c>
      <c r="C46">
        <v>49012</v>
      </c>
      <c r="D46">
        <f t="shared" si="1"/>
        <v>61359.427780571285</v>
      </c>
      <c r="E46">
        <f t="shared" si="2"/>
        <v>432.54790716727337</v>
      </c>
      <c r="F46">
        <f t="shared" si="3"/>
        <v>0.78539341205471525</v>
      </c>
      <c r="G46">
        <f t="shared" si="4"/>
        <v>46960.225865769411</v>
      </c>
    </row>
    <row r="47" spans="1:7" x14ac:dyDescent="0.25">
      <c r="A47" s="2">
        <v>34608</v>
      </c>
      <c r="B47" s="3">
        <v>46</v>
      </c>
      <c r="C47">
        <v>52665</v>
      </c>
      <c r="D47">
        <f t="shared" si="1"/>
        <v>59989.577323192258</v>
      </c>
      <c r="E47">
        <f t="shared" si="2"/>
        <v>342.42798893995831</v>
      </c>
      <c r="F47">
        <f t="shared" si="3"/>
        <v>0.89584641998696113</v>
      </c>
      <c r="G47">
        <f t="shared" si="4"/>
        <v>55356.120203781931</v>
      </c>
    </row>
    <row r="48" spans="1:7" x14ac:dyDescent="0.25">
      <c r="A48" s="2">
        <v>34639</v>
      </c>
      <c r="B48" s="3">
        <v>47</v>
      </c>
      <c r="C48">
        <v>61670</v>
      </c>
      <c r="D48">
        <f t="shared" si="1"/>
        <v>59974.086248217543</v>
      </c>
      <c r="E48">
        <f t="shared" si="2"/>
        <v>324.53203574422469</v>
      </c>
      <c r="F48">
        <f t="shared" si="3"/>
        <v>1.0323848853361444</v>
      </c>
      <c r="G48">
        <f t="shared" si="4"/>
        <v>62285.850386265265</v>
      </c>
    </row>
    <row r="49" spans="1:7" x14ac:dyDescent="0.25">
      <c r="A49" s="2">
        <v>34669</v>
      </c>
      <c r="B49" s="3">
        <v>48</v>
      </c>
      <c r="C49">
        <v>76434</v>
      </c>
      <c r="D49">
        <f t="shared" si="1"/>
        <v>62121.75437368323</v>
      </c>
      <c r="E49">
        <f t="shared" si="2"/>
        <v>415.68884023029784</v>
      </c>
      <c r="F49">
        <f t="shared" si="3"/>
        <v>1.2067793654599532</v>
      </c>
      <c r="G49">
        <f t="shared" si="4"/>
        <v>72767.128310831322</v>
      </c>
    </row>
    <row r="50" spans="1:7" x14ac:dyDescent="0.25">
      <c r="A50" s="2">
        <v>34700</v>
      </c>
      <c r="B50" s="3">
        <v>49</v>
      </c>
      <c r="C50">
        <v>88908</v>
      </c>
      <c r="D50">
        <f t="shared" si="1"/>
        <v>72539.904507834726</v>
      </c>
      <c r="E50">
        <f t="shared" si="2"/>
        <v>915.81190492635778</v>
      </c>
      <c r="F50">
        <f t="shared" si="3"/>
        <v>1.1224593727521504</v>
      </c>
      <c r="G50">
        <f t="shared" si="4"/>
        <v>70195.739283412608</v>
      </c>
    </row>
    <row r="51" spans="1:7" x14ac:dyDescent="0.25">
      <c r="A51" s="2">
        <v>34731</v>
      </c>
      <c r="B51" s="3">
        <v>50</v>
      </c>
      <c r="C51">
        <v>76361</v>
      </c>
      <c r="D51">
        <f t="shared" si="1"/>
        <v>71650.957907022661</v>
      </c>
      <c r="E51">
        <f t="shared" si="2"/>
        <v>825.57397963943663</v>
      </c>
      <c r="F51">
        <f t="shared" si="3"/>
        <v>1.0839375486724436</v>
      </c>
      <c r="G51">
        <f t="shared" si="4"/>
        <v>79621.409184426433</v>
      </c>
    </row>
    <row r="52" spans="1:7" x14ac:dyDescent="0.25">
      <c r="A52" s="2">
        <v>34759</v>
      </c>
      <c r="B52" s="3">
        <v>51</v>
      </c>
      <c r="C52">
        <v>72734</v>
      </c>
      <c r="D52">
        <f t="shared" si="1"/>
        <v>67061.745358490094</v>
      </c>
      <c r="E52">
        <f t="shared" si="2"/>
        <v>554.83465323083647</v>
      </c>
      <c r="F52">
        <f t="shared" si="3"/>
        <v>1.1462858343125617</v>
      </c>
      <c r="G52">
        <f t="shared" si="4"/>
        <v>83078.821821783436</v>
      </c>
    </row>
    <row r="53" spans="1:7" x14ac:dyDescent="0.25">
      <c r="A53" s="2">
        <v>34790</v>
      </c>
      <c r="B53" s="3">
        <v>52</v>
      </c>
      <c r="C53">
        <v>60732</v>
      </c>
      <c r="D53">
        <f t="shared" si="1"/>
        <v>68894.228973475067</v>
      </c>
      <c r="E53">
        <f t="shared" si="2"/>
        <v>618.7171013185432</v>
      </c>
      <c r="F53">
        <f t="shared" si="3"/>
        <v>0.87075967652764585</v>
      </c>
      <c r="G53">
        <f t="shared" si="4"/>
        <v>58877.791338911804</v>
      </c>
    </row>
    <row r="54" spans="1:7" x14ac:dyDescent="0.25">
      <c r="A54" s="2">
        <v>34820</v>
      </c>
      <c r="B54" s="3">
        <v>53</v>
      </c>
      <c r="C54">
        <v>52293</v>
      </c>
      <c r="D54">
        <f t="shared" si="1"/>
        <v>69551.64306907967</v>
      </c>
      <c r="E54">
        <f t="shared" si="2"/>
        <v>620.65195103284623</v>
      </c>
      <c r="F54">
        <f t="shared" si="3"/>
        <v>0.75157981091808357</v>
      </c>
      <c r="G54">
        <f t="shared" si="4"/>
        <v>52244.526867252323</v>
      </c>
    </row>
    <row r="55" spans="1:7" x14ac:dyDescent="0.25">
      <c r="A55" s="2">
        <v>34851</v>
      </c>
      <c r="B55" s="3">
        <v>54</v>
      </c>
      <c r="C55">
        <v>54564</v>
      </c>
      <c r="D55">
        <f t="shared" si="1"/>
        <v>65421.624315866713</v>
      </c>
      <c r="E55">
        <f t="shared" si="2"/>
        <v>383.11841582055604</v>
      </c>
      <c r="F55">
        <f t="shared" si="3"/>
        <v>0.8764666134283432</v>
      </c>
      <c r="G55">
        <f t="shared" si="4"/>
        <v>61503.673772772614</v>
      </c>
    </row>
    <row r="56" spans="1:7" x14ac:dyDescent="0.25">
      <c r="A56" s="2">
        <v>34881</v>
      </c>
      <c r="B56" s="3">
        <v>55</v>
      </c>
      <c r="C56">
        <v>70297</v>
      </c>
      <c r="D56">
        <f t="shared" si="1"/>
        <v>63387.314241353204</v>
      </c>
      <c r="E56">
        <f t="shared" si="2"/>
        <v>262.24699130385278</v>
      </c>
      <c r="F56">
        <f t="shared" si="3"/>
        <v>1.1379394390952919</v>
      </c>
      <c r="G56">
        <f t="shared" si="4"/>
        <v>74881.812033906201</v>
      </c>
    </row>
    <row r="57" spans="1:7" x14ac:dyDescent="0.25">
      <c r="A57" s="2">
        <v>34912</v>
      </c>
      <c r="B57" s="3">
        <v>56</v>
      </c>
      <c r="C57">
        <v>61089</v>
      </c>
      <c r="D57">
        <f t="shared" si="1"/>
        <v>59081.626570670473</v>
      </c>
      <c r="E57">
        <f t="shared" si="2"/>
        <v>33.850258204523527</v>
      </c>
      <c r="F57">
        <f t="shared" si="3"/>
        <v>1.0901676214557048</v>
      </c>
      <c r="G57">
        <f t="shared" si="4"/>
        <v>69388.690775704978</v>
      </c>
    </row>
    <row r="58" spans="1:7" x14ac:dyDescent="0.25">
      <c r="A58" s="2">
        <v>34943</v>
      </c>
      <c r="B58" s="3">
        <v>57</v>
      </c>
      <c r="C58">
        <v>49291</v>
      </c>
      <c r="D58">
        <f t="shared" si="1"/>
        <v>61301.968773573673</v>
      </c>
      <c r="E58">
        <f t="shared" si="2"/>
        <v>143.17485543945739</v>
      </c>
      <c r="F58">
        <f t="shared" si="3"/>
        <v>0.78539341205471525</v>
      </c>
      <c r="G58">
        <f t="shared" si="4"/>
        <v>46428.906051871592</v>
      </c>
    </row>
    <row r="59" spans="1:7" x14ac:dyDescent="0.25">
      <c r="A59" s="2">
        <v>34973</v>
      </c>
      <c r="B59" s="3">
        <v>58</v>
      </c>
      <c r="C59">
        <v>51141</v>
      </c>
      <c r="D59">
        <f t="shared" si="1"/>
        <v>58830.133829213155</v>
      </c>
      <c r="E59">
        <f t="shared" si="2"/>
        <v>12.424365449458591</v>
      </c>
      <c r="F59">
        <f t="shared" si="3"/>
        <v>0.89584641998696113</v>
      </c>
      <c r="G59">
        <f t="shared" si="4"/>
        <v>55045.411945636049</v>
      </c>
    </row>
    <row r="60" spans="1:7" x14ac:dyDescent="0.25">
      <c r="A60" s="2">
        <v>35004</v>
      </c>
      <c r="B60" s="3">
        <v>59</v>
      </c>
      <c r="C60">
        <v>68329</v>
      </c>
      <c r="D60">
        <f t="shared" si="1"/>
        <v>63248.375683660153</v>
      </c>
      <c r="E60">
        <f t="shared" si="2"/>
        <v>232.71523989933559</v>
      </c>
      <c r="F60">
        <f t="shared" si="3"/>
        <v>1.0323848853361444</v>
      </c>
      <c r="G60">
        <f t="shared" si="4"/>
        <v>60748.167694682161</v>
      </c>
    </row>
    <row r="61" spans="1:7" x14ac:dyDescent="0.25">
      <c r="A61" s="2">
        <v>35034</v>
      </c>
      <c r="B61" s="3">
        <v>60</v>
      </c>
      <c r="C61">
        <v>78871</v>
      </c>
      <c r="D61">
        <f t="shared" si="1"/>
        <v>64606.398220655326</v>
      </c>
      <c r="E61">
        <f t="shared" si="2"/>
        <v>288.98060475412746</v>
      </c>
      <c r="F61">
        <f t="shared" si="3"/>
        <v>1.2067793654599532</v>
      </c>
      <c r="G61">
        <f t="shared" si="4"/>
        <v>76607.670623438709</v>
      </c>
    </row>
    <row r="62" spans="1:7" x14ac:dyDescent="0.25">
      <c r="A62" s="2">
        <v>35065</v>
      </c>
      <c r="B62" s="3">
        <v>61</v>
      </c>
      <c r="C62">
        <v>90627</v>
      </c>
      <c r="D62">
        <f t="shared" si="1"/>
        <v>74401.953880600195</v>
      </c>
      <c r="E62">
        <f t="shared" si="2"/>
        <v>764.30935751366451</v>
      </c>
      <c r="F62">
        <f t="shared" si="3"/>
        <v>1.1224593727521504</v>
      </c>
      <c r="G62">
        <f t="shared" si="4"/>
        <v>72842.426210882273</v>
      </c>
    </row>
    <row r="63" spans="1:7" x14ac:dyDescent="0.25">
      <c r="A63" s="2">
        <v>35096</v>
      </c>
      <c r="B63" s="3">
        <v>62</v>
      </c>
      <c r="C63">
        <v>80543</v>
      </c>
      <c r="D63">
        <f t="shared" si="1"/>
        <v>74650.07015023852</v>
      </c>
      <c r="E63">
        <f t="shared" si="2"/>
        <v>738.49970311989762</v>
      </c>
      <c r="F63">
        <f t="shared" si="3"/>
        <v>1.0839375486724436</v>
      </c>
      <c r="G63">
        <f t="shared" si="4"/>
        <v>81475.535117188745</v>
      </c>
    </row>
    <row r="64" spans="1:7" x14ac:dyDescent="0.25">
      <c r="A64" s="2">
        <v>35125</v>
      </c>
      <c r="B64" s="3">
        <v>63</v>
      </c>
      <c r="C64">
        <v>78923</v>
      </c>
      <c r="D64">
        <f t="shared" si="1"/>
        <v>71466.066686520324</v>
      </c>
      <c r="E64">
        <f t="shared" si="2"/>
        <v>542.37454477799292</v>
      </c>
      <c r="F64">
        <f t="shared" si="3"/>
        <v>1.1462858343125617</v>
      </c>
      <c r="G64">
        <f t="shared" si="4"/>
        <v>86416.849691987794</v>
      </c>
    </row>
    <row r="65" spans="1:7" x14ac:dyDescent="0.25">
      <c r="A65" s="2">
        <v>35156</v>
      </c>
      <c r="B65" s="3">
        <v>64</v>
      </c>
      <c r="C65">
        <v>60261</v>
      </c>
      <c r="D65">
        <f t="shared" si="1"/>
        <v>70326.429264304476</v>
      </c>
      <c r="E65">
        <f t="shared" si="2"/>
        <v>458.27394642830086</v>
      </c>
      <c r="F65">
        <f t="shared" si="3"/>
        <v>0.87075967652764585</v>
      </c>
      <c r="G65">
        <f t="shared" si="4"/>
        <v>62702.046993825323</v>
      </c>
    </row>
    <row r="66" spans="1:7" x14ac:dyDescent="0.25">
      <c r="A66" s="2">
        <v>35186</v>
      </c>
      <c r="B66" s="3">
        <v>65</v>
      </c>
      <c r="C66">
        <v>50696</v>
      </c>
      <c r="D66">
        <f t="shared" si="1"/>
        <v>68785.431421920861</v>
      </c>
      <c r="E66">
        <f t="shared" si="2"/>
        <v>358.31035698770506</v>
      </c>
      <c r="F66">
        <f t="shared" si="3"/>
        <v>0.75157981091808357</v>
      </c>
      <c r="G66">
        <f t="shared" si="4"/>
        <v>53200.353855015208</v>
      </c>
    </row>
    <row r="67" spans="1:7" x14ac:dyDescent="0.25">
      <c r="A67" s="2">
        <v>35217</v>
      </c>
      <c r="B67" s="3">
        <v>66</v>
      </c>
      <c r="C67">
        <v>57057</v>
      </c>
      <c r="D67">
        <f t="shared" si="1"/>
        <v>66716.828208619772</v>
      </c>
      <c r="E67">
        <f t="shared" si="2"/>
        <v>236.96467847326539</v>
      </c>
      <c r="F67">
        <f t="shared" si="3"/>
        <v>0.8764666134283432</v>
      </c>
      <c r="G67">
        <f t="shared" si="4"/>
        <v>60602.181196723832</v>
      </c>
    </row>
    <row r="68" spans="1:7" x14ac:dyDescent="0.25">
      <c r="A68" s="2">
        <v>35247</v>
      </c>
      <c r="B68" s="3">
        <v>67</v>
      </c>
      <c r="C68">
        <v>66121</v>
      </c>
      <c r="D68">
        <f t="shared" si="1"/>
        <v>61645.059657188067</v>
      </c>
      <c r="E68">
        <f t="shared" si="2"/>
        <v>-28.471983021983164</v>
      </c>
      <c r="F68">
        <f t="shared" si="3"/>
        <v>1.1379394390952919</v>
      </c>
      <c r="G68">
        <f t="shared" si="4"/>
        <v>76189.361523240994</v>
      </c>
    </row>
    <row r="69" spans="1:7" x14ac:dyDescent="0.25">
      <c r="A69" s="2">
        <v>35278</v>
      </c>
      <c r="B69" s="3">
        <v>68</v>
      </c>
      <c r="C69">
        <v>60594</v>
      </c>
      <c r="D69">
        <f t="shared" si="1"/>
        <v>57996.00197844801</v>
      </c>
      <c r="E69">
        <f t="shared" si="2"/>
        <v>-209.50126780788688</v>
      </c>
      <c r="F69">
        <f t="shared" si="3"/>
        <v>1.0901676214557048</v>
      </c>
      <c r="G69">
        <f t="shared" si="4"/>
        <v>67172.408826962535</v>
      </c>
    </row>
    <row r="70" spans="1:7" x14ac:dyDescent="0.25">
      <c r="A70" s="2">
        <v>35309</v>
      </c>
      <c r="B70" s="3">
        <v>69</v>
      </c>
      <c r="C70">
        <v>44720</v>
      </c>
      <c r="D70">
        <f t="shared" si="1"/>
        <v>57278.37042564695</v>
      </c>
      <c r="E70">
        <f t="shared" si="2"/>
        <v>-234.90778205754552</v>
      </c>
      <c r="F70">
        <f t="shared" si="3"/>
        <v>0.78539341205471525</v>
      </c>
      <c r="G70">
        <f t="shared" si="4"/>
        <v>45385.136963831872</v>
      </c>
    </row>
    <row r="71" spans="1:7" x14ac:dyDescent="0.25">
      <c r="A71" s="2">
        <v>35339</v>
      </c>
      <c r="B71" s="3">
        <v>70</v>
      </c>
      <c r="C71">
        <v>48271</v>
      </c>
      <c r="D71">
        <f t="shared" si="1"/>
        <v>55147.256957154401</v>
      </c>
      <c r="E71">
        <f t="shared" si="2"/>
        <v>-329.71806637929569</v>
      </c>
      <c r="F71">
        <f t="shared" si="3"/>
        <v>0.89584641998696113</v>
      </c>
      <c r="G71">
        <f t="shared" si="4"/>
        <v>51102.181792919517</v>
      </c>
    </row>
    <row r="72" spans="1:7" x14ac:dyDescent="0.25">
      <c r="A72" s="2">
        <v>35370</v>
      </c>
      <c r="B72" s="3">
        <v>71</v>
      </c>
      <c r="C72">
        <v>62856</v>
      </c>
      <c r="D72">
        <f t="shared" si="1"/>
        <v>58457.577496608552</v>
      </c>
      <c r="E72">
        <f t="shared" si="2"/>
        <v>-147.71613608762334</v>
      </c>
      <c r="F72">
        <f t="shared" si="3"/>
        <v>1.0323848853361444</v>
      </c>
      <c r="G72">
        <f t="shared" si="4"/>
        <v>56592.798602162489</v>
      </c>
    </row>
    <row r="73" spans="1:7" x14ac:dyDescent="0.25">
      <c r="A73" s="2">
        <v>35400</v>
      </c>
      <c r="B73" s="3">
        <v>72</v>
      </c>
      <c r="C73">
        <v>80458</v>
      </c>
      <c r="D73">
        <f t="shared" si="1"/>
        <v>63326.948723518719</v>
      </c>
      <c r="E73">
        <f t="shared" si="2"/>
        <v>103.13823206226618</v>
      </c>
      <c r="F73">
        <f t="shared" si="3"/>
        <v>1.2067793654599532</v>
      </c>
      <c r="G73">
        <f t="shared" si="4"/>
        <v>70367.13749270729</v>
      </c>
    </row>
    <row r="74" spans="1:7" x14ac:dyDescent="0.25">
      <c r="A74" s="2">
        <v>35431</v>
      </c>
      <c r="B74" s="3">
        <v>73</v>
      </c>
      <c r="C74">
        <v>91584</v>
      </c>
      <c r="D74">
        <f t="shared" si="1"/>
        <v>74327.392395993957</v>
      </c>
      <c r="E74">
        <f t="shared" si="2"/>
        <v>648.00350408291479</v>
      </c>
      <c r="F74">
        <f t="shared" si="3"/>
        <v>1.1224593727521504</v>
      </c>
      <c r="G74">
        <f t="shared" si="4"/>
        <v>71197.695617775782</v>
      </c>
    </row>
    <row r="75" spans="1:7" x14ac:dyDescent="0.25">
      <c r="A75" s="2">
        <v>35462</v>
      </c>
      <c r="B75" s="3">
        <v>74</v>
      </c>
      <c r="C75">
        <v>80709</v>
      </c>
      <c r="D75">
        <f t="shared" si="1"/>
        <v>74665.610427642183</v>
      </c>
      <c r="E75">
        <f t="shared" si="2"/>
        <v>632.51423046118032</v>
      </c>
      <c r="F75">
        <f t="shared" si="3"/>
        <v>1.0839375486724436</v>
      </c>
      <c r="G75">
        <f t="shared" si="4"/>
        <v>81268.646842675298</v>
      </c>
    </row>
    <row r="76" spans="1:7" x14ac:dyDescent="0.25">
      <c r="A76" s="2">
        <v>35490</v>
      </c>
      <c r="B76" s="3">
        <v>75</v>
      </c>
      <c r="C76">
        <v>77573</v>
      </c>
      <c r="D76">
        <f t="shared" si="1"/>
        <v>70723.258572738094</v>
      </c>
      <c r="E76">
        <f t="shared" si="2"/>
        <v>403.77092619291682</v>
      </c>
      <c r="F76">
        <f t="shared" si="3"/>
        <v>1.1462858343125617</v>
      </c>
      <c r="G76">
        <f t="shared" si="4"/>
        <v>86313.173645885283</v>
      </c>
    </row>
    <row r="77" spans="1:7" x14ac:dyDescent="0.25">
      <c r="A77" s="2">
        <v>35521</v>
      </c>
      <c r="B77" s="3">
        <v>76</v>
      </c>
      <c r="C77">
        <v>58597</v>
      </c>
      <c r="D77">
        <f t="shared" si="1"/>
        <v>68827.279552651395</v>
      </c>
      <c r="E77">
        <f t="shared" si="2"/>
        <v>288.78342887893598</v>
      </c>
      <c r="F77">
        <f t="shared" si="3"/>
        <v>0.87075967652764585</v>
      </c>
      <c r="G77">
        <f t="shared" si="4"/>
        <v>61934.549198861489</v>
      </c>
    </row>
    <row r="78" spans="1:7" x14ac:dyDescent="0.25">
      <c r="A78" s="2">
        <v>35551</v>
      </c>
      <c r="B78" s="3">
        <v>77</v>
      </c>
      <c r="C78">
        <v>54849</v>
      </c>
      <c r="D78">
        <f t="shared" si="1"/>
        <v>71433.391688957883</v>
      </c>
      <c r="E78">
        <f t="shared" si="2"/>
        <v>404.64986425031361</v>
      </c>
      <c r="F78">
        <f t="shared" si="3"/>
        <v>0.75157981091808357</v>
      </c>
      <c r="G78">
        <f t="shared" si="4"/>
        <v>51946.237547060919</v>
      </c>
    </row>
    <row r="79" spans="1:7" x14ac:dyDescent="0.25">
      <c r="A79" s="2">
        <v>35582</v>
      </c>
      <c r="B79" s="3">
        <v>78</v>
      </c>
      <c r="C79">
        <v>60822</v>
      </c>
      <c r="D79">
        <f t="shared" si="1"/>
        <v>70371.942357195818</v>
      </c>
      <c r="E79">
        <f t="shared" si="2"/>
        <v>331.34490444969464</v>
      </c>
      <c r="F79">
        <f t="shared" si="3"/>
        <v>0.8764666134283432</v>
      </c>
      <c r="G79">
        <f t="shared" si="4"/>
        <v>62963.644995464987</v>
      </c>
    </row>
    <row r="80" spans="1:7" x14ac:dyDescent="0.25">
      <c r="A80" s="2">
        <v>35612</v>
      </c>
      <c r="B80" s="3">
        <v>79</v>
      </c>
      <c r="C80">
        <v>74928</v>
      </c>
      <c r="D80">
        <f t="shared" si="1"/>
        <v>67788.514018648391</v>
      </c>
      <c r="E80">
        <f t="shared" si="2"/>
        <v>185.60624229983856</v>
      </c>
      <c r="F80">
        <f t="shared" si="3"/>
        <v>1.1379394390952919</v>
      </c>
      <c r="G80">
        <f t="shared" si="4"/>
        <v>80456.059048710202</v>
      </c>
    </row>
    <row r="81" spans="1:7" x14ac:dyDescent="0.25">
      <c r="A81" s="2">
        <v>35643</v>
      </c>
      <c r="B81" s="3">
        <v>80</v>
      </c>
      <c r="C81">
        <v>62568</v>
      </c>
      <c r="D81">
        <f t="shared" si="1"/>
        <v>61625.453443994527</v>
      </c>
      <c r="E81">
        <f t="shared" si="2"/>
        <v>-131.82709854784659</v>
      </c>
      <c r="F81">
        <f t="shared" si="3"/>
        <v>1.0901676214557048</v>
      </c>
      <c r="G81">
        <f t="shared" si="4"/>
        <v>74103.185005421954</v>
      </c>
    </row>
    <row r="82" spans="1:7" x14ac:dyDescent="0.25">
      <c r="A82" s="2">
        <v>35674</v>
      </c>
      <c r="B82" s="3">
        <v>81</v>
      </c>
      <c r="C82">
        <v>50868</v>
      </c>
      <c r="D82">
        <f t="shared" si="1"/>
        <v>63457.9751256624</v>
      </c>
      <c r="E82">
        <f t="shared" si="2"/>
        <v>-33.609659537060594</v>
      </c>
      <c r="F82">
        <f t="shared" si="3"/>
        <v>0.78539341205471525</v>
      </c>
      <c r="G82">
        <f t="shared" si="4"/>
        <v>48296.689015068099</v>
      </c>
    </row>
    <row r="83" spans="1:7" x14ac:dyDescent="0.25">
      <c r="A83" s="2">
        <v>35704</v>
      </c>
      <c r="B83" s="3">
        <v>82</v>
      </c>
      <c r="C83">
        <v>54933</v>
      </c>
      <c r="D83">
        <f t="shared" si="1"/>
        <v>62161.543602439946</v>
      </c>
      <c r="E83">
        <f t="shared" si="2"/>
        <v>-96.750752721330286</v>
      </c>
      <c r="F83">
        <f t="shared" si="3"/>
        <v>0.89584641998696113</v>
      </c>
      <c r="G83">
        <f t="shared" si="4"/>
        <v>56818.490742773036</v>
      </c>
    </row>
    <row r="84" spans="1:7" x14ac:dyDescent="0.25">
      <c r="A84" s="2">
        <v>35735</v>
      </c>
      <c r="B84" s="3">
        <v>83</v>
      </c>
      <c r="C84">
        <v>62692</v>
      </c>
      <c r="D84">
        <f t="shared" si="1"/>
        <v>61261.165790154635</v>
      </c>
      <c r="E84">
        <f t="shared" si="2"/>
        <v>-136.93210569952933</v>
      </c>
      <c r="F84">
        <f t="shared" si="3"/>
        <v>1.0323848853361444</v>
      </c>
      <c r="G84">
        <f t="shared" si="4"/>
        <v>64074.754049568306</v>
      </c>
    </row>
    <row r="85" spans="1:7" x14ac:dyDescent="0.25">
      <c r="A85" s="2">
        <v>35765</v>
      </c>
      <c r="B85" s="3">
        <v>84</v>
      </c>
      <c r="C85">
        <v>81367</v>
      </c>
      <c r="D85">
        <f t="shared" si="1"/>
        <v>64904.644392993869</v>
      </c>
      <c r="E85">
        <f t="shared" si="2"/>
        <v>52.088429727408851</v>
      </c>
      <c r="F85">
        <f t="shared" si="3"/>
        <v>1.2067793654599532</v>
      </c>
      <c r="G85">
        <f t="shared" si="4"/>
        <v>73763.463939952635</v>
      </c>
    </row>
    <row r="86" spans="1:7" x14ac:dyDescent="0.25">
      <c r="A86" s="2">
        <v>35796</v>
      </c>
      <c r="B86" s="3">
        <v>85</v>
      </c>
      <c r="C86">
        <v>101145</v>
      </c>
      <c r="D86">
        <f t="shared" si="1"/>
        <v>80048.792511556094</v>
      </c>
      <c r="E86">
        <f t="shared" si="2"/>
        <v>806.69141416914965</v>
      </c>
      <c r="F86">
        <f t="shared" si="3"/>
        <v>1.1224593727521504</v>
      </c>
      <c r="G86">
        <f t="shared" si="4"/>
        <v>72911.293580220736</v>
      </c>
    </row>
    <row r="87" spans="1:7" x14ac:dyDescent="0.25">
      <c r="A87" s="2">
        <v>35827</v>
      </c>
      <c r="B87" s="3">
        <v>86</v>
      </c>
      <c r="C87">
        <v>89743</v>
      </c>
      <c r="D87">
        <f t="shared" si="1"/>
        <v>82018.302739077393</v>
      </c>
      <c r="E87">
        <f t="shared" si="2"/>
        <v>864.83235483675719</v>
      </c>
      <c r="F87">
        <f t="shared" si="3"/>
        <v>1.0839375486724436</v>
      </c>
      <c r="G87">
        <f t="shared" si="4"/>
        <v>87642.295043174789</v>
      </c>
    </row>
    <row r="88" spans="1:7" x14ac:dyDescent="0.25">
      <c r="A88" s="2">
        <v>35855</v>
      </c>
      <c r="B88" s="3">
        <v>87</v>
      </c>
      <c r="C88">
        <v>89327</v>
      </c>
      <c r="D88">
        <f t="shared" si="1"/>
        <v>79909.654924384726</v>
      </c>
      <c r="E88">
        <f t="shared" si="2"/>
        <v>716.15834636028592</v>
      </c>
      <c r="F88">
        <f t="shared" si="3"/>
        <v>1.1462858343125617</v>
      </c>
      <c r="G88">
        <f t="shared" si="4"/>
        <v>95007.763661568155</v>
      </c>
    </row>
    <row r="89" spans="1:7" x14ac:dyDescent="0.25">
      <c r="A89" s="2">
        <v>35886</v>
      </c>
      <c r="B89" s="3">
        <v>88</v>
      </c>
      <c r="C89">
        <v>78634</v>
      </c>
      <c r="D89">
        <f t="shared" si="1"/>
        <v>86433.35797713112</v>
      </c>
      <c r="E89">
        <f t="shared" si="2"/>
        <v>1006.5355816795914</v>
      </c>
      <c r="F89">
        <f t="shared" si="3"/>
        <v>0.87075967652764585</v>
      </c>
      <c r="G89">
        <f t="shared" si="4"/>
        <v>70205.707083412301</v>
      </c>
    </row>
    <row r="90" spans="1:7" x14ac:dyDescent="0.25">
      <c r="A90" s="2">
        <v>35916</v>
      </c>
      <c r="B90" s="3">
        <v>89</v>
      </c>
      <c r="C90">
        <v>64476</v>
      </c>
      <c r="D90">
        <f t="shared" si="1"/>
        <v>86448.335257548402</v>
      </c>
      <c r="E90">
        <f t="shared" si="2"/>
        <v>956.95766661647588</v>
      </c>
      <c r="F90">
        <f t="shared" si="3"/>
        <v>0.75157981091808357</v>
      </c>
      <c r="G90">
        <f t="shared" si="4"/>
        <v>65718.058667628313</v>
      </c>
    </row>
    <row r="91" spans="1:7" x14ac:dyDescent="0.25">
      <c r="A91" s="2">
        <v>35947</v>
      </c>
      <c r="B91" s="3">
        <v>90</v>
      </c>
      <c r="C91">
        <v>71379</v>
      </c>
      <c r="D91">
        <f t="shared" si="1"/>
        <v>83825.815277319445</v>
      </c>
      <c r="E91">
        <f t="shared" si="2"/>
        <v>777.98378427420414</v>
      </c>
      <c r="F91">
        <f t="shared" si="3"/>
        <v>0.8764666134283432</v>
      </c>
      <c r="G91">
        <f t="shared" si="4"/>
        <v>76607.821084955125</v>
      </c>
    </row>
    <row r="92" spans="1:7" x14ac:dyDescent="0.25">
      <c r="A92" s="2">
        <v>35977</v>
      </c>
      <c r="B92" s="3">
        <v>91</v>
      </c>
      <c r="C92">
        <v>85030</v>
      </c>
      <c r="D92">
        <f t="shared" si="1"/>
        <v>78675.188488914966</v>
      </c>
      <c r="E92">
        <f t="shared" si="2"/>
        <v>481.55325564026998</v>
      </c>
      <c r="F92">
        <f t="shared" si="3"/>
        <v>1.1379394390952919</v>
      </c>
      <c r="G92">
        <f t="shared" si="4"/>
        <v>96273.999649480655</v>
      </c>
    </row>
    <row r="93" spans="1:7" x14ac:dyDescent="0.25">
      <c r="A93" s="2">
        <v>36008</v>
      </c>
      <c r="B93" s="3">
        <v>92</v>
      </c>
      <c r="C93">
        <v>72376</v>
      </c>
      <c r="D93">
        <f t="shared" si="1"/>
        <v>71496.570998742565</v>
      </c>
      <c r="E93">
        <f t="shared" si="2"/>
        <v>98.544718349636412</v>
      </c>
      <c r="F93">
        <f t="shared" si="3"/>
        <v>1.0901676214557048</v>
      </c>
      <c r="G93">
        <f t="shared" si="4"/>
        <v>86294.116869845282</v>
      </c>
    </row>
    <row r="94" spans="1:7" x14ac:dyDescent="0.25">
      <c r="A94" s="2">
        <v>36039</v>
      </c>
      <c r="B94" s="3">
        <v>93</v>
      </c>
      <c r="C94">
        <v>56949</v>
      </c>
      <c r="D94">
        <f t="shared" si="1"/>
        <v>72144.140781069233</v>
      </c>
      <c r="E94">
        <f t="shared" si="2"/>
        <v>125.99597154848796</v>
      </c>
      <c r="F94">
        <f t="shared" si="3"/>
        <v>0.78539341205471525</v>
      </c>
      <c r="G94">
        <f t="shared" si="4"/>
        <v>56230.332219499222</v>
      </c>
    </row>
    <row r="95" spans="1:7" x14ac:dyDescent="0.25">
      <c r="A95" s="2">
        <v>36069</v>
      </c>
      <c r="B95" s="3">
        <v>94</v>
      </c>
      <c r="C95">
        <v>64173</v>
      </c>
      <c r="D95">
        <f t="shared" si="1"/>
        <v>71888.412875119393</v>
      </c>
      <c r="E95">
        <f t="shared" si="2"/>
        <v>106.90977767357158</v>
      </c>
      <c r="F95">
        <f t="shared" si="3"/>
        <v>0.89584641998696113</v>
      </c>
      <c r="G95">
        <f t="shared" si="4"/>
        <v>64742.94328180069</v>
      </c>
    </row>
    <row r="96" spans="1:7" x14ac:dyDescent="0.25">
      <c r="A96" s="2">
        <v>36100</v>
      </c>
      <c r="B96" s="3">
        <v>95</v>
      </c>
      <c r="C96">
        <v>72802</v>
      </c>
      <c r="D96">
        <f t="shared" si="1"/>
        <v>71109.093334656907</v>
      </c>
      <c r="E96">
        <f t="shared" si="2"/>
        <v>62.59831176676871</v>
      </c>
      <c r="F96">
        <f t="shared" si="3"/>
        <v>1.0323848853361444</v>
      </c>
      <c r="G96">
        <f t="shared" si="4"/>
        <v>74326.882921642376</v>
      </c>
    </row>
    <row r="97" spans="1:7" x14ac:dyDescent="0.25">
      <c r="A97" s="2">
        <v>36130</v>
      </c>
      <c r="B97" s="3">
        <v>96</v>
      </c>
      <c r="C97">
        <v>96819</v>
      </c>
      <c r="D97">
        <f t="shared" si="1"/>
        <v>76606.224964973429</v>
      </c>
      <c r="E97">
        <f t="shared" si="2"/>
        <v>334.3249776942564</v>
      </c>
      <c r="F97">
        <f t="shared" si="3"/>
        <v>1.2067793654599532</v>
      </c>
      <c r="G97">
        <f t="shared" si="4"/>
        <v>85888.528883782608</v>
      </c>
    </row>
    <row r="98" spans="1:7" x14ac:dyDescent="0.25">
      <c r="A98" s="2">
        <v>36161</v>
      </c>
      <c r="B98" s="3">
        <v>97</v>
      </c>
      <c r="C98">
        <v>117108</v>
      </c>
      <c r="D98">
        <f t="shared" si="1"/>
        <v>93375.189441519236</v>
      </c>
      <c r="E98">
        <f t="shared" si="2"/>
        <v>1156.056952636834</v>
      </c>
      <c r="F98">
        <f t="shared" si="3"/>
        <v>1.1224593727521504</v>
      </c>
      <c r="G98">
        <f t="shared" si="4"/>
        <v>86362.641427852272</v>
      </c>
    </row>
    <row r="99" spans="1:7" x14ac:dyDescent="0.25">
      <c r="A99" s="2">
        <v>36192</v>
      </c>
      <c r="B99" s="3">
        <v>98</v>
      </c>
      <c r="C99">
        <v>98694</v>
      </c>
      <c r="D99">
        <f t="shared" si="1"/>
        <v>92443.32122131635</v>
      </c>
      <c r="E99">
        <f t="shared" si="2"/>
        <v>1051.6606939948479</v>
      </c>
      <c r="F99">
        <f t="shared" si="3"/>
        <v>1.0839375486724436</v>
      </c>
      <c r="G99">
        <f t="shared" si="4"/>
        <v>102465.96748943231</v>
      </c>
    </row>
    <row r="100" spans="1:7" x14ac:dyDescent="0.25">
      <c r="A100" s="2">
        <v>36220</v>
      </c>
      <c r="B100" s="3">
        <v>99</v>
      </c>
      <c r="C100">
        <v>102553</v>
      </c>
      <c r="D100">
        <f t="shared" si="1"/>
        <v>91077.274283985331</v>
      </c>
      <c r="E100">
        <f t="shared" si="2"/>
        <v>930.77531242855446</v>
      </c>
      <c r="F100">
        <f t="shared" si="3"/>
        <v>1.1462858343125617</v>
      </c>
      <c r="G100">
        <f t="shared" si="4"/>
        <v>107171.97334883038</v>
      </c>
    </row>
    <row r="101" spans="1:7" x14ac:dyDescent="0.25">
      <c r="A101" s="2">
        <v>36251</v>
      </c>
      <c r="B101" s="3">
        <v>100</v>
      </c>
      <c r="C101">
        <v>81663</v>
      </c>
      <c r="D101">
        <f t="shared" si="1"/>
        <v>93073.39554926219</v>
      </c>
      <c r="E101">
        <f t="shared" si="2"/>
        <v>984.04261007096966</v>
      </c>
      <c r="F101">
        <f t="shared" si="3"/>
        <v>0.87075967652764585</v>
      </c>
      <c r="G101">
        <f t="shared" si="4"/>
        <v>80116.899504512956</v>
      </c>
    </row>
    <row r="102" spans="1:7" x14ac:dyDescent="0.25">
      <c r="A102" s="2">
        <v>36281</v>
      </c>
      <c r="B102" s="3">
        <v>101</v>
      </c>
      <c r="C102">
        <v>69663</v>
      </c>
      <c r="D102">
        <f t="shared" si="1"/>
        <v>93236.230692910351</v>
      </c>
      <c r="E102">
        <f t="shared" si="2"/>
        <v>942.9822367498291</v>
      </c>
      <c r="F102">
        <f t="shared" si="3"/>
        <v>0.75157981091808357</v>
      </c>
      <c r="G102">
        <f t="shared" si="4"/>
        <v>70691.671587230958</v>
      </c>
    </row>
    <row r="103" spans="1:7" x14ac:dyDescent="0.25">
      <c r="A103" s="2">
        <v>36312</v>
      </c>
      <c r="B103" s="3">
        <v>102</v>
      </c>
      <c r="C103">
        <v>76924</v>
      </c>
      <c r="D103">
        <f t="shared" si="1"/>
        <v>90331.306534353556</v>
      </c>
      <c r="E103">
        <f t="shared" si="2"/>
        <v>750.58691698449786</v>
      </c>
      <c r="F103">
        <f t="shared" si="3"/>
        <v>0.8764666134283432</v>
      </c>
      <c r="G103">
        <f t="shared" si="4"/>
        <v>82544.935811806092</v>
      </c>
    </row>
    <row r="104" spans="1:7" x14ac:dyDescent="0.25">
      <c r="A104" s="2">
        <v>36342</v>
      </c>
      <c r="B104" s="3">
        <v>103</v>
      </c>
      <c r="C104">
        <v>92211</v>
      </c>
      <c r="D104">
        <f t="shared" si="1"/>
        <v>85052.743734103293</v>
      </c>
      <c r="E104">
        <f t="shared" si="2"/>
        <v>449.12943112275974</v>
      </c>
      <c r="F104">
        <f t="shared" si="3"/>
        <v>1.1379394390952919</v>
      </c>
      <c r="G104">
        <f t="shared" si="4"/>
        <v>103645.67874575277</v>
      </c>
    </row>
    <row r="105" spans="1:7" x14ac:dyDescent="0.25">
      <c r="A105" s="2">
        <v>36373</v>
      </c>
      <c r="B105" s="3">
        <v>104</v>
      </c>
      <c r="C105">
        <v>80765</v>
      </c>
      <c r="D105">
        <f t="shared" si="1"/>
        <v>78651.711711014737</v>
      </c>
      <c r="E105">
        <f t="shared" si="2"/>
        <v>106.62135841219396</v>
      </c>
      <c r="F105">
        <f t="shared" si="3"/>
        <v>1.0901676214557048</v>
      </c>
      <c r="G105">
        <f t="shared" si="4"/>
        <v>93211.373698541836</v>
      </c>
    </row>
    <row r="106" spans="1:7" x14ac:dyDescent="0.25">
      <c r="A106" s="2">
        <v>36404</v>
      </c>
      <c r="B106" s="3">
        <v>105</v>
      </c>
      <c r="C106">
        <v>59367</v>
      </c>
      <c r="D106">
        <f t="shared" si="1"/>
        <v>76856.654828485291</v>
      </c>
      <c r="E106">
        <f t="shared" si="2"/>
        <v>11.537446365111919</v>
      </c>
      <c r="F106">
        <f t="shared" si="3"/>
        <v>0.78539341205471525</v>
      </c>
      <c r="G106">
        <f t="shared" si="4"/>
        <v>61856.275937138926</v>
      </c>
    </row>
    <row r="107" spans="1:7" x14ac:dyDescent="0.25">
      <c r="A107" s="2">
        <v>36434</v>
      </c>
      <c r="B107" s="3">
        <v>106</v>
      </c>
      <c r="C107">
        <v>66001</v>
      </c>
      <c r="D107">
        <f t="shared" si="1"/>
        <v>74951.952082472941</v>
      </c>
      <c r="E107">
        <f t="shared" si="2"/>
        <v>-84.274563253761187</v>
      </c>
      <c r="F107">
        <f t="shared" si="3"/>
        <v>0.89584641998696113</v>
      </c>
      <c r="G107">
        <f t="shared" si="4"/>
        <v>68862.094860294106</v>
      </c>
    </row>
    <row r="108" spans="1:7" x14ac:dyDescent="0.25">
      <c r="A108" s="2">
        <v>36465</v>
      </c>
      <c r="B108" s="3">
        <v>107</v>
      </c>
      <c r="C108">
        <v>81174</v>
      </c>
      <c r="D108">
        <f t="shared" si="1"/>
        <v>77123.662501606974</v>
      </c>
      <c r="E108">
        <f t="shared" si="2"/>
        <v>28.524685865628527</v>
      </c>
      <c r="F108">
        <f t="shared" si="3"/>
        <v>1.0323848853361444</v>
      </c>
      <c r="G108">
        <f t="shared" si="4"/>
        <v>77292.258671062533</v>
      </c>
    </row>
    <row r="109" spans="1:7" x14ac:dyDescent="0.25">
      <c r="A109" s="2">
        <v>36495</v>
      </c>
      <c r="B109" s="3">
        <v>108</v>
      </c>
      <c r="C109">
        <v>105462</v>
      </c>
      <c r="D109">
        <f t="shared" si="1"/>
        <v>83295.646143954567</v>
      </c>
      <c r="E109">
        <f t="shared" si="2"/>
        <v>335.69763368972679</v>
      </c>
      <c r="F109">
        <f t="shared" si="3"/>
        <v>1.2067793654599532</v>
      </c>
      <c r="G109">
        <f t="shared" si="4"/>
        <v>93105.667497945731</v>
      </c>
    </row>
    <row r="110" spans="1:7" x14ac:dyDescent="0.25">
      <c r="A110" s="2">
        <v>36526</v>
      </c>
      <c r="B110" s="3">
        <v>109</v>
      </c>
      <c r="C110">
        <v>115990</v>
      </c>
      <c r="D110">
        <f t="shared" si="1"/>
        <v>95453.890690872984</v>
      </c>
      <c r="E110">
        <f t="shared" si="2"/>
        <v>926.82497935116135</v>
      </c>
      <c r="F110">
        <f t="shared" si="3"/>
        <v>1.1224593727521504</v>
      </c>
      <c r="G110">
        <f t="shared" si="4"/>
        <v>93872.785679074063</v>
      </c>
    </row>
    <row r="111" spans="1:7" x14ac:dyDescent="0.25">
      <c r="A111" s="2">
        <v>36557</v>
      </c>
      <c r="B111" s="3">
        <v>110</v>
      </c>
      <c r="C111">
        <v>106290</v>
      </c>
      <c r="D111">
        <f t="shared" si="1"/>
        <v>97387.779215176357</v>
      </c>
      <c r="E111">
        <f t="shared" si="2"/>
        <v>977.17815659877181</v>
      </c>
      <c r="F111">
        <f t="shared" si="3"/>
        <v>1.0839375486724436</v>
      </c>
      <c r="G111">
        <f t="shared" si="4"/>
        <v>104470.67668287853</v>
      </c>
    </row>
    <row r="112" spans="1:7" x14ac:dyDescent="0.25">
      <c r="A112" s="2">
        <v>36586</v>
      </c>
      <c r="B112" s="3">
        <v>111</v>
      </c>
      <c r="C112">
        <v>107929</v>
      </c>
      <c r="D112">
        <f t="shared" si="1"/>
        <v>95839.222297546308</v>
      </c>
      <c r="E112">
        <f t="shared" si="2"/>
        <v>850.89140288733074</v>
      </c>
      <c r="F112">
        <f t="shared" si="3"/>
        <v>1.1462858343125617</v>
      </c>
      <c r="G112">
        <f t="shared" si="4"/>
        <v>112754.35722802482</v>
      </c>
    </row>
    <row r="113" spans="1:9" x14ac:dyDescent="0.25">
      <c r="A113" s="2">
        <v>36617</v>
      </c>
      <c r="B113" s="3">
        <v>112</v>
      </c>
      <c r="C113">
        <v>87931</v>
      </c>
      <c r="D113">
        <f t="shared" si="1"/>
        <v>99265.208508929019</v>
      </c>
      <c r="E113">
        <f t="shared" si="2"/>
        <v>979.64614331209964</v>
      </c>
      <c r="F113">
        <f t="shared" si="3"/>
        <v>0.87075967652764585</v>
      </c>
      <c r="G113">
        <f t="shared" si="4"/>
        <v>84193.852129210893</v>
      </c>
    </row>
    <row r="114" spans="1:9" x14ac:dyDescent="0.25">
      <c r="A114" s="2">
        <v>36647</v>
      </c>
      <c r="B114" s="3">
        <v>113</v>
      </c>
      <c r="C114">
        <v>75436</v>
      </c>
      <c r="D114">
        <f t="shared" si="1"/>
        <v>100319.88947376702</v>
      </c>
      <c r="E114">
        <f t="shared" si="2"/>
        <v>983.39788438839469</v>
      </c>
      <c r="F114">
        <f t="shared" si="3"/>
        <v>0.75157981091808357</v>
      </c>
      <c r="G114">
        <f t="shared" si="4"/>
        <v>75342.008905042152</v>
      </c>
    </row>
    <row r="115" spans="1:9" x14ac:dyDescent="0.25">
      <c r="A115" s="2">
        <v>36678</v>
      </c>
      <c r="B115" s="3">
        <v>114</v>
      </c>
      <c r="C115">
        <v>77011</v>
      </c>
      <c r="D115">
        <f t="shared" si="1"/>
        <v>93240.493622824841</v>
      </c>
      <c r="E115">
        <f t="shared" si="2"/>
        <v>580.25819762186597</v>
      </c>
      <c r="F115">
        <f t="shared" si="3"/>
        <v>0.8764666134283432</v>
      </c>
      <c r="G115">
        <f t="shared" si="4"/>
        <v>88788.949199960771</v>
      </c>
    </row>
    <row r="116" spans="1:9" x14ac:dyDescent="0.25">
      <c r="A116" s="2">
        <v>36708</v>
      </c>
      <c r="B116" s="3">
        <v>115</v>
      </c>
      <c r="C116">
        <v>91906</v>
      </c>
      <c r="D116">
        <f t="shared" si="1"/>
        <v>85987.470087702241</v>
      </c>
      <c r="E116">
        <f t="shared" si="2"/>
        <v>188.59411098464255</v>
      </c>
      <c r="F116">
        <f t="shared" si="3"/>
        <v>1.1379394390952919</v>
      </c>
      <c r="G116">
        <f t="shared" si="4"/>
        <v>106762.33370205772</v>
      </c>
    </row>
    <row r="117" spans="1:9" x14ac:dyDescent="0.25">
      <c r="A117" s="2">
        <v>36739</v>
      </c>
      <c r="B117" s="3">
        <v>116</v>
      </c>
      <c r="C117">
        <v>78326</v>
      </c>
      <c r="D117">
        <f t="shared" si="1"/>
        <v>77579.025747092441</v>
      </c>
      <c r="E117">
        <f t="shared" si="2"/>
        <v>-241.25781159507957</v>
      </c>
      <c r="F117">
        <f t="shared" si="3"/>
        <v>1.0901676214557048</v>
      </c>
      <c r="G117">
        <f t="shared" si="4"/>
        <v>93946.354933896597</v>
      </c>
    </row>
    <row r="118" spans="1:9" x14ac:dyDescent="0.25">
      <c r="A118" s="2">
        <v>36770</v>
      </c>
      <c r="B118" s="3">
        <v>117</v>
      </c>
      <c r="C118">
        <v>65258</v>
      </c>
      <c r="D118">
        <f t="shared" si="1"/>
        <v>80788.84849546208</v>
      </c>
      <c r="E118">
        <f t="shared" si="2"/>
        <v>-68.703783596843607</v>
      </c>
      <c r="F118">
        <f t="shared" si="3"/>
        <v>0.78539341205471525</v>
      </c>
      <c r="G118">
        <f t="shared" si="4"/>
        <v>60740.573439556028</v>
      </c>
    </row>
    <row r="119" spans="1:9" x14ac:dyDescent="0.25">
      <c r="A119" s="2">
        <v>36800</v>
      </c>
      <c r="B119" s="3">
        <v>118</v>
      </c>
      <c r="C119">
        <v>68832</v>
      </c>
      <c r="D119">
        <f t="shared" si="1"/>
        <v>78388.816986513906</v>
      </c>
      <c r="E119">
        <f t="shared" si="2"/>
        <v>-185.27016986441012</v>
      </c>
      <c r="F119">
        <f t="shared" si="3"/>
        <v>0.89584641998696113</v>
      </c>
      <c r="G119">
        <f t="shared" si="4"/>
        <v>72312.852660953911</v>
      </c>
    </row>
    <row r="120" spans="1:9" x14ac:dyDescent="0.25">
      <c r="A120" s="2">
        <v>36831</v>
      </c>
      <c r="B120" s="3">
        <v>119</v>
      </c>
      <c r="C120">
        <v>93995</v>
      </c>
      <c r="D120">
        <f t="shared" si="1"/>
        <v>85909.301022357249</v>
      </c>
      <c r="E120">
        <f t="shared" si="2"/>
        <v>200.01754042097755</v>
      </c>
      <c r="F120">
        <f t="shared" si="3"/>
        <v>1.0323848853361444</v>
      </c>
      <c r="G120">
        <f t="shared" si="4"/>
        <v>80736.159713186484</v>
      </c>
    </row>
    <row r="121" spans="1:9" x14ac:dyDescent="0.25">
      <c r="A121" s="2">
        <v>36861</v>
      </c>
      <c r="B121" s="3">
        <v>120</v>
      </c>
      <c r="C121">
        <v>119171</v>
      </c>
      <c r="D121">
        <f t="shared" si="1"/>
        <v>93694.491936441336</v>
      </c>
      <c r="E121">
        <f t="shared" si="2"/>
        <v>579.27620910413305</v>
      </c>
      <c r="F121">
        <f t="shared" si="3"/>
        <v>1.2067793654599532</v>
      </c>
      <c r="G121">
        <f t="shared" si="4"/>
        <v>103914.94881537848</v>
      </c>
      <c r="I121" t="s">
        <v>9</v>
      </c>
    </row>
    <row r="122" spans="1:9" x14ac:dyDescent="0.25">
      <c r="G122" s="4">
        <f t="shared" ref="G122:G126" si="5">($D$121+$E$121*I122)*F110</f>
        <v>105818.47465963062</v>
      </c>
      <c r="H122" s="4"/>
      <c r="I122" s="4">
        <v>1</v>
      </c>
    </row>
    <row r="123" spans="1:9" x14ac:dyDescent="0.25">
      <c r="G123" s="4">
        <f t="shared" si="5"/>
        <v>102814.77638189745</v>
      </c>
      <c r="H123" s="4"/>
      <c r="I123" s="4">
        <v>2</v>
      </c>
    </row>
    <row r="124" spans="1:9" x14ac:dyDescent="0.25">
      <c r="G124" s="4">
        <f t="shared" si="5"/>
        <v>109392.71719780628</v>
      </c>
      <c r="H124" s="4"/>
      <c r="I124" s="4">
        <v>3</v>
      </c>
    </row>
    <row r="125" spans="1:9" x14ac:dyDescent="0.25">
      <c r="G125" s="4">
        <f t="shared" si="5"/>
        <v>83603.026948836487</v>
      </c>
      <c r="H125" s="4"/>
      <c r="I125" s="4">
        <v>4</v>
      </c>
    </row>
    <row r="126" spans="1:9" x14ac:dyDescent="0.25">
      <c r="G126" s="4">
        <f t="shared" si="5"/>
        <v>72595.750052195624</v>
      </c>
      <c r="H126" s="4"/>
      <c r="I126" s="4">
        <v>5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Hernandez (2011)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Observatorio del Desarrollo</dc:creator>
  <cp:lastModifiedBy>Shu Wei Chou Chen</cp:lastModifiedBy>
  <cp:revision>7</cp:revision>
  <cp:lastPrinted>1601-01-01T00:00:00Z</cp:lastPrinted>
  <dcterms:created xsi:type="dcterms:W3CDTF">2001-10-31T17:55:49Z</dcterms:created>
  <dcterms:modified xsi:type="dcterms:W3CDTF">2025-07-25T21:23:44Z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1858562291</vt:i4>
  </property>
  <property fmtid="{D5CDD505-2E9C-101B-9397-08002B2CF9AE}" pid="3" name="_AuthorEmail">
    <vt:lpwstr>hbrenes@odd.ucr.ac.cr</vt:lpwstr>
  </property>
  <property fmtid="{D5CDD505-2E9C-101B-9397-08002B2CF9AE}" pid="4" name="_AuthorEmailDisplayName">
    <vt:lpwstr>Hazel Brenes</vt:lpwstr>
  </property>
  <property fmtid="{D5CDD505-2E9C-101B-9397-08002B2CF9AE}" pid="5" name="_EmailSubject">
    <vt:lpwstr>Trabajo</vt:lpwstr>
  </property>
  <property fmtid="{D5CDD505-2E9C-101B-9397-08002B2CF9AE}" pid="6" name="_ReviewingToolsShownOnce">
    <vt:lpwstr/>
  </property>
</Properties>
</file>