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yuewang/Downloads/"/>
    </mc:Choice>
  </mc:AlternateContent>
  <xr:revisionPtr revIDLastSave="0" documentId="13_ncr:1_{66DB547D-1391-2A4B-B60B-79265760203B}" xr6:coauthVersionLast="47" xr6:coauthVersionMax="47" xr10:uidLastSave="{00000000-0000-0000-0000-000000000000}"/>
  <bookViews>
    <workbookView xWindow="3400" yWindow="480" windowWidth="27640" windowHeight="16020" xr2:uid="{21EC20DE-4F64-F148-9B18-8352B464F0DF}"/>
  </bookViews>
  <sheets>
    <sheet name="AB Testing" sheetId="1" r:id="rId1"/>
    <sheet name="Rank by hashtag length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1" l="1"/>
  <c r="F56" i="1"/>
  <c r="F55" i="1"/>
  <c r="F53" i="1"/>
  <c r="F52" i="1"/>
  <c r="I49" i="1"/>
  <c r="F49" i="1"/>
  <c r="I45" i="1"/>
  <c r="F45" i="1"/>
  <c r="I41" i="1"/>
  <c r="F41" i="1"/>
  <c r="I40" i="1"/>
  <c r="F40" i="1"/>
  <c r="I39" i="1"/>
  <c r="F39" i="1"/>
  <c r="I37" i="1"/>
  <c r="F37" i="1"/>
  <c r="I33" i="1"/>
  <c r="F33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F16" i="1"/>
  <c r="F15" i="1"/>
  <c r="I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</calcChain>
</file>

<file path=xl/sharedStrings.xml><?xml version="1.0" encoding="utf-8"?>
<sst xmlns="http://schemas.openxmlformats.org/spreadsheetml/2006/main" count="97" uniqueCount="24">
  <si>
    <t>Post time</t>
  </si>
  <si>
    <t>Post order</t>
  </si>
  <si>
    <t>Hashtag number</t>
  </si>
  <si>
    <t>Average hash length</t>
  </si>
  <si>
    <t>Users from hashtag</t>
  </si>
  <si>
    <t>Accounts reached</t>
  </si>
  <si>
    <t>Hashtag/reached ratio</t>
  </si>
  <si>
    <t>Hashtag number which reached more users</t>
  </si>
  <si>
    <t>week1</t>
  </si>
  <si>
    <t>19th July</t>
  </si>
  <si>
    <t>20th July</t>
  </si>
  <si>
    <t>21st July</t>
  </si>
  <si>
    <t>22nd July</t>
  </si>
  <si>
    <t>23rd July</t>
  </si>
  <si>
    <t>4th Aug</t>
  </si>
  <si>
    <t>week2</t>
  </si>
  <si>
    <t>26th July</t>
  </si>
  <si>
    <t>27th July</t>
  </si>
  <si>
    <t>28th July</t>
  </si>
  <si>
    <t>29th July</t>
  </si>
  <si>
    <t>30th July</t>
  </si>
  <si>
    <t>12th Aug</t>
  </si>
  <si>
    <t>Hashtag number of post who attracted more users</t>
  </si>
  <si>
    <t>30th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</si>
</sst>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7" xfId="0" applyBorder="1"/>
    <xf numFmtId="0" fontId="4" fillId="0" borderId="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2E73C-8295-4D4B-8867-A0C8CDAD0090}">
  <dimension ref="C2:J57"/>
  <sheetViews>
    <sheetView tabSelected="1" topLeftCell="A18" zoomScale="68" workbookViewId="0">
      <selection activeCell="A47" sqref="A47"/>
    </sheetView>
  </sheetViews>
  <sheetFormatPr baseColWidth="10" defaultRowHeight="16" x14ac:dyDescent="0.2"/>
  <cols>
    <col min="4" max="4" width="18.83203125" customWidth="1"/>
    <col min="5" max="5" width="25.83203125" customWidth="1"/>
    <col min="6" max="6" width="24" customWidth="1"/>
    <col min="7" max="7" width="19.33203125" customWidth="1"/>
    <col min="8" max="8" width="19.1640625" customWidth="1"/>
    <col min="9" max="9" width="20.1640625" customWidth="1"/>
    <col min="10" max="10" width="26.6640625" customWidth="1"/>
  </cols>
  <sheetData>
    <row r="2" spans="3:10" ht="17" thickBot="1" x14ac:dyDescent="0.25"/>
    <row r="3" spans="3:10" ht="17" thickBot="1" x14ac:dyDescent="0.25">
      <c r="C3" s="1" t="s">
        <v>0</v>
      </c>
      <c r="D3" s="2" t="s">
        <v>1</v>
      </c>
      <c r="E3" s="1" t="s">
        <v>2</v>
      </c>
      <c r="F3" s="1" t="s">
        <v>3</v>
      </c>
      <c r="G3" s="1" t="s">
        <v>4</v>
      </c>
      <c r="H3" s="3" t="s">
        <v>5</v>
      </c>
      <c r="I3" s="1" t="s">
        <v>6</v>
      </c>
      <c r="J3" s="4" t="s">
        <v>7</v>
      </c>
    </row>
    <row r="4" spans="3:10" ht="17" thickBot="1" x14ac:dyDescent="0.25">
      <c r="C4" s="5" t="s">
        <v>8</v>
      </c>
      <c r="D4" s="6"/>
      <c r="E4" s="6"/>
      <c r="F4" s="6"/>
      <c r="G4" s="6"/>
      <c r="H4" s="6"/>
      <c r="I4" s="7"/>
      <c r="J4" s="8"/>
    </row>
    <row r="5" spans="3:10" x14ac:dyDescent="0.2">
      <c r="C5" s="9" t="s">
        <v>9</v>
      </c>
      <c r="D5" s="10">
        <v>1</v>
      </c>
      <c r="E5" s="11">
        <v>9</v>
      </c>
      <c r="F5" s="11">
        <f>137/9</f>
        <v>15.222222222222221</v>
      </c>
      <c r="G5" s="11">
        <v>134</v>
      </c>
      <c r="H5" s="11">
        <v>246</v>
      </c>
      <c r="I5" s="12">
        <f t="shared" ref="I5:I14" si="0">G5/H5</f>
        <v>0.54471544715447151</v>
      </c>
      <c r="J5" s="13">
        <v>9</v>
      </c>
    </row>
    <row r="6" spans="3:10" ht="17" thickBot="1" x14ac:dyDescent="0.25">
      <c r="C6" s="14" t="s">
        <v>9</v>
      </c>
      <c r="D6" s="15">
        <v>2</v>
      </c>
      <c r="E6" s="16">
        <v>8</v>
      </c>
      <c r="F6" s="16">
        <f>118/8</f>
        <v>14.75</v>
      </c>
      <c r="G6" s="16">
        <v>49</v>
      </c>
      <c r="H6" s="16">
        <v>111</v>
      </c>
      <c r="I6" s="17">
        <f t="shared" si="0"/>
        <v>0.44144144144144143</v>
      </c>
      <c r="J6" s="18"/>
    </row>
    <row r="7" spans="3:10" x14ac:dyDescent="0.2">
      <c r="C7" s="19" t="s">
        <v>10</v>
      </c>
      <c r="D7" s="20">
        <v>1</v>
      </c>
      <c r="E7" s="21">
        <v>8</v>
      </c>
      <c r="F7" s="21">
        <f>129/8</f>
        <v>16.125</v>
      </c>
      <c r="G7" s="21">
        <v>167</v>
      </c>
      <c r="H7" s="21">
        <v>241</v>
      </c>
      <c r="I7" s="22">
        <f t="shared" si="0"/>
        <v>0.69294605809128629</v>
      </c>
      <c r="J7" s="23">
        <v>9</v>
      </c>
    </row>
    <row r="8" spans="3:10" ht="17" thickBot="1" x14ac:dyDescent="0.25">
      <c r="C8" s="24" t="s">
        <v>10</v>
      </c>
      <c r="D8" s="25">
        <v>2</v>
      </c>
      <c r="E8" s="26">
        <v>9</v>
      </c>
      <c r="F8" s="26">
        <f>140/9</f>
        <v>15.555555555555555</v>
      </c>
      <c r="G8" s="26">
        <v>562</v>
      </c>
      <c r="H8" s="26">
        <v>657</v>
      </c>
      <c r="I8" s="27">
        <f t="shared" si="0"/>
        <v>0.85540334855403344</v>
      </c>
      <c r="J8" s="28"/>
    </row>
    <row r="9" spans="3:10" x14ac:dyDescent="0.2">
      <c r="C9" s="14" t="s">
        <v>11</v>
      </c>
      <c r="D9" s="15">
        <v>1</v>
      </c>
      <c r="E9" s="16">
        <v>10</v>
      </c>
      <c r="F9" s="16">
        <f>141/10</f>
        <v>14.1</v>
      </c>
      <c r="G9" s="16">
        <v>26</v>
      </c>
      <c r="H9" s="16">
        <v>79</v>
      </c>
      <c r="I9" s="17">
        <f t="shared" si="0"/>
        <v>0.32911392405063289</v>
      </c>
      <c r="J9" s="13">
        <v>9</v>
      </c>
    </row>
    <row r="10" spans="3:10" ht="17" thickBot="1" x14ac:dyDescent="0.25">
      <c r="C10" s="29" t="s">
        <v>11</v>
      </c>
      <c r="D10" s="30">
        <v>2</v>
      </c>
      <c r="E10" s="31">
        <v>9</v>
      </c>
      <c r="F10" s="31">
        <f>132/9</f>
        <v>14.666666666666666</v>
      </c>
      <c r="G10" s="31">
        <v>37</v>
      </c>
      <c r="H10" s="31">
        <v>121</v>
      </c>
      <c r="I10" s="32">
        <f t="shared" si="0"/>
        <v>0.30578512396694213</v>
      </c>
      <c r="J10" s="18"/>
    </row>
    <row r="11" spans="3:10" x14ac:dyDescent="0.2">
      <c r="C11" s="19" t="s">
        <v>12</v>
      </c>
      <c r="D11" s="20">
        <v>1</v>
      </c>
      <c r="E11" s="21">
        <v>9</v>
      </c>
      <c r="F11" s="21">
        <f>123/9</f>
        <v>13.666666666666666</v>
      </c>
      <c r="G11" s="21">
        <v>52</v>
      </c>
      <c r="H11" s="21">
        <v>110</v>
      </c>
      <c r="I11" s="33">
        <f t="shared" si="0"/>
        <v>0.47272727272727272</v>
      </c>
      <c r="J11" s="34">
        <v>10</v>
      </c>
    </row>
    <row r="12" spans="3:10" ht="17" thickBot="1" x14ac:dyDescent="0.25">
      <c r="C12" s="24" t="s">
        <v>12</v>
      </c>
      <c r="D12" s="25">
        <v>2</v>
      </c>
      <c r="E12" s="26">
        <v>10</v>
      </c>
      <c r="F12" s="26">
        <f>136/10</f>
        <v>13.6</v>
      </c>
      <c r="G12" s="26">
        <v>95</v>
      </c>
      <c r="H12" s="26">
        <v>165</v>
      </c>
      <c r="I12" s="35">
        <f t="shared" si="0"/>
        <v>0.5757575757575758</v>
      </c>
      <c r="J12" s="28"/>
    </row>
    <row r="13" spans="3:10" x14ac:dyDescent="0.2">
      <c r="C13" s="9" t="s">
        <v>13</v>
      </c>
      <c r="D13" s="10">
        <v>1</v>
      </c>
      <c r="E13" s="11">
        <v>11</v>
      </c>
      <c r="F13" s="11">
        <f>155/11</f>
        <v>14.090909090909092</v>
      </c>
      <c r="G13" s="11">
        <v>43</v>
      </c>
      <c r="H13" s="11">
        <v>88</v>
      </c>
      <c r="I13" s="12">
        <f t="shared" si="0"/>
        <v>0.48863636363636365</v>
      </c>
      <c r="J13" s="13">
        <v>10</v>
      </c>
    </row>
    <row r="14" spans="3:10" ht="17" thickBot="1" x14ac:dyDescent="0.25">
      <c r="C14" s="29" t="s">
        <v>13</v>
      </c>
      <c r="D14" s="30">
        <v>2</v>
      </c>
      <c r="E14" s="31">
        <v>10</v>
      </c>
      <c r="F14" s="31">
        <v>14</v>
      </c>
      <c r="G14" s="31">
        <v>61</v>
      </c>
      <c r="H14" s="31">
        <v>108</v>
      </c>
      <c r="I14" s="32">
        <f t="shared" si="0"/>
        <v>0.56481481481481477</v>
      </c>
      <c r="J14" s="18"/>
    </row>
    <row r="15" spans="3:10" x14ac:dyDescent="0.2">
      <c r="C15" s="36" t="s">
        <v>14</v>
      </c>
      <c r="D15" s="37">
        <v>1</v>
      </c>
      <c r="E15" s="38">
        <v>11</v>
      </c>
      <c r="F15" s="39">
        <f>166/11</f>
        <v>15.090909090909092</v>
      </c>
      <c r="G15" s="38">
        <v>98</v>
      </c>
      <c r="H15" s="38">
        <v>169</v>
      </c>
      <c r="I15" s="40">
        <v>0.57988165700000005</v>
      </c>
      <c r="J15" s="34">
        <v>10</v>
      </c>
    </row>
    <row r="16" spans="3:10" ht="17" thickBot="1" x14ac:dyDescent="0.25">
      <c r="C16" s="41" t="s">
        <v>14</v>
      </c>
      <c r="D16" s="42">
        <v>2</v>
      </c>
      <c r="E16" s="43">
        <v>10</v>
      </c>
      <c r="F16" s="44">
        <f>155/10</f>
        <v>15.5</v>
      </c>
      <c r="G16" s="43">
        <v>105</v>
      </c>
      <c r="H16" s="43">
        <v>165</v>
      </c>
      <c r="I16" s="45">
        <v>0.63636363600000001</v>
      </c>
      <c r="J16" s="28"/>
    </row>
    <row r="17" spans="3:10" ht="17" thickBot="1" x14ac:dyDescent="0.25">
      <c r="C17" s="46" t="s">
        <v>15</v>
      </c>
      <c r="D17" s="6"/>
      <c r="E17" s="6"/>
      <c r="F17" s="6"/>
      <c r="G17" s="6"/>
      <c r="H17" s="6"/>
      <c r="I17" s="6"/>
      <c r="J17" s="47"/>
    </row>
    <row r="18" spans="3:10" x14ac:dyDescent="0.2">
      <c r="C18" s="9" t="s">
        <v>16</v>
      </c>
      <c r="D18" s="12">
        <v>1</v>
      </c>
      <c r="E18" s="11">
        <v>8</v>
      </c>
      <c r="F18" s="11">
        <f>118/8</f>
        <v>14.75</v>
      </c>
      <c r="G18" s="11">
        <v>102</v>
      </c>
      <c r="H18" s="11">
        <v>207</v>
      </c>
      <c r="I18" s="12">
        <f t="shared" ref="I18:I28" si="1">G18/H18</f>
        <v>0.49275362318840582</v>
      </c>
      <c r="J18" s="13">
        <v>9</v>
      </c>
    </row>
    <row r="19" spans="3:10" ht="17" thickBot="1" x14ac:dyDescent="0.25">
      <c r="C19" s="29" t="s">
        <v>16</v>
      </c>
      <c r="D19" s="32">
        <v>2</v>
      </c>
      <c r="E19" s="31">
        <v>9</v>
      </c>
      <c r="F19" s="31">
        <f>137/9</f>
        <v>15.222222222222221</v>
      </c>
      <c r="G19" s="31">
        <v>66</v>
      </c>
      <c r="H19" s="31">
        <v>125</v>
      </c>
      <c r="I19" s="32">
        <f t="shared" si="1"/>
        <v>0.52800000000000002</v>
      </c>
      <c r="J19" s="18"/>
    </row>
    <row r="20" spans="3:10" x14ac:dyDescent="0.2">
      <c r="C20" s="19" t="s">
        <v>17</v>
      </c>
      <c r="D20" s="48">
        <v>1</v>
      </c>
      <c r="E20" s="21">
        <v>9</v>
      </c>
      <c r="F20" s="33">
        <f>140/9</f>
        <v>15.555555555555555</v>
      </c>
      <c r="G20" s="33">
        <v>177</v>
      </c>
      <c r="H20" s="33">
        <v>255</v>
      </c>
      <c r="I20" s="33">
        <f t="shared" si="1"/>
        <v>0.69411764705882351</v>
      </c>
      <c r="J20" s="34">
        <v>8</v>
      </c>
    </row>
    <row r="21" spans="3:10" ht="17" thickBot="1" x14ac:dyDescent="0.25">
      <c r="C21" s="24" t="s">
        <v>17</v>
      </c>
      <c r="D21" s="49">
        <v>2</v>
      </c>
      <c r="E21" s="26">
        <v>8</v>
      </c>
      <c r="F21" s="35">
        <f>129/8</f>
        <v>16.125</v>
      </c>
      <c r="G21" s="35">
        <v>390</v>
      </c>
      <c r="H21" s="35">
        <v>502</v>
      </c>
      <c r="I21" s="35">
        <f t="shared" si="1"/>
        <v>0.77689243027888444</v>
      </c>
      <c r="J21" s="28"/>
    </row>
    <row r="22" spans="3:10" x14ac:dyDescent="0.2">
      <c r="C22" s="9" t="s">
        <v>18</v>
      </c>
      <c r="D22" s="12">
        <v>1</v>
      </c>
      <c r="E22" s="11">
        <v>9</v>
      </c>
      <c r="F22" s="11">
        <f>132/9</f>
        <v>14.666666666666666</v>
      </c>
      <c r="G22" s="12">
        <v>62</v>
      </c>
      <c r="H22" s="12">
        <v>156</v>
      </c>
      <c r="I22" s="12">
        <f t="shared" si="1"/>
        <v>0.39743589743589741</v>
      </c>
      <c r="J22" s="13">
        <v>9</v>
      </c>
    </row>
    <row r="23" spans="3:10" ht="17" thickBot="1" x14ac:dyDescent="0.25">
      <c r="C23" s="29" t="s">
        <v>18</v>
      </c>
      <c r="D23" s="32">
        <v>2</v>
      </c>
      <c r="E23" s="31">
        <v>10</v>
      </c>
      <c r="F23" s="31">
        <f>141/10</f>
        <v>14.1</v>
      </c>
      <c r="G23" s="32">
        <v>36</v>
      </c>
      <c r="H23" s="32">
        <v>125</v>
      </c>
      <c r="I23" s="32">
        <f t="shared" si="1"/>
        <v>0.28799999999999998</v>
      </c>
      <c r="J23" s="18"/>
    </row>
    <row r="24" spans="3:10" x14ac:dyDescent="0.2">
      <c r="C24" s="50" t="s">
        <v>19</v>
      </c>
      <c r="D24" s="51">
        <v>1</v>
      </c>
      <c r="E24" s="51">
        <v>10</v>
      </c>
      <c r="F24" s="51">
        <f>136/10</f>
        <v>13.6</v>
      </c>
      <c r="G24" s="51">
        <v>34</v>
      </c>
      <c r="H24" s="51">
        <v>104</v>
      </c>
      <c r="I24" s="52">
        <f t="shared" si="1"/>
        <v>0.32692307692307693</v>
      </c>
      <c r="J24" s="53">
        <v>10</v>
      </c>
    </row>
    <row r="25" spans="3:10" ht="17" thickBot="1" x14ac:dyDescent="0.25">
      <c r="C25" s="54" t="s">
        <v>19</v>
      </c>
      <c r="D25" s="55">
        <v>2</v>
      </c>
      <c r="E25" s="55">
        <v>9</v>
      </c>
      <c r="F25" s="55">
        <f>123/9</f>
        <v>13.666666666666666</v>
      </c>
      <c r="G25" s="55">
        <v>33</v>
      </c>
      <c r="H25" s="55">
        <v>113</v>
      </c>
      <c r="I25" s="56">
        <f t="shared" si="1"/>
        <v>0.29203539823008851</v>
      </c>
      <c r="J25" s="57"/>
    </row>
    <row r="26" spans="3:10" x14ac:dyDescent="0.2">
      <c r="C26" s="58" t="s">
        <v>20</v>
      </c>
      <c r="D26" s="10">
        <v>1</v>
      </c>
      <c r="E26" s="59">
        <v>10</v>
      </c>
      <c r="F26" s="12">
        <f>140/10</f>
        <v>14</v>
      </c>
      <c r="G26" s="12">
        <v>14</v>
      </c>
      <c r="H26" s="12">
        <v>148</v>
      </c>
      <c r="I26" s="60">
        <f t="shared" si="1"/>
        <v>9.45945945945946E-2</v>
      </c>
      <c r="J26" s="13">
        <v>11</v>
      </c>
    </row>
    <row r="27" spans="3:10" ht="17" thickBot="1" x14ac:dyDescent="0.25">
      <c r="C27" s="61" t="s">
        <v>20</v>
      </c>
      <c r="D27" s="30">
        <v>2</v>
      </c>
      <c r="E27" s="31">
        <v>11</v>
      </c>
      <c r="F27" s="32">
        <f>155/11</f>
        <v>14.090909090909092</v>
      </c>
      <c r="G27" s="32">
        <v>40</v>
      </c>
      <c r="H27" s="32">
        <v>224</v>
      </c>
      <c r="I27" s="62">
        <f t="shared" si="1"/>
        <v>0.17857142857142858</v>
      </c>
      <c r="J27" s="18"/>
    </row>
    <row r="28" spans="3:10" x14ac:dyDescent="0.2">
      <c r="C28" s="50" t="s">
        <v>21</v>
      </c>
      <c r="D28" s="63">
        <v>1</v>
      </c>
      <c r="E28" s="51">
        <v>10</v>
      </c>
      <c r="F28" s="64">
        <f>155/10</f>
        <v>15.5</v>
      </c>
      <c r="G28" s="51">
        <v>108</v>
      </c>
      <c r="H28" s="51">
        <v>186</v>
      </c>
      <c r="I28" s="51">
        <f t="shared" si="1"/>
        <v>0.58064516129032262</v>
      </c>
      <c r="J28" s="53">
        <v>10</v>
      </c>
    </row>
    <row r="29" spans="3:10" ht="17" thickBot="1" x14ac:dyDescent="0.25">
      <c r="C29" s="54" t="s">
        <v>21</v>
      </c>
      <c r="D29" s="65">
        <v>2</v>
      </c>
      <c r="E29" s="55">
        <v>11</v>
      </c>
      <c r="F29" s="66">
        <f>166/11</f>
        <v>15.090909090909092</v>
      </c>
      <c r="G29" s="55">
        <v>107</v>
      </c>
      <c r="H29" s="55">
        <v>189</v>
      </c>
      <c r="I29" s="55">
        <f>107/189</f>
        <v>0.56613756613756616</v>
      </c>
      <c r="J29" s="57"/>
    </row>
    <row r="30" spans="3:10" ht="17" thickBot="1" x14ac:dyDescent="0.25">
      <c r="C30" s="67"/>
      <c r="D30" s="68"/>
      <c r="E30" s="68"/>
      <c r="F30" s="68"/>
      <c r="G30" s="68"/>
      <c r="H30" s="68"/>
      <c r="I30" s="68"/>
    </row>
    <row r="31" spans="3:10" x14ac:dyDescent="0.2">
      <c r="C31" s="69" t="s">
        <v>0</v>
      </c>
      <c r="D31" s="69" t="s">
        <v>1</v>
      </c>
      <c r="E31" s="69" t="s">
        <v>2</v>
      </c>
      <c r="F31" s="69" t="s">
        <v>3</v>
      </c>
      <c r="G31" s="69" t="s">
        <v>4</v>
      </c>
      <c r="H31" s="69" t="s">
        <v>5</v>
      </c>
      <c r="I31" s="69" t="s">
        <v>6</v>
      </c>
      <c r="J31" s="70" t="s">
        <v>22</v>
      </c>
    </row>
    <row r="32" spans="3:10" ht="17" thickBot="1" x14ac:dyDescent="0.25">
      <c r="C32" s="71"/>
      <c r="D32" s="71"/>
      <c r="E32" s="71"/>
      <c r="F32" s="71"/>
      <c r="G32" s="71"/>
      <c r="H32" s="71"/>
      <c r="I32" s="71"/>
      <c r="J32" s="72"/>
    </row>
    <row r="33" spans="3:10" x14ac:dyDescent="0.2">
      <c r="C33" s="9" t="s">
        <v>9</v>
      </c>
      <c r="D33" s="12">
        <v>1</v>
      </c>
      <c r="E33" s="11">
        <v>9</v>
      </c>
      <c r="F33" s="11">
        <f>137/9</f>
        <v>15.222222222222221</v>
      </c>
      <c r="G33" s="11">
        <v>134</v>
      </c>
      <c r="H33" s="11">
        <v>246</v>
      </c>
      <c r="I33" s="12">
        <f>G33/H33</f>
        <v>0.54471544715447151</v>
      </c>
      <c r="J33" s="73">
        <v>9</v>
      </c>
    </row>
    <row r="34" spans="3:10" ht="17" thickBot="1" x14ac:dyDescent="0.25">
      <c r="C34" s="74" t="s">
        <v>16</v>
      </c>
      <c r="D34" s="75">
        <v>1</v>
      </c>
      <c r="E34" s="76">
        <v>8</v>
      </c>
      <c r="F34" s="76">
        <v>14.75</v>
      </c>
      <c r="G34" s="76">
        <v>102</v>
      </c>
      <c r="H34" s="76">
        <v>207</v>
      </c>
      <c r="I34" s="75">
        <v>0.49275362299999997</v>
      </c>
      <c r="J34" s="77"/>
    </row>
    <row r="35" spans="3:10" x14ac:dyDescent="0.2">
      <c r="C35" s="19" t="s">
        <v>9</v>
      </c>
      <c r="D35" s="48">
        <v>2</v>
      </c>
      <c r="E35" s="21">
        <v>8</v>
      </c>
      <c r="F35" s="21">
        <v>14.75</v>
      </c>
      <c r="G35" s="21">
        <v>49</v>
      </c>
      <c r="H35" s="21">
        <v>111</v>
      </c>
      <c r="I35" s="48">
        <v>0.44144144099999999</v>
      </c>
      <c r="J35" s="78">
        <v>9</v>
      </c>
    </row>
    <row r="36" spans="3:10" ht="17" thickBot="1" x14ac:dyDescent="0.25">
      <c r="C36" s="24" t="s">
        <v>16</v>
      </c>
      <c r="D36" s="49">
        <v>2</v>
      </c>
      <c r="E36" s="26">
        <v>9</v>
      </c>
      <c r="F36" s="26">
        <v>15.222222220000001</v>
      </c>
      <c r="G36" s="26">
        <v>66</v>
      </c>
      <c r="H36" s="26">
        <v>125</v>
      </c>
      <c r="I36" s="49">
        <v>0.52800000000000002</v>
      </c>
      <c r="J36" s="79"/>
    </row>
    <row r="37" spans="3:10" x14ac:dyDescent="0.2">
      <c r="C37" s="14" t="s">
        <v>10</v>
      </c>
      <c r="D37" s="17">
        <v>1</v>
      </c>
      <c r="E37" s="16">
        <v>8</v>
      </c>
      <c r="F37" s="16">
        <f>129/8</f>
        <v>16.125</v>
      </c>
      <c r="G37" s="16">
        <v>167</v>
      </c>
      <c r="H37" s="16">
        <v>241</v>
      </c>
      <c r="I37" s="17">
        <f>G37/H37</f>
        <v>0.69294605809128629</v>
      </c>
      <c r="J37" s="73">
        <v>9</v>
      </c>
    </row>
    <row r="38" spans="3:10" ht="17" thickBot="1" x14ac:dyDescent="0.25">
      <c r="C38" s="80" t="s">
        <v>17</v>
      </c>
      <c r="D38" s="81">
        <v>1</v>
      </c>
      <c r="E38" s="82">
        <v>9</v>
      </c>
      <c r="F38" s="81">
        <v>15.55555556</v>
      </c>
      <c r="G38" s="81">
        <v>177</v>
      </c>
      <c r="H38" s="81">
        <v>255</v>
      </c>
      <c r="I38" s="81">
        <v>0.694117647</v>
      </c>
      <c r="J38" s="77"/>
    </row>
    <row r="39" spans="3:10" x14ac:dyDescent="0.2">
      <c r="C39" s="19" t="s">
        <v>10</v>
      </c>
      <c r="D39" s="33">
        <v>2</v>
      </c>
      <c r="E39" s="21">
        <v>9</v>
      </c>
      <c r="F39" s="21">
        <f>140/9</f>
        <v>15.555555555555555</v>
      </c>
      <c r="G39" s="21">
        <v>562</v>
      </c>
      <c r="H39" s="21">
        <v>657</v>
      </c>
      <c r="I39" s="22">
        <f>G39/H39</f>
        <v>0.85540334855403344</v>
      </c>
      <c r="J39" s="78">
        <v>9</v>
      </c>
    </row>
    <row r="40" spans="3:10" ht="17" thickBot="1" x14ac:dyDescent="0.25">
      <c r="C40" s="24" t="s">
        <v>17</v>
      </c>
      <c r="D40" s="49">
        <v>2</v>
      </c>
      <c r="E40" s="26">
        <v>8</v>
      </c>
      <c r="F40" s="35">
        <f>129/8</f>
        <v>16.125</v>
      </c>
      <c r="G40" s="35">
        <v>390</v>
      </c>
      <c r="H40" s="35">
        <v>502</v>
      </c>
      <c r="I40" s="27">
        <f>G40/H40</f>
        <v>0.77689243027888444</v>
      </c>
      <c r="J40" s="79"/>
    </row>
    <row r="41" spans="3:10" x14ac:dyDescent="0.2">
      <c r="C41" s="14" t="s">
        <v>11</v>
      </c>
      <c r="D41" s="17">
        <v>1</v>
      </c>
      <c r="E41" s="16">
        <v>10</v>
      </c>
      <c r="F41" s="16">
        <f>141/10</f>
        <v>14.1</v>
      </c>
      <c r="G41" s="16">
        <v>26</v>
      </c>
      <c r="H41" s="16">
        <v>79</v>
      </c>
      <c r="I41" s="17">
        <f>G41/H41</f>
        <v>0.32911392405063289</v>
      </c>
      <c r="J41" s="73">
        <v>9</v>
      </c>
    </row>
    <row r="42" spans="3:10" ht="17" thickBot="1" x14ac:dyDescent="0.25">
      <c r="C42" s="80" t="s">
        <v>18</v>
      </c>
      <c r="D42" s="81">
        <v>1</v>
      </c>
      <c r="E42" s="82">
        <v>9</v>
      </c>
      <c r="F42" s="82">
        <v>14.66666667</v>
      </c>
      <c r="G42" s="81">
        <v>62</v>
      </c>
      <c r="H42" s="81">
        <v>156</v>
      </c>
      <c r="I42" s="81">
        <v>0.39743589699999998</v>
      </c>
      <c r="J42" s="77"/>
    </row>
    <row r="43" spans="3:10" x14ac:dyDescent="0.2">
      <c r="C43" s="19" t="s">
        <v>11</v>
      </c>
      <c r="D43" s="48">
        <v>2</v>
      </c>
      <c r="E43" s="21">
        <v>9</v>
      </c>
      <c r="F43" s="21">
        <v>14.66666667</v>
      </c>
      <c r="G43" s="21">
        <v>37</v>
      </c>
      <c r="H43" s="21">
        <v>121</v>
      </c>
      <c r="I43" s="83">
        <v>0.30578512400000002</v>
      </c>
      <c r="J43" s="78">
        <v>9</v>
      </c>
    </row>
    <row r="44" spans="3:10" ht="17" thickBot="1" x14ac:dyDescent="0.25">
      <c r="C44" s="24" t="s">
        <v>18</v>
      </c>
      <c r="D44" s="49">
        <v>2</v>
      </c>
      <c r="E44" s="26">
        <v>10</v>
      </c>
      <c r="F44" s="26">
        <v>14.1</v>
      </c>
      <c r="G44" s="49">
        <v>36</v>
      </c>
      <c r="H44" s="49">
        <v>125</v>
      </c>
      <c r="I44" s="84">
        <v>0.28799999999999998</v>
      </c>
      <c r="J44" s="79"/>
    </row>
    <row r="45" spans="3:10" x14ac:dyDescent="0.2">
      <c r="C45" s="9" t="s">
        <v>12</v>
      </c>
      <c r="D45" s="12">
        <v>1</v>
      </c>
      <c r="E45" s="11">
        <v>9</v>
      </c>
      <c r="F45" s="11">
        <f>123/9</f>
        <v>13.666666666666666</v>
      </c>
      <c r="G45" s="11">
        <v>52</v>
      </c>
      <c r="H45" s="11">
        <v>110</v>
      </c>
      <c r="I45" s="60">
        <f>G45/H45</f>
        <v>0.47272727272727272</v>
      </c>
      <c r="J45" s="73">
        <v>9</v>
      </c>
    </row>
    <row r="46" spans="3:10" ht="17" thickBot="1" x14ac:dyDescent="0.25">
      <c r="C46" s="85" t="s">
        <v>19</v>
      </c>
      <c r="D46" s="75">
        <v>1</v>
      </c>
      <c r="E46" s="75">
        <v>10</v>
      </c>
      <c r="F46" s="75">
        <v>13.6</v>
      </c>
      <c r="G46" s="75">
        <v>34</v>
      </c>
      <c r="H46" s="75">
        <v>104</v>
      </c>
      <c r="I46" s="86">
        <v>0.32692307700000001</v>
      </c>
      <c r="J46" s="77"/>
    </row>
    <row r="47" spans="3:10" x14ac:dyDescent="0.2">
      <c r="C47" s="87" t="s">
        <v>12</v>
      </c>
      <c r="D47" s="88">
        <v>2</v>
      </c>
      <c r="E47" s="89">
        <v>10</v>
      </c>
      <c r="F47" s="89">
        <v>13.6</v>
      </c>
      <c r="G47" s="89">
        <v>95</v>
      </c>
      <c r="H47" s="89">
        <v>165</v>
      </c>
      <c r="I47" s="88">
        <v>0.57575757599999999</v>
      </c>
      <c r="J47" s="78">
        <v>10</v>
      </c>
    </row>
    <row r="48" spans="3:10" ht="17" thickBot="1" x14ac:dyDescent="0.25">
      <c r="C48" s="90" t="s">
        <v>19</v>
      </c>
      <c r="D48" s="88">
        <v>2</v>
      </c>
      <c r="E48" s="88">
        <v>9</v>
      </c>
      <c r="F48" s="88">
        <v>13.66666667</v>
      </c>
      <c r="G48" s="88">
        <v>33</v>
      </c>
      <c r="H48" s="88">
        <v>113</v>
      </c>
      <c r="I48" s="88">
        <v>0.292035398</v>
      </c>
      <c r="J48" s="79"/>
    </row>
    <row r="49" spans="3:10" x14ac:dyDescent="0.2">
      <c r="C49" s="9" t="s">
        <v>13</v>
      </c>
      <c r="D49" s="12">
        <v>1</v>
      </c>
      <c r="E49" s="11">
        <v>11</v>
      </c>
      <c r="F49" s="11">
        <f>155/11</f>
        <v>14.090909090909092</v>
      </c>
      <c r="G49" s="11">
        <v>43</v>
      </c>
      <c r="H49" s="11">
        <v>88</v>
      </c>
      <c r="I49" s="60">
        <f>G49/H49</f>
        <v>0.48863636363636365</v>
      </c>
      <c r="J49" s="73">
        <v>10</v>
      </c>
    </row>
    <row r="50" spans="3:10" ht="17" thickBot="1" x14ac:dyDescent="0.25">
      <c r="C50" s="91" t="s">
        <v>23</v>
      </c>
      <c r="D50" s="92">
        <v>1</v>
      </c>
      <c r="E50" s="31">
        <v>10</v>
      </c>
      <c r="F50" s="92">
        <v>14</v>
      </c>
      <c r="G50" s="92">
        <v>14</v>
      </c>
      <c r="H50" s="92">
        <v>148</v>
      </c>
      <c r="I50" s="93">
        <v>9.4594595000000004E-2</v>
      </c>
      <c r="J50" s="77"/>
    </row>
    <row r="51" spans="3:10" x14ac:dyDescent="0.2">
      <c r="C51" s="87" t="s">
        <v>13</v>
      </c>
      <c r="D51" s="88">
        <v>2</v>
      </c>
      <c r="E51" s="89">
        <v>10</v>
      </c>
      <c r="F51" s="89">
        <v>14</v>
      </c>
      <c r="G51" s="89">
        <v>61</v>
      </c>
      <c r="H51" s="89">
        <v>108</v>
      </c>
      <c r="I51" s="88">
        <v>0.56481481499999997</v>
      </c>
      <c r="J51" s="78">
        <v>10</v>
      </c>
    </row>
    <row r="52" spans="3:10" ht="17" thickBot="1" x14ac:dyDescent="0.25">
      <c r="C52" s="90" t="s">
        <v>23</v>
      </c>
      <c r="D52" s="88">
        <v>2</v>
      </c>
      <c r="E52" s="89">
        <v>11</v>
      </c>
      <c r="F52" s="68">
        <f>155/11</f>
        <v>14.090909090909092</v>
      </c>
      <c r="G52" s="88">
        <v>40</v>
      </c>
      <c r="H52" s="88">
        <v>224</v>
      </c>
      <c r="I52" s="88">
        <v>0.178571429</v>
      </c>
      <c r="J52" s="79"/>
    </row>
    <row r="53" spans="3:10" x14ac:dyDescent="0.2">
      <c r="C53" s="94" t="s">
        <v>14</v>
      </c>
      <c r="D53" s="95">
        <v>1</v>
      </c>
      <c r="E53" s="96">
        <v>11</v>
      </c>
      <c r="F53" s="95">
        <f>166/11</f>
        <v>15.090909090909092</v>
      </c>
      <c r="G53" s="96">
        <v>98</v>
      </c>
      <c r="H53" s="96">
        <v>169</v>
      </c>
      <c r="I53" s="97">
        <v>0.57988165700000005</v>
      </c>
      <c r="J53" s="73">
        <v>10</v>
      </c>
    </row>
    <row r="54" spans="3:10" ht="17" thickBot="1" x14ac:dyDescent="0.25">
      <c r="C54" s="91" t="s">
        <v>21</v>
      </c>
      <c r="D54" s="92">
        <v>1</v>
      </c>
      <c r="E54" s="92">
        <v>10</v>
      </c>
      <c r="F54" s="98">
        <v>15.5</v>
      </c>
      <c r="G54" s="92">
        <v>108</v>
      </c>
      <c r="H54" s="92">
        <v>186</v>
      </c>
      <c r="I54" s="93">
        <v>0.58064516099999997</v>
      </c>
      <c r="J54" s="77"/>
    </row>
    <row r="55" spans="3:10" x14ac:dyDescent="0.2">
      <c r="C55" s="36" t="s">
        <v>14</v>
      </c>
      <c r="D55" s="99">
        <v>2</v>
      </c>
      <c r="E55" s="100">
        <v>10</v>
      </c>
      <c r="F55" s="99">
        <f>155/10</f>
        <v>15.5</v>
      </c>
      <c r="G55" s="100">
        <v>105</v>
      </c>
      <c r="H55" s="100">
        <v>165</v>
      </c>
      <c r="I55" s="101">
        <v>0.63636363600000001</v>
      </c>
      <c r="J55" s="78">
        <v>11</v>
      </c>
    </row>
    <row r="56" spans="3:10" ht="17" thickBot="1" x14ac:dyDescent="0.25">
      <c r="C56" s="102" t="s">
        <v>21</v>
      </c>
      <c r="D56" s="35">
        <v>2</v>
      </c>
      <c r="E56" s="35">
        <v>11</v>
      </c>
      <c r="F56" s="44">
        <f>166/11</f>
        <v>15.090909090909092</v>
      </c>
      <c r="G56" s="35">
        <v>107</v>
      </c>
      <c r="H56" s="35">
        <v>189</v>
      </c>
      <c r="I56" s="35">
        <f>107/189</f>
        <v>0.56613756613756616</v>
      </c>
      <c r="J56" s="79"/>
    </row>
    <row r="57" spans="3:10" x14ac:dyDescent="0.2">
      <c r="C57" s="67"/>
      <c r="D57" s="68"/>
      <c r="E57" s="68"/>
      <c r="F57" s="68"/>
      <c r="G57" s="68"/>
      <c r="H57" s="68"/>
      <c r="I57" s="68"/>
    </row>
  </sheetData>
  <mergeCells count="35">
    <mergeCell ref="J55:J56"/>
    <mergeCell ref="J43:J44"/>
    <mergeCell ref="J45:J46"/>
    <mergeCell ref="J47:J48"/>
    <mergeCell ref="J49:J50"/>
    <mergeCell ref="J51:J52"/>
    <mergeCell ref="J53:J54"/>
    <mergeCell ref="J31:J32"/>
    <mergeCell ref="J33:J34"/>
    <mergeCell ref="J35:J36"/>
    <mergeCell ref="J37:J38"/>
    <mergeCell ref="J39:J40"/>
    <mergeCell ref="J41:J42"/>
    <mergeCell ref="J24:J25"/>
    <mergeCell ref="J26:J27"/>
    <mergeCell ref="J28:J29"/>
    <mergeCell ref="C31:C32"/>
    <mergeCell ref="D31:D32"/>
    <mergeCell ref="E31:E32"/>
    <mergeCell ref="F31:F32"/>
    <mergeCell ref="G31:G32"/>
    <mergeCell ref="H31:H32"/>
    <mergeCell ref="I31:I32"/>
    <mergeCell ref="J13:J14"/>
    <mergeCell ref="J15:J16"/>
    <mergeCell ref="C17:I17"/>
    <mergeCell ref="J18:J19"/>
    <mergeCell ref="J20:J21"/>
    <mergeCell ref="J22:J23"/>
    <mergeCell ref="J3:J4"/>
    <mergeCell ref="C4:I4"/>
    <mergeCell ref="J5:J6"/>
    <mergeCell ref="J7:J8"/>
    <mergeCell ref="J9:J10"/>
    <mergeCell ref="J11:J1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349E-F3D1-2648-8A07-65BBD2C2A7F8}">
  <dimension ref="B1:H27"/>
  <sheetViews>
    <sheetView workbookViewId="0">
      <selection activeCell="L21" sqref="L21"/>
    </sheetView>
  </sheetViews>
  <sheetFormatPr baseColWidth="10" defaultRowHeight="16" x14ac:dyDescent="0.2"/>
  <cols>
    <col min="2" max="2" width="18.33203125" customWidth="1"/>
    <col min="3" max="3" width="13.83203125" customWidth="1"/>
    <col min="4" max="4" width="15.1640625" customWidth="1"/>
    <col min="5" max="5" width="20" customWidth="1"/>
    <col min="6" max="6" width="19.1640625" customWidth="1"/>
    <col min="7" max="7" width="19.5" customWidth="1"/>
    <col min="8" max="8" width="18.5" customWidth="1"/>
  </cols>
  <sheetData>
    <row r="1" spans="2:8" ht="17" thickBot="1" x14ac:dyDescent="0.25"/>
    <row r="2" spans="2:8" ht="16" customHeight="1" x14ac:dyDescent="0.2">
      <c r="B2" s="69" t="s">
        <v>0</v>
      </c>
      <c r="C2" s="69" t="s">
        <v>1</v>
      </c>
      <c r="D2" s="69" t="s">
        <v>2</v>
      </c>
      <c r="E2" s="113" t="s">
        <v>3</v>
      </c>
      <c r="F2" s="113" t="s">
        <v>4</v>
      </c>
      <c r="G2" s="69" t="s">
        <v>5</v>
      </c>
      <c r="H2" s="69" t="s">
        <v>6</v>
      </c>
    </row>
    <row r="3" spans="2:8" ht="17" thickBot="1" x14ac:dyDescent="0.25">
      <c r="B3" s="111"/>
      <c r="C3" s="111"/>
      <c r="D3" s="111"/>
      <c r="E3" s="112"/>
      <c r="F3" s="112"/>
      <c r="G3" s="111"/>
      <c r="H3" s="111"/>
    </row>
    <row r="4" spans="2:8" x14ac:dyDescent="0.2">
      <c r="B4" s="90" t="s">
        <v>19</v>
      </c>
      <c r="C4" s="88">
        <v>1</v>
      </c>
      <c r="D4" s="88">
        <v>10</v>
      </c>
      <c r="E4" s="109">
        <v>13.6</v>
      </c>
      <c r="F4" s="109">
        <v>34</v>
      </c>
      <c r="G4" s="88">
        <v>104</v>
      </c>
      <c r="H4" s="103">
        <v>0.32692307700000001</v>
      </c>
    </row>
    <row r="5" spans="2:8" ht="17" thickBot="1" x14ac:dyDescent="0.25">
      <c r="B5" s="24" t="s">
        <v>12</v>
      </c>
      <c r="C5" s="49">
        <v>2</v>
      </c>
      <c r="D5" s="26">
        <v>10</v>
      </c>
      <c r="E5" s="31">
        <v>13.6</v>
      </c>
      <c r="F5" s="31">
        <v>95</v>
      </c>
      <c r="G5" s="26">
        <v>165</v>
      </c>
      <c r="H5" s="84">
        <v>0.57575757599999999</v>
      </c>
    </row>
    <row r="6" spans="2:8" x14ac:dyDescent="0.2">
      <c r="B6" s="87" t="s">
        <v>12</v>
      </c>
      <c r="C6" s="88">
        <v>1</v>
      </c>
      <c r="D6" s="89">
        <v>9</v>
      </c>
      <c r="E6" s="16">
        <v>13.66666667</v>
      </c>
      <c r="F6" s="16">
        <v>52</v>
      </c>
      <c r="G6" s="89">
        <v>110</v>
      </c>
      <c r="H6" s="103">
        <v>0.472727273</v>
      </c>
    </row>
    <row r="7" spans="2:8" ht="17" thickBot="1" x14ac:dyDescent="0.25">
      <c r="B7" s="110" t="s">
        <v>19</v>
      </c>
      <c r="C7" s="49">
        <v>2</v>
      </c>
      <c r="D7" s="49">
        <v>9</v>
      </c>
      <c r="E7" s="92">
        <v>13.66666667</v>
      </c>
      <c r="F7" s="92">
        <v>33</v>
      </c>
      <c r="G7" s="49">
        <v>113</v>
      </c>
      <c r="H7" s="84">
        <v>0.292035398</v>
      </c>
    </row>
    <row r="8" spans="2:8" x14ac:dyDescent="0.2">
      <c r="B8" s="90" t="s">
        <v>23</v>
      </c>
      <c r="C8" s="88">
        <v>1</v>
      </c>
      <c r="D8" s="89">
        <v>10</v>
      </c>
      <c r="E8" s="109">
        <v>14</v>
      </c>
      <c r="F8" s="109">
        <v>14</v>
      </c>
      <c r="G8" s="88">
        <v>148</v>
      </c>
      <c r="H8" s="103">
        <v>9.4594595000000004E-2</v>
      </c>
    </row>
    <row r="9" spans="2:8" ht="17" thickBot="1" x14ac:dyDescent="0.25">
      <c r="B9" s="87" t="s">
        <v>13</v>
      </c>
      <c r="C9" s="88">
        <v>2</v>
      </c>
      <c r="D9" s="89">
        <v>10</v>
      </c>
      <c r="E9" s="16">
        <v>14</v>
      </c>
      <c r="F9" s="16">
        <v>61</v>
      </c>
      <c r="G9" s="89">
        <v>108</v>
      </c>
      <c r="H9" s="103">
        <v>0.56481481499999997</v>
      </c>
    </row>
    <row r="10" spans="2:8" x14ac:dyDescent="0.2">
      <c r="B10" s="19" t="s">
        <v>13</v>
      </c>
      <c r="C10" s="48">
        <v>1</v>
      </c>
      <c r="D10" s="21">
        <v>11</v>
      </c>
      <c r="E10" s="11">
        <v>14.09090909</v>
      </c>
      <c r="F10" s="11">
        <v>43</v>
      </c>
      <c r="G10" s="21">
        <v>88</v>
      </c>
      <c r="H10" s="83">
        <v>0.48863636399999999</v>
      </c>
    </row>
    <row r="11" spans="2:8" ht="17" thickBot="1" x14ac:dyDescent="0.25">
      <c r="B11" s="110" t="s">
        <v>23</v>
      </c>
      <c r="C11" s="49">
        <v>2</v>
      </c>
      <c r="D11" s="26">
        <v>11</v>
      </c>
      <c r="E11" s="92">
        <v>14.09090909</v>
      </c>
      <c r="F11" s="92">
        <v>40</v>
      </c>
      <c r="G11" s="49">
        <v>224</v>
      </c>
      <c r="H11" s="84">
        <v>0.178571429</v>
      </c>
    </row>
    <row r="12" spans="2:8" x14ac:dyDescent="0.2">
      <c r="B12" s="87" t="s">
        <v>11</v>
      </c>
      <c r="C12" s="88">
        <v>1</v>
      </c>
      <c r="D12" s="89">
        <v>10</v>
      </c>
      <c r="E12" s="16">
        <v>14.1</v>
      </c>
      <c r="F12" s="16">
        <v>26</v>
      </c>
      <c r="G12" s="89">
        <v>79</v>
      </c>
      <c r="H12" s="103">
        <v>0.329113924</v>
      </c>
    </row>
    <row r="13" spans="2:8" ht="17" thickBot="1" x14ac:dyDescent="0.25">
      <c r="B13" s="87" t="s">
        <v>18</v>
      </c>
      <c r="C13" s="88">
        <v>2</v>
      </c>
      <c r="D13" s="89">
        <v>10</v>
      </c>
      <c r="E13" s="16">
        <v>14.1</v>
      </c>
      <c r="F13" s="109">
        <v>36</v>
      </c>
      <c r="G13" s="88">
        <v>125</v>
      </c>
      <c r="H13" s="103">
        <v>0.28799999999999998</v>
      </c>
    </row>
    <row r="14" spans="2:8" x14ac:dyDescent="0.2">
      <c r="B14" s="19" t="s">
        <v>18</v>
      </c>
      <c r="C14" s="48">
        <v>1</v>
      </c>
      <c r="D14" s="21">
        <v>9</v>
      </c>
      <c r="E14" s="11">
        <v>14.66666667</v>
      </c>
      <c r="F14" s="104">
        <v>62</v>
      </c>
      <c r="G14" s="48">
        <v>156</v>
      </c>
      <c r="H14" s="83">
        <v>0.39743589699999998</v>
      </c>
    </row>
    <row r="15" spans="2:8" ht="17" thickBot="1" x14ac:dyDescent="0.25">
      <c r="B15" s="24" t="s">
        <v>11</v>
      </c>
      <c r="C15" s="49">
        <v>2</v>
      </c>
      <c r="D15" s="26">
        <v>9</v>
      </c>
      <c r="E15" s="31">
        <v>14.66666667</v>
      </c>
      <c r="F15" s="31">
        <v>37</v>
      </c>
      <c r="G15" s="26">
        <v>121</v>
      </c>
      <c r="H15" s="84">
        <v>0.30578512400000002</v>
      </c>
    </row>
    <row r="16" spans="2:8" x14ac:dyDescent="0.2">
      <c r="B16" s="87" t="s">
        <v>16</v>
      </c>
      <c r="C16" s="88">
        <v>1</v>
      </c>
      <c r="D16" s="89">
        <v>8</v>
      </c>
      <c r="E16" s="16">
        <v>14.75</v>
      </c>
      <c r="F16" s="16">
        <v>102</v>
      </c>
      <c r="G16" s="89">
        <v>207</v>
      </c>
      <c r="H16" s="103">
        <v>0.49275362299999997</v>
      </c>
    </row>
    <row r="17" spans="2:8" ht="17" thickBot="1" x14ac:dyDescent="0.25">
      <c r="B17" s="24" t="s">
        <v>9</v>
      </c>
      <c r="C17" s="49">
        <v>2</v>
      </c>
      <c r="D17" s="26">
        <v>8</v>
      </c>
      <c r="E17" s="31">
        <v>14.75</v>
      </c>
      <c r="F17" s="31">
        <v>49</v>
      </c>
      <c r="G17" s="26">
        <v>111</v>
      </c>
      <c r="H17" s="84">
        <v>0.44144144099999999</v>
      </c>
    </row>
    <row r="18" spans="2:8" x14ac:dyDescent="0.2">
      <c r="B18" s="108" t="s">
        <v>14</v>
      </c>
      <c r="C18" s="101">
        <v>1</v>
      </c>
      <c r="D18" s="100">
        <v>11</v>
      </c>
      <c r="E18" s="107">
        <v>15.09090909</v>
      </c>
      <c r="F18" s="106">
        <v>98</v>
      </c>
      <c r="G18" s="100">
        <v>169</v>
      </c>
      <c r="H18" s="105">
        <v>0.57988165700000005</v>
      </c>
    </row>
    <row r="19" spans="2:8" ht="17" thickBot="1" x14ac:dyDescent="0.25">
      <c r="B19" s="90" t="s">
        <v>21</v>
      </c>
      <c r="C19" s="88">
        <v>2</v>
      </c>
      <c r="D19" s="88">
        <v>11</v>
      </c>
      <c r="E19" s="107">
        <v>15.09090909</v>
      </c>
      <c r="F19" s="109">
        <v>107</v>
      </c>
      <c r="G19" s="88">
        <v>189</v>
      </c>
      <c r="H19" s="103">
        <v>0.56613756599999998</v>
      </c>
    </row>
    <row r="20" spans="2:8" x14ac:dyDescent="0.2">
      <c r="B20" s="19" t="s">
        <v>9</v>
      </c>
      <c r="C20" s="48">
        <v>1</v>
      </c>
      <c r="D20" s="21">
        <v>9</v>
      </c>
      <c r="E20" s="11">
        <v>15.222222220000001</v>
      </c>
      <c r="F20" s="11">
        <v>134</v>
      </c>
      <c r="G20" s="21">
        <v>246</v>
      </c>
      <c r="H20" s="83">
        <v>0.54471544699999996</v>
      </c>
    </row>
    <row r="21" spans="2:8" ht="17" thickBot="1" x14ac:dyDescent="0.25">
      <c r="B21" s="24" t="s">
        <v>16</v>
      </c>
      <c r="C21" s="49">
        <v>2</v>
      </c>
      <c r="D21" s="26">
        <v>9</v>
      </c>
      <c r="E21" s="31">
        <v>15.222222220000001</v>
      </c>
      <c r="F21" s="31">
        <v>66</v>
      </c>
      <c r="G21" s="26">
        <v>125</v>
      </c>
      <c r="H21" s="84">
        <v>0.52800000000000002</v>
      </c>
    </row>
    <row r="22" spans="2:8" x14ac:dyDescent="0.2">
      <c r="B22" s="90" t="s">
        <v>21</v>
      </c>
      <c r="C22" s="88">
        <v>1</v>
      </c>
      <c r="D22" s="88">
        <v>10</v>
      </c>
      <c r="E22" s="107">
        <v>15.5</v>
      </c>
      <c r="F22" s="109">
        <v>108</v>
      </c>
      <c r="G22" s="88">
        <v>186</v>
      </c>
      <c r="H22" s="103">
        <v>0.58064516099999997</v>
      </c>
    </row>
    <row r="23" spans="2:8" ht="17" thickBot="1" x14ac:dyDescent="0.25">
      <c r="B23" s="108" t="s">
        <v>14</v>
      </c>
      <c r="C23" s="101">
        <v>2</v>
      </c>
      <c r="D23" s="100">
        <v>10</v>
      </c>
      <c r="E23" s="107">
        <v>15.5</v>
      </c>
      <c r="F23" s="106">
        <v>105</v>
      </c>
      <c r="G23" s="100">
        <v>165</v>
      </c>
      <c r="H23" s="105">
        <v>0.63636363600000001</v>
      </c>
    </row>
    <row r="24" spans="2:8" x14ac:dyDescent="0.2">
      <c r="B24" s="19" t="s">
        <v>17</v>
      </c>
      <c r="C24" s="48">
        <v>1</v>
      </c>
      <c r="D24" s="21">
        <v>9</v>
      </c>
      <c r="E24" s="104">
        <v>15.55555556</v>
      </c>
      <c r="F24" s="104">
        <v>177</v>
      </c>
      <c r="G24" s="48">
        <v>255</v>
      </c>
      <c r="H24" s="83">
        <v>0.694117647</v>
      </c>
    </row>
    <row r="25" spans="2:8" ht="17" thickBot="1" x14ac:dyDescent="0.25">
      <c r="B25" s="24" t="s">
        <v>10</v>
      </c>
      <c r="C25" s="49">
        <v>2</v>
      </c>
      <c r="D25" s="26">
        <v>9</v>
      </c>
      <c r="E25" s="31">
        <v>15.55555556</v>
      </c>
      <c r="F25" s="31">
        <v>562</v>
      </c>
      <c r="G25" s="26">
        <v>657</v>
      </c>
      <c r="H25" s="84">
        <v>0.85540334900000004</v>
      </c>
    </row>
    <row r="26" spans="2:8" x14ac:dyDescent="0.2">
      <c r="B26" s="87" t="s">
        <v>10</v>
      </c>
      <c r="C26" s="88">
        <v>1</v>
      </c>
      <c r="D26" s="89">
        <v>8</v>
      </c>
      <c r="E26" s="16">
        <v>16.125</v>
      </c>
      <c r="F26" s="16">
        <v>167</v>
      </c>
      <c r="G26" s="89">
        <v>241</v>
      </c>
      <c r="H26" s="103">
        <v>0.69294605799999998</v>
      </c>
    </row>
    <row r="27" spans="2:8" ht="17" thickBot="1" x14ac:dyDescent="0.25">
      <c r="B27" s="24" t="s">
        <v>17</v>
      </c>
      <c r="C27" s="49">
        <v>2</v>
      </c>
      <c r="D27" s="26">
        <v>8</v>
      </c>
      <c r="E27" s="92">
        <v>16.125</v>
      </c>
      <c r="F27" s="92">
        <v>390</v>
      </c>
      <c r="G27" s="49">
        <v>502</v>
      </c>
      <c r="H27" s="84">
        <v>0.77689242999999997</v>
      </c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 Testing</vt:lpstr>
      <vt:lpstr>Rank by hashtag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2021-08-15T18:13:23Z</dcterms:created>
  <dcterms:modified xsi:type="dcterms:W3CDTF">2021-08-15T18:15:35Z</dcterms:modified>
</cp:coreProperties>
</file>