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730"/>
  </bookViews>
  <sheets>
    <sheet name="Response" sheetId="1" r:id="rId1"/>
  </sheets>
  <calcPr calcId="152511"/>
</workbook>
</file>

<file path=xl/calcChain.xml><?xml version="1.0" encoding="utf-8"?>
<calcChain xmlns="http://schemas.openxmlformats.org/spreadsheetml/2006/main">
  <c r="D15" i="1" l="1"/>
  <c r="F19" i="1" l="1"/>
  <c r="E19" i="1"/>
  <c r="D19" i="1"/>
  <c r="D35" i="1" l="1"/>
  <c r="C25" i="1"/>
  <c r="F39" i="1"/>
  <c r="E39" i="1"/>
  <c r="D39" i="1"/>
  <c r="D38" i="1"/>
  <c r="F37" i="1"/>
  <c r="E37" i="1"/>
  <c r="D37" i="1"/>
  <c r="F36" i="1"/>
  <c r="E36" i="1"/>
  <c r="D36" i="1"/>
  <c r="F35" i="1"/>
  <c r="E35" i="1"/>
  <c r="F32" i="1"/>
  <c r="E32" i="1"/>
  <c r="D32" i="1"/>
  <c r="F16" i="1"/>
  <c r="E16" i="1"/>
  <c r="D16" i="1"/>
  <c r="F15" i="1"/>
  <c r="E15" i="1"/>
  <c r="F13" i="1"/>
  <c r="K19" i="1" s="1"/>
  <c r="E13" i="1"/>
  <c r="J19" i="1" s="1"/>
  <c r="D13" i="1"/>
  <c r="C12" i="1"/>
  <c r="P15" i="1"/>
  <c r="I16" i="1" l="1"/>
  <c r="I36" i="1"/>
  <c r="J37" i="1"/>
  <c r="K37" i="1"/>
  <c r="K39" i="1"/>
  <c r="J15" i="1"/>
  <c r="J35" i="1"/>
  <c r="K36" i="1"/>
  <c r="I38" i="1"/>
  <c r="J39" i="1"/>
  <c r="J16" i="1"/>
  <c r="J36" i="1"/>
  <c r="K16" i="1"/>
  <c r="I19" i="1"/>
  <c r="I15" i="1"/>
  <c r="K15" i="1"/>
  <c r="K35" i="1"/>
  <c r="I37" i="1"/>
  <c r="I39" i="1"/>
  <c r="I35" i="1"/>
  <c r="F38" i="1"/>
  <c r="K38" i="1" s="1"/>
  <c r="D29" i="1"/>
  <c r="E38" i="1" l="1"/>
  <c r="J38" i="1" s="1"/>
  <c r="C26" i="1" l="1"/>
  <c r="F18" i="1"/>
  <c r="K18" i="1" s="1"/>
  <c r="E18" i="1"/>
  <c r="J18" i="1" s="1"/>
  <c r="D18" i="1"/>
  <c r="I18" i="1" s="1"/>
  <c r="F17" i="1"/>
  <c r="K17" i="1" s="1"/>
  <c r="E17" i="1"/>
  <c r="J17" i="1" s="1"/>
  <c r="D17" i="1"/>
  <c r="I17" i="1" s="1"/>
</calcChain>
</file>

<file path=xl/sharedStrings.xml><?xml version="1.0" encoding="utf-8"?>
<sst xmlns="http://schemas.openxmlformats.org/spreadsheetml/2006/main" count="254" uniqueCount="49">
  <si>
    <t>SurveyWaveParticipantID</t>
  </si>
  <si>
    <t>Email</t>
  </si>
  <si>
    <t/>
  </si>
  <si>
    <t>SurveyDate</t>
  </si>
  <si>
    <t>18881</t>
  </si>
  <si>
    <t>18882</t>
  </si>
  <si>
    <t>18883</t>
  </si>
  <si>
    <t>822394</t>
  </si>
  <si>
    <t>yn@cebglobal.com</t>
  </si>
  <si>
    <t>822395</t>
  </si>
  <si>
    <t>nk@cebglobal.com</t>
  </si>
  <si>
    <t>822396</t>
  </si>
  <si>
    <t>vp3@cebglobal.com</t>
  </si>
  <si>
    <t>822397</t>
  </si>
  <si>
    <t>pkumaran@cebglobal.com</t>
  </si>
  <si>
    <t>822398</t>
  </si>
  <si>
    <t>saleem@cebglobal.com</t>
  </si>
  <si>
    <t>822399</t>
  </si>
  <si>
    <t>srivastav@cebglobal.com</t>
  </si>
  <si>
    <t>822400</t>
  </si>
  <si>
    <t>siva@cebglobal.com</t>
  </si>
  <si>
    <t>822401</t>
  </si>
  <si>
    <t>kumar@cebglobal.com</t>
  </si>
  <si>
    <t>822402</t>
  </si>
  <si>
    <t>mani@cebglobal.com</t>
  </si>
  <si>
    <t>822403</t>
  </si>
  <si>
    <t>mala@cebglobal.com</t>
  </si>
  <si>
    <t>Overall Favourable of survey</t>
  </si>
  <si>
    <t>Overall Favourable of each Qn</t>
  </si>
  <si>
    <t>Tamilnadu</t>
  </si>
  <si>
    <t>Andra</t>
  </si>
  <si>
    <t>Karnataka</t>
  </si>
  <si>
    <t>Kerala</t>
  </si>
  <si>
    <t>Puducherri</t>
  </si>
  <si>
    <t>Overall Mean for each category</t>
  </si>
  <si>
    <t>1% - 4%</t>
  </si>
  <si>
    <t>Light Green</t>
  </si>
  <si>
    <t>No color</t>
  </si>
  <si>
    <t>Dark Yellow</t>
  </si>
  <si>
    <t>&lt;=-5%</t>
  </si>
  <si>
    <t>Dark red</t>
  </si>
  <si>
    <t>Cutscore</t>
  </si>
  <si>
    <t>0.01 to cutscore</t>
  </si>
  <si>
    <t>Light green</t>
  </si>
  <si>
    <t>&lt;=-0.25</t>
  </si>
  <si>
    <t>Output</t>
  </si>
  <si>
    <t>Overall mean of Survey</t>
  </si>
  <si>
    <t>Favourability of Each Demo value</t>
  </si>
  <si>
    <t>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</si>
</sst>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1" fillId="0" borderId="0" xfId="0" quotePrefix="1" applyNumberFormat="1" applyFont="1"/>
    <xf numFmtId="0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49" fontId="0" fillId="0" borderId="0" xfId="1" applyNumberFormat="1" applyFont="1"/>
    <xf numFmtId="49" fontId="0" fillId="0" borderId="0" xfId="0" applyNumberFormat="1"/>
    <xf numFmtId="49" fontId="1" fillId="0" borderId="0" xfId="1" applyNumberFormat="1" applyFont="1"/>
    <xf numFmtId="9" fontId="0" fillId="0" borderId="0" xfId="0" applyNumberFormat="1"/>
    <xf numFmtId="1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" fontId="1" fillId="0" borderId="0" xfId="0" quotePrefix="1" applyNumberFormat="1" applyFont="1" applyFill="1"/>
    <xf numFmtId="0" fontId="0" fillId="0" borderId="0" xfId="0" applyNumberFormat="1" applyFill="1"/>
    <xf numFmtId="0" fontId="3" fillId="0" borderId="0" xfId="2" applyNumberFormat="1" applyFill="1"/>
    <xf numFmtId="0" fontId="0" fillId="0" borderId="0" xfId="0" applyFill="1"/>
    <xf numFmtId="1" fontId="0" fillId="0" borderId="0" xfId="0" applyNumberFormat="1" applyFill="1"/>
    <xf numFmtId="9" fontId="1" fillId="0" borderId="0" xfId="1" applyFont="1" applyFill="1"/>
    <xf numFmtId="9" fontId="0" fillId="0" borderId="0" xfId="0" applyNumberFormat="1" applyFill="1"/>
    <xf numFmtId="0" fontId="1" fillId="2" borderId="0" xfId="0" applyFont="1" applyFill="1"/>
    <xf numFmtId="0" fontId="0" fillId="2" borderId="0" xfId="0" applyNumberFormat="1" applyFill="1"/>
    <xf numFmtId="0" fontId="3" fillId="2" borderId="0" xfId="2" applyNumberFormat="1" applyFill="1"/>
    <xf numFmtId="0" fontId="0" fillId="2" borderId="0" xfId="0" applyFill="1"/>
    <xf numFmtId="1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5" borderId="0" xfId="0" applyNumberFormat="1" applyFont="1" applyFill="1"/>
    <xf numFmtId="0" fontId="0" fillId="5" borderId="0" xfId="0" applyFill="1"/>
    <xf numFmtId="0" fontId="0" fillId="6" borderId="0" xfId="0" applyFill="1"/>
    <xf numFmtId="0" fontId="0" fillId="6" borderId="0" xfId="0" applyNumberFormat="1" applyFill="1"/>
    <xf numFmtId="1" fontId="0" fillId="7" borderId="0" xfId="0" applyNumberFormat="1" applyFill="1"/>
    <xf numFmtId="0" fontId="1" fillId="7" borderId="0" xfId="0" applyFont="1" applyFill="1"/>
    <xf numFmtId="1" fontId="0" fillId="8" borderId="0" xfId="0" applyNumberFormat="1" applyFill="1"/>
    <xf numFmtId="0" fontId="3" fillId="3" borderId="0" xfId="2" applyNumberFormat="1" applyFill="1"/>
    <xf numFmtId="0" fontId="0" fillId="3" borderId="0" xfId="0" applyFill="1"/>
    <xf numFmtId="1" fontId="1" fillId="9" borderId="0" xfId="0" quotePrefix="1" applyNumberFormat="1" applyFont="1" applyFill="1"/>
    <xf numFmtId="1" fontId="0" fillId="0" borderId="0" xfId="0" applyNumberForma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1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ni@cebglobal.com" TargetMode="External"/><Relationship Id="rId3" Type="http://schemas.openxmlformats.org/officeDocument/2006/relationships/hyperlink" Target="mailto:vp3@cebglobal.com" TargetMode="External"/><Relationship Id="rId7" Type="http://schemas.openxmlformats.org/officeDocument/2006/relationships/hyperlink" Target="mailto:siva@cebglobal.com" TargetMode="External"/><Relationship Id="rId2" Type="http://schemas.openxmlformats.org/officeDocument/2006/relationships/hyperlink" Target="mailto:nk@cebglobal.com" TargetMode="External"/><Relationship Id="rId1" Type="http://schemas.openxmlformats.org/officeDocument/2006/relationships/hyperlink" Target="mailto:yn@cebglobal.com" TargetMode="External"/><Relationship Id="rId6" Type="http://schemas.openxmlformats.org/officeDocument/2006/relationships/hyperlink" Target="mailto:srivastav@cebgloba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aleem@cebglobal.com" TargetMode="External"/><Relationship Id="rId10" Type="http://schemas.openxmlformats.org/officeDocument/2006/relationships/hyperlink" Target="mailto:kumar@cebglobal.com" TargetMode="External"/><Relationship Id="rId4" Type="http://schemas.openxmlformats.org/officeDocument/2006/relationships/hyperlink" Target="mailto:pkumaran@cebglobal.com" TargetMode="External"/><Relationship Id="rId9" Type="http://schemas.openxmlformats.org/officeDocument/2006/relationships/hyperlink" Target="mailto:mala@ceb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41"/>
  <sheetViews>
    <sheetView tabSelected="1" workbookViewId="0">
      <selection activeCell="D15" sqref="D15"/>
    </sheetView>
  </sheetViews>
  <sheetFormatPr defaultRowHeight="15" x14ac:dyDescent="0.25"/>
  <cols>
    <col min="1" max="1" width="23.85546875" style="5" bestFit="1" customWidth="1"/>
    <col min="2" max="3" width="27" customWidth="1"/>
    <col min="4" max="16" width="9.140625" style="1"/>
    <col min="17" max="17" width="12.28515625" style="1" customWidth="1"/>
    <col min="18" max="20" width="9.140625" style="1"/>
    <col min="21" max="21" width="14.42578125" style="1" customWidth="1"/>
    <col min="22" max="16384" width="9.140625" style="1"/>
  </cols>
  <sheetData>
    <row r="1" spans="1:207" s="3" customFormat="1" x14ac:dyDescent="0.25">
      <c r="A1" s="29" t="s">
        <v>0</v>
      </c>
      <c r="B1" s="34" t="s">
        <v>1</v>
      </c>
      <c r="C1" s="22" t="s">
        <v>3</v>
      </c>
      <c r="D1" s="38" t="s">
        <v>4</v>
      </c>
      <c r="E1" s="38" t="s">
        <v>5</v>
      </c>
      <c r="F1" s="15" t="s">
        <v>6</v>
      </c>
      <c r="G1" s="15" t="s">
        <v>2</v>
      </c>
      <c r="H1" s="15"/>
      <c r="I1" s="4" t="s">
        <v>2</v>
      </c>
      <c r="J1" s="4" t="s">
        <v>2</v>
      </c>
      <c r="K1" s="4"/>
      <c r="L1" s="4"/>
      <c r="M1" s="4"/>
      <c r="N1" s="4"/>
      <c r="O1" s="4" t="s">
        <v>2</v>
      </c>
      <c r="P1" s="4" t="s">
        <v>2</v>
      </c>
      <c r="Q1" s="4" t="s">
        <v>2</v>
      </c>
      <c r="R1" s="4" t="s">
        <v>2</v>
      </c>
      <c r="S1" s="4" t="s">
        <v>2</v>
      </c>
      <c r="T1" s="4" t="s">
        <v>2</v>
      </c>
      <c r="U1" s="4" t="s">
        <v>2</v>
      </c>
      <c r="V1" s="4" t="s">
        <v>2</v>
      </c>
      <c r="W1" s="4" t="s">
        <v>2</v>
      </c>
      <c r="X1" s="4" t="s">
        <v>2</v>
      </c>
      <c r="Y1" s="4" t="s">
        <v>2</v>
      </c>
      <c r="Z1" s="4" t="s">
        <v>2</v>
      </c>
      <c r="AA1" s="4" t="s">
        <v>2</v>
      </c>
      <c r="AB1" s="4" t="s">
        <v>2</v>
      </c>
      <c r="AC1" s="4" t="s">
        <v>2</v>
      </c>
      <c r="AD1" s="4" t="s">
        <v>2</v>
      </c>
      <c r="AE1" s="4" t="s">
        <v>2</v>
      </c>
      <c r="AF1" s="4" t="s">
        <v>2</v>
      </c>
      <c r="AG1" s="4" t="s">
        <v>2</v>
      </c>
      <c r="AH1" s="4" t="s">
        <v>2</v>
      </c>
      <c r="AI1" s="4" t="s">
        <v>2</v>
      </c>
      <c r="AJ1" s="4" t="s">
        <v>2</v>
      </c>
      <c r="AK1" s="4" t="s">
        <v>2</v>
      </c>
      <c r="AL1" s="4" t="s">
        <v>2</v>
      </c>
      <c r="AM1" s="4" t="s">
        <v>2</v>
      </c>
      <c r="AN1" s="4" t="s">
        <v>2</v>
      </c>
      <c r="AO1" s="4" t="s">
        <v>2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  <c r="AV1" s="4" t="s">
        <v>2</v>
      </c>
      <c r="AW1" s="4" t="s">
        <v>2</v>
      </c>
      <c r="AX1" s="4" t="s">
        <v>2</v>
      </c>
      <c r="AY1" s="4" t="s">
        <v>2</v>
      </c>
      <c r="AZ1" s="4" t="s">
        <v>2</v>
      </c>
      <c r="BA1" s="4" t="s">
        <v>2</v>
      </c>
      <c r="BB1" s="4" t="s">
        <v>2</v>
      </c>
      <c r="BC1" s="4" t="s">
        <v>2</v>
      </c>
      <c r="BD1" s="4" t="s">
        <v>2</v>
      </c>
      <c r="BE1" s="4" t="s">
        <v>2</v>
      </c>
      <c r="BF1" s="4" t="s">
        <v>2</v>
      </c>
      <c r="BG1" s="4" t="s">
        <v>2</v>
      </c>
      <c r="BH1" s="4" t="s">
        <v>2</v>
      </c>
      <c r="BI1" s="4" t="s">
        <v>2</v>
      </c>
      <c r="BJ1" s="4" t="s">
        <v>2</v>
      </c>
      <c r="BK1" s="4" t="s">
        <v>2</v>
      </c>
      <c r="BL1" s="4" t="s">
        <v>2</v>
      </c>
      <c r="BM1" s="4" t="s">
        <v>2</v>
      </c>
      <c r="BN1" s="4" t="s">
        <v>2</v>
      </c>
      <c r="BO1" s="4" t="s">
        <v>2</v>
      </c>
      <c r="BP1" s="4" t="s">
        <v>2</v>
      </c>
      <c r="BQ1" s="4" t="s">
        <v>2</v>
      </c>
      <c r="BR1" s="4" t="s">
        <v>2</v>
      </c>
      <c r="BS1" s="4" t="s">
        <v>2</v>
      </c>
      <c r="BT1" s="4" t="s">
        <v>2</v>
      </c>
      <c r="BU1" s="4" t="s">
        <v>2</v>
      </c>
      <c r="BV1" s="4" t="s">
        <v>2</v>
      </c>
      <c r="BW1" s="4" t="s">
        <v>2</v>
      </c>
      <c r="BX1" s="4" t="s">
        <v>2</v>
      </c>
      <c r="BY1" s="4" t="s">
        <v>2</v>
      </c>
      <c r="BZ1" s="4" t="s">
        <v>2</v>
      </c>
      <c r="CA1" s="4" t="s">
        <v>2</v>
      </c>
      <c r="CB1" s="4" t="s">
        <v>2</v>
      </c>
      <c r="CC1" s="4" t="s">
        <v>2</v>
      </c>
      <c r="CD1" s="4" t="s">
        <v>2</v>
      </c>
      <c r="CE1" s="4" t="s">
        <v>2</v>
      </c>
      <c r="CF1" s="4" t="s">
        <v>2</v>
      </c>
      <c r="CG1" s="4" t="s">
        <v>2</v>
      </c>
      <c r="CH1" s="4" t="s">
        <v>2</v>
      </c>
      <c r="CI1" s="4" t="s">
        <v>2</v>
      </c>
      <c r="CJ1" s="4" t="s">
        <v>2</v>
      </c>
      <c r="CK1" s="4" t="s">
        <v>2</v>
      </c>
      <c r="CL1" s="4" t="s">
        <v>2</v>
      </c>
      <c r="CM1" s="4" t="s">
        <v>2</v>
      </c>
      <c r="CN1" s="4" t="s">
        <v>2</v>
      </c>
      <c r="CO1" s="4" t="s">
        <v>2</v>
      </c>
      <c r="CP1" s="4" t="s">
        <v>2</v>
      </c>
      <c r="CQ1" s="4" t="s">
        <v>2</v>
      </c>
      <c r="CR1" s="4" t="s">
        <v>2</v>
      </c>
      <c r="CS1" s="4" t="s">
        <v>2</v>
      </c>
      <c r="CT1" s="4" t="s">
        <v>2</v>
      </c>
      <c r="CU1" s="4" t="s">
        <v>2</v>
      </c>
      <c r="CV1" s="4" t="s">
        <v>2</v>
      </c>
      <c r="CW1" s="4" t="s">
        <v>2</v>
      </c>
      <c r="CX1" s="4" t="s">
        <v>2</v>
      </c>
      <c r="CY1" s="4" t="s">
        <v>2</v>
      </c>
      <c r="CZ1" s="4" t="s">
        <v>2</v>
      </c>
      <c r="DA1" s="4" t="s">
        <v>2</v>
      </c>
      <c r="DB1" s="4" t="s">
        <v>2</v>
      </c>
      <c r="DC1" s="4" t="s">
        <v>2</v>
      </c>
      <c r="DD1" s="4" t="s">
        <v>2</v>
      </c>
      <c r="DE1" s="4" t="s">
        <v>2</v>
      </c>
      <c r="DF1" s="4" t="s">
        <v>2</v>
      </c>
      <c r="DG1" s="4" t="s">
        <v>2</v>
      </c>
      <c r="DH1" s="4" t="s">
        <v>2</v>
      </c>
      <c r="DI1" s="4" t="s">
        <v>2</v>
      </c>
      <c r="DJ1" s="4" t="s">
        <v>2</v>
      </c>
      <c r="DK1" s="4" t="s">
        <v>2</v>
      </c>
      <c r="DL1" s="4" t="s">
        <v>2</v>
      </c>
      <c r="DM1" s="4" t="s">
        <v>2</v>
      </c>
      <c r="DN1" s="4" t="s">
        <v>2</v>
      </c>
      <c r="DO1" s="4" t="s">
        <v>2</v>
      </c>
      <c r="DP1" s="4" t="s">
        <v>2</v>
      </c>
      <c r="DQ1" s="4" t="s">
        <v>2</v>
      </c>
      <c r="DR1" s="4" t="s">
        <v>2</v>
      </c>
      <c r="DS1" s="4" t="s">
        <v>2</v>
      </c>
      <c r="DT1" s="4" t="s">
        <v>2</v>
      </c>
      <c r="DU1" s="4" t="s">
        <v>2</v>
      </c>
      <c r="DV1" s="4" t="s">
        <v>2</v>
      </c>
      <c r="DW1" s="4" t="s">
        <v>2</v>
      </c>
      <c r="DX1" s="4" t="s">
        <v>2</v>
      </c>
      <c r="DY1" s="4" t="s">
        <v>2</v>
      </c>
      <c r="DZ1" s="4" t="s">
        <v>2</v>
      </c>
      <c r="EA1" s="4" t="s">
        <v>2</v>
      </c>
      <c r="EB1" s="4" t="s">
        <v>2</v>
      </c>
      <c r="EC1" s="4" t="s">
        <v>2</v>
      </c>
      <c r="ED1" s="4" t="s">
        <v>2</v>
      </c>
      <c r="EE1" s="4" t="s">
        <v>2</v>
      </c>
      <c r="EF1" s="4" t="s">
        <v>2</v>
      </c>
      <c r="EG1" s="4" t="s">
        <v>2</v>
      </c>
      <c r="EH1" s="4" t="s">
        <v>2</v>
      </c>
      <c r="EI1" s="4" t="s">
        <v>2</v>
      </c>
      <c r="EJ1" s="4" t="s">
        <v>2</v>
      </c>
      <c r="EK1" s="4" t="s">
        <v>2</v>
      </c>
      <c r="EL1" s="4" t="s">
        <v>2</v>
      </c>
      <c r="EM1" s="4" t="s">
        <v>2</v>
      </c>
      <c r="EN1" s="4" t="s">
        <v>2</v>
      </c>
      <c r="EO1" s="4" t="s">
        <v>2</v>
      </c>
      <c r="EP1" s="4" t="s">
        <v>2</v>
      </c>
      <c r="EQ1" s="4" t="s">
        <v>2</v>
      </c>
      <c r="ER1" s="4" t="s">
        <v>2</v>
      </c>
      <c r="ES1" s="4" t="s">
        <v>2</v>
      </c>
      <c r="ET1" s="4" t="s">
        <v>2</v>
      </c>
      <c r="EU1" s="4" t="s">
        <v>2</v>
      </c>
      <c r="EV1" s="4" t="s">
        <v>2</v>
      </c>
      <c r="EW1" s="4" t="s">
        <v>2</v>
      </c>
      <c r="EX1" s="4" t="s">
        <v>2</v>
      </c>
      <c r="EY1" s="4" t="s">
        <v>2</v>
      </c>
      <c r="EZ1" s="4" t="s">
        <v>2</v>
      </c>
      <c r="FA1" s="4" t="s">
        <v>2</v>
      </c>
      <c r="FB1" s="4" t="s">
        <v>2</v>
      </c>
      <c r="FC1" s="4" t="s">
        <v>2</v>
      </c>
      <c r="FD1" s="4" t="s">
        <v>2</v>
      </c>
      <c r="FE1" s="4" t="s">
        <v>2</v>
      </c>
      <c r="FF1" s="4" t="s">
        <v>2</v>
      </c>
      <c r="FG1" s="4" t="s">
        <v>2</v>
      </c>
      <c r="FH1" s="4" t="s">
        <v>2</v>
      </c>
      <c r="FI1" s="4" t="s">
        <v>2</v>
      </c>
      <c r="FJ1" s="4" t="s">
        <v>2</v>
      </c>
      <c r="FK1" s="4" t="s">
        <v>2</v>
      </c>
      <c r="FL1" s="4" t="s">
        <v>2</v>
      </c>
      <c r="FM1" s="4" t="s">
        <v>2</v>
      </c>
      <c r="FN1" s="4" t="s">
        <v>2</v>
      </c>
      <c r="FO1" s="4" t="s">
        <v>2</v>
      </c>
      <c r="FP1" s="4" t="s">
        <v>2</v>
      </c>
      <c r="FQ1" s="4" t="s">
        <v>2</v>
      </c>
      <c r="FR1" s="4" t="s">
        <v>2</v>
      </c>
      <c r="FS1" s="4" t="s">
        <v>2</v>
      </c>
      <c r="FT1" s="4" t="s">
        <v>2</v>
      </c>
      <c r="FU1" s="4" t="s">
        <v>2</v>
      </c>
      <c r="FV1" s="4" t="s">
        <v>2</v>
      </c>
      <c r="FW1" s="4" t="s">
        <v>2</v>
      </c>
      <c r="FX1" s="4" t="s">
        <v>2</v>
      </c>
      <c r="FY1" s="4" t="s">
        <v>2</v>
      </c>
      <c r="FZ1" s="4" t="s">
        <v>2</v>
      </c>
      <c r="GA1" s="4" t="s">
        <v>2</v>
      </c>
      <c r="GB1" s="4" t="s">
        <v>2</v>
      </c>
      <c r="GC1" s="4" t="s">
        <v>2</v>
      </c>
      <c r="GD1" s="4" t="s">
        <v>2</v>
      </c>
      <c r="GE1" s="4" t="s">
        <v>2</v>
      </c>
      <c r="GF1" s="4" t="s">
        <v>2</v>
      </c>
      <c r="GG1" s="4" t="s">
        <v>2</v>
      </c>
      <c r="GH1" s="4" t="s">
        <v>2</v>
      </c>
      <c r="GI1" s="4" t="s">
        <v>2</v>
      </c>
      <c r="GJ1" s="4" t="s">
        <v>2</v>
      </c>
      <c r="GK1" s="4" t="s">
        <v>2</v>
      </c>
      <c r="GL1" s="4" t="s">
        <v>2</v>
      </c>
      <c r="GM1" s="4" t="s">
        <v>2</v>
      </c>
      <c r="GN1" s="4" t="s">
        <v>2</v>
      </c>
      <c r="GO1" s="4" t="s">
        <v>2</v>
      </c>
      <c r="GP1" s="4" t="s">
        <v>2</v>
      </c>
      <c r="GQ1" s="4" t="s">
        <v>2</v>
      </c>
      <c r="GR1" s="4" t="s">
        <v>2</v>
      </c>
      <c r="GS1" s="4" t="s">
        <v>2</v>
      </c>
      <c r="GT1" s="4" t="s">
        <v>2</v>
      </c>
      <c r="GU1" s="4" t="s">
        <v>2</v>
      </c>
      <c r="GV1" s="4" t="s">
        <v>2</v>
      </c>
      <c r="GW1" s="4" t="s">
        <v>2</v>
      </c>
      <c r="GX1" s="4" t="s">
        <v>2</v>
      </c>
      <c r="GY1" s="4" t="s">
        <v>2</v>
      </c>
    </row>
    <row r="2" spans="1:207" x14ac:dyDescent="0.25">
      <c r="A2" s="23" t="s">
        <v>17</v>
      </c>
      <c r="B2" s="24" t="s">
        <v>18</v>
      </c>
      <c r="C2" s="30"/>
      <c r="D2" s="26">
        <v>2</v>
      </c>
      <c r="E2" s="26">
        <v>1</v>
      </c>
      <c r="F2" s="19">
        <v>1</v>
      </c>
      <c r="G2" s="19"/>
      <c r="H2" s="19"/>
    </row>
    <row r="3" spans="1:207" x14ac:dyDescent="0.25">
      <c r="A3" s="27" t="s">
        <v>19</v>
      </c>
      <c r="B3" s="24" t="s">
        <v>20</v>
      </c>
      <c r="C3" s="25"/>
      <c r="D3" s="26">
        <v>2</v>
      </c>
      <c r="E3" s="33">
        <v>1</v>
      </c>
      <c r="F3" s="19">
        <v>2</v>
      </c>
      <c r="G3" s="19"/>
      <c r="H3" s="19"/>
    </row>
    <row r="4" spans="1:207" x14ac:dyDescent="0.25">
      <c r="A4" s="28" t="s">
        <v>21</v>
      </c>
      <c r="B4" s="36" t="s">
        <v>22</v>
      </c>
      <c r="C4" s="37"/>
      <c r="D4" s="33">
        <v>2</v>
      </c>
      <c r="E4" s="26">
        <v>1</v>
      </c>
      <c r="F4" s="19">
        <v>4</v>
      </c>
      <c r="G4" s="19"/>
      <c r="H4" s="19"/>
    </row>
    <row r="5" spans="1:207" x14ac:dyDescent="0.25">
      <c r="A5" s="32" t="s">
        <v>15</v>
      </c>
      <c r="B5" s="24" t="s">
        <v>16</v>
      </c>
      <c r="C5" s="25"/>
      <c r="D5" s="26">
        <v>3</v>
      </c>
      <c r="E5" s="26">
        <v>4</v>
      </c>
      <c r="F5" s="19">
        <v>2</v>
      </c>
      <c r="G5" s="19"/>
      <c r="H5" s="19"/>
    </row>
    <row r="6" spans="1:207" x14ac:dyDescent="0.25">
      <c r="A6" s="23" t="s">
        <v>11</v>
      </c>
      <c r="B6" s="24" t="s">
        <v>12</v>
      </c>
      <c r="C6" s="31"/>
      <c r="D6" s="26">
        <v>5</v>
      </c>
      <c r="E6" s="35">
        <v>1</v>
      </c>
      <c r="F6" s="19">
        <v>3</v>
      </c>
      <c r="G6" s="19"/>
      <c r="H6" s="19"/>
    </row>
    <row r="7" spans="1:207" x14ac:dyDescent="0.25">
      <c r="A7" s="16" t="s">
        <v>13</v>
      </c>
      <c r="B7" s="17" t="s">
        <v>14</v>
      </c>
      <c r="C7" s="18"/>
      <c r="D7" s="19">
        <v>1</v>
      </c>
      <c r="E7" s="19">
        <v>1</v>
      </c>
      <c r="F7" s="19">
        <v>1</v>
      </c>
      <c r="G7" s="19"/>
      <c r="H7" s="19"/>
    </row>
    <row r="8" spans="1:207" x14ac:dyDescent="0.25">
      <c r="A8" s="16" t="s">
        <v>23</v>
      </c>
      <c r="B8" s="17" t="s">
        <v>24</v>
      </c>
      <c r="C8" s="18"/>
      <c r="D8" s="19">
        <v>3</v>
      </c>
      <c r="E8" s="19">
        <v>1</v>
      </c>
      <c r="F8" s="19">
        <v>1</v>
      </c>
      <c r="G8" s="19"/>
      <c r="H8" s="19"/>
    </row>
    <row r="9" spans="1:207" x14ac:dyDescent="0.25">
      <c r="A9" s="16" t="s">
        <v>25</v>
      </c>
      <c r="B9" s="17" t="s">
        <v>26</v>
      </c>
      <c r="C9" s="18"/>
      <c r="D9" s="19">
        <v>1</v>
      </c>
      <c r="E9" s="19">
        <v>1</v>
      </c>
      <c r="F9" s="19">
        <v>2</v>
      </c>
      <c r="G9" s="19"/>
      <c r="H9" s="19"/>
    </row>
    <row r="10" spans="1:207" x14ac:dyDescent="0.25">
      <c r="A10" s="16" t="s">
        <v>7</v>
      </c>
      <c r="B10" s="17" t="s">
        <v>8</v>
      </c>
      <c r="C10" s="18"/>
      <c r="D10" s="19">
        <v>4</v>
      </c>
      <c r="E10" s="19">
        <v>1</v>
      </c>
      <c r="F10" s="19">
        <v>2</v>
      </c>
      <c r="G10" s="19"/>
      <c r="H10" s="19"/>
    </row>
    <row r="11" spans="1:207" x14ac:dyDescent="0.25">
      <c r="A11" s="16" t="s">
        <v>9</v>
      </c>
      <c r="B11" s="17" t="s">
        <v>10</v>
      </c>
      <c r="C11" s="18"/>
      <c r="D11" s="19">
        <v>2</v>
      </c>
      <c r="E11" s="19">
        <v>1</v>
      </c>
      <c r="F11" s="19">
        <v>2</v>
      </c>
      <c r="G11" s="19"/>
      <c r="H11" s="19"/>
    </row>
    <row r="12" spans="1:207" x14ac:dyDescent="0.25">
      <c r="A12" s="16"/>
      <c r="B12" s="18" t="s">
        <v>27</v>
      </c>
      <c r="C12" s="20">
        <f>((COUNTIF(D2:F11,4)+COUNTIF(D2:F11,5))/COUNT(D2:F11))</f>
        <v>0.13333333333333333</v>
      </c>
      <c r="D12" s="19"/>
      <c r="E12" s="21"/>
      <c r="F12" s="21"/>
      <c r="G12" s="19"/>
      <c r="H12" s="19"/>
    </row>
    <row r="13" spans="1:207" ht="30" x14ac:dyDescent="0.25">
      <c r="C13" s="7" t="s">
        <v>28</v>
      </c>
      <c r="D13" s="6">
        <f>(COUNTIF(D2:D11,4)+COUNTIF(D2:D11,5))/COUNT(D2:D11)</f>
        <v>0.2</v>
      </c>
      <c r="E13" s="6">
        <f>(COUNTIF(E2:E11,4)+COUNTIF(E2:E11,5))/COUNT(E2:E11)</f>
        <v>0.1</v>
      </c>
      <c r="F13" s="6">
        <f>(COUNTIF(F2:F11,4)+COUNTIF(F2:F11,5))/COUNT(F2:F11)</f>
        <v>0.1</v>
      </c>
    </row>
    <row r="14" spans="1:207" ht="30" x14ac:dyDescent="0.25">
      <c r="C14" s="7" t="s">
        <v>47</v>
      </c>
      <c r="I14" s="39" t="s">
        <v>45</v>
      </c>
      <c r="J14" s="39"/>
      <c r="K14" s="39"/>
      <c r="P14" s="1" t="s">
        <v>35</v>
      </c>
      <c r="Q14" s="1" t="s">
        <v>36</v>
      </c>
      <c r="U14" s="1" t="s">
        <v>42</v>
      </c>
      <c r="V14" s="1" t="s">
        <v>43</v>
      </c>
    </row>
    <row r="15" spans="1:207" x14ac:dyDescent="0.25">
      <c r="C15" t="s">
        <v>30</v>
      </c>
      <c r="D15" s="6">
        <f>(COUNTIF(D2:D3,4)+COUNTIF(D2:D3,5))/COUNT(D2:D3)</f>
        <v>0</v>
      </c>
      <c r="E15" s="6">
        <f>(COUNTIF(E2:E3,4)+COUNTIF(E2:E3,5))/COUNT(E2:E3)</f>
        <v>0</v>
      </c>
      <c r="F15" s="6">
        <f>(COUNTIF(F2:F3,4)+COUNTIF(F2:F3,5))/COUNT(F2:F3)</f>
        <v>0</v>
      </c>
      <c r="H15" s="11"/>
      <c r="I15" s="6">
        <f>D15-D13</f>
        <v>-0.2</v>
      </c>
      <c r="J15" s="6">
        <f>E15-E13</f>
        <v>-0.1</v>
      </c>
      <c r="K15" s="6">
        <f>F15-F13</f>
        <v>-0.1</v>
      </c>
      <c r="O15" s="6">
        <v>-0.01</v>
      </c>
      <c r="P15" s="6" t="e">
        <f>-#REF!-4%</f>
        <v>#REF!</v>
      </c>
      <c r="Q15" s="1" t="s">
        <v>38</v>
      </c>
      <c r="T15" s="9" t="s">
        <v>48</v>
      </c>
      <c r="U15" s="9">
        <v>-0.25</v>
      </c>
      <c r="V15" s="1" t="s">
        <v>38</v>
      </c>
    </row>
    <row r="16" spans="1:207" x14ac:dyDescent="0.25">
      <c r="C16" t="s">
        <v>31</v>
      </c>
      <c r="D16" s="6">
        <f>(COUNTIF(D4:D5,4)+COUNTIF(D4:D5,5))/COUNT(D4:D5)</f>
        <v>0</v>
      </c>
      <c r="E16" s="6">
        <f>(COUNTIF(E4:E5,4)+COUNTIF(E4:E5,5))/COUNT(E4:E5)</f>
        <v>0.5</v>
      </c>
      <c r="F16" s="6">
        <f>(COUNTIF(F4:F5,4)+COUNTIF(F4:F5,5))/COUNT(F4:F5)</f>
        <v>0.5</v>
      </c>
      <c r="I16" s="6">
        <f>(D16-D13)</f>
        <v>-0.2</v>
      </c>
      <c r="J16" s="6">
        <f>(E16-E13)</f>
        <v>0.4</v>
      </c>
      <c r="K16" s="6">
        <f>F16-F13</f>
        <v>0.4</v>
      </c>
      <c r="P16" s="1" t="s">
        <v>39</v>
      </c>
      <c r="Q16" s="1" t="s">
        <v>40</v>
      </c>
      <c r="U16" s="1" t="s">
        <v>44</v>
      </c>
      <c r="V16" s="1" t="s">
        <v>40</v>
      </c>
    </row>
    <row r="17" spans="2:22" x14ac:dyDescent="0.25">
      <c r="C17" t="s">
        <v>32</v>
      </c>
      <c r="D17" s="6">
        <f>(COUNTIF(D6:D7,4)+COUNTIF(D6:D7,5))/COUNT(D6:D7)</f>
        <v>0.5</v>
      </c>
      <c r="E17" s="6">
        <f>(COUNTIF(E6:E7,4)+COUNTIF(E6:E7,5))/COUNT(E6:E7)</f>
        <v>0</v>
      </c>
      <c r="F17" s="6">
        <f>(COUNTIF(F6:F7,4)+COUNTIF(F6:F7,5))/COUNT(F6:F7)</f>
        <v>0</v>
      </c>
      <c r="I17" s="6">
        <f>(D17-D13)</f>
        <v>0.3</v>
      </c>
      <c r="J17" s="6">
        <f>E17-E13</f>
        <v>-0.1</v>
      </c>
      <c r="K17" s="6">
        <f>F17-F13</f>
        <v>-0.1</v>
      </c>
    </row>
    <row r="18" spans="2:22" x14ac:dyDescent="0.25">
      <c r="C18" t="s">
        <v>33</v>
      </c>
      <c r="D18" s="6">
        <f>(COUNTIF(D8:D9,4)+COUNTIF(D8:D9,5))/COUNT(D8:D9)</f>
        <v>0</v>
      </c>
      <c r="E18" s="6">
        <f>(COUNTIF(E8:E9,4)+COUNTIF(E8:E9,5))/COUNT(E8:E9)</f>
        <v>0</v>
      </c>
      <c r="F18" s="6">
        <f>(COUNTIF(F8:F9,4)+COUNTIF(F8:F9,5))/COUNT(F8:F9)</f>
        <v>0</v>
      </c>
      <c r="I18" s="6">
        <f>(D18-D13)</f>
        <v>-0.2</v>
      </c>
      <c r="J18" s="6">
        <f>E18-E13</f>
        <v>-0.1</v>
      </c>
      <c r="K18" s="6">
        <f>F18-F13</f>
        <v>-0.1</v>
      </c>
    </row>
    <row r="19" spans="2:22" x14ac:dyDescent="0.25">
      <c r="C19" t="s">
        <v>29</v>
      </c>
      <c r="D19" s="6">
        <f>(COUNTIF(D10:D11,4)+COUNTIF(D10:D11,5))/COUNT(D10:D11)</f>
        <v>0.5</v>
      </c>
      <c r="E19" s="6">
        <f>(COUNTIF(F10:F11,4)+COUNTIF(E10:E11,5))/COUNT(E10:E11)</f>
        <v>0</v>
      </c>
      <c r="F19" s="6">
        <f>(COUNTIF(F10:F11,4)+COUNTIF(F10:F11,5))/COUNT(F10:F11)</f>
        <v>0</v>
      </c>
      <c r="H19" s="11"/>
      <c r="I19" s="6">
        <f>(D19-D13)</f>
        <v>0.3</v>
      </c>
      <c r="J19" s="6">
        <f>(E19-E13)</f>
        <v>-0.1</v>
      </c>
      <c r="K19" s="6">
        <f>F19-F13</f>
        <v>-0.1</v>
      </c>
      <c r="P19" s="1">
        <v>0</v>
      </c>
      <c r="Q19" s="1" t="s">
        <v>37</v>
      </c>
      <c r="U19" s="1">
        <v>0</v>
      </c>
      <c r="V19" s="1" t="s">
        <v>37</v>
      </c>
    </row>
    <row r="25" spans="2:22" x14ac:dyDescent="0.25">
      <c r="B25" t="s">
        <v>46</v>
      </c>
      <c r="C25">
        <f>((COUNTIF(D2:F11,1)*1)+(COUNTIF(D2:F11,2)*2)+(COUNTIF(D2:F11,3)*3)+(COUNTIF(D2:F11,4)*4)+(COUNTIF(D2:F11,5)*5))/COUNT(D2:F11)</f>
        <v>1.9333333333333333</v>
      </c>
    </row>
    <row r="26" spans="2:22" x14ac:dyDescent="0.25">
      <c r="C26" s="2">
        <f>ROUND(C25,2)</f>
        <v>1.93</v>
      </c>
    </row>
    <row r="29" spans="2:22" x14ac:dyDescent="0.25">
      <c r="C29" t="s">
        <v>41</v>
      </c>
      <c r="D29" s="10">
        <f>5*(5/100)</f>
        <v>0.25</v>
      </c>
    </row>
    <row r="30" spans="2:22" x14ac:dyDescent="0.25">
      <c r="D30" s="8"/>
    </row>
    <row r="32" spans="2:22" ht="30" x14ac:dyDescent="0.25">
      <c r="C32" s="7" t="s">
        <v>34</v>
      </c>
      <c r="D32" s="9">
        <f>((COUNTIF(D2:D11,1)*1)+(COUNTIF(D2:D11,2)*2)+(COUNTIF(D2:D11,3)*3)+(COUNTIF(D2:D11,4)*4)+(COUNTIF(D2:D11,5)*5))/COUNT(D2:D11)</f>
        <v>2.5</v>
      </c>
      <c r="E32" s="9">
        <f>((COUNTIF(E2:E11,1)*1)+(COUNTIF(E2:E11,2)*2)+(COUNTIF(E2:E11,3)*3)+(COUNTIF(E2:E11,4)*4)+(COUNTIF(E2:E11,5)*5))/COUNT(E2:E11)</f>
        <v>1.3</v>
      </c>
      <c r="F32" s="9">
        <f>((COUNTIF(F2:F11,1)*1)+(COUNTIF(F2:F11,2)*2)+(COUNTIF(F2:F11,3)*3)+(COUNTIF(F2:F11,4)*4)+(COUNTIF(F2:F11,5)*5))/COUNT(F2:F11)</f>
        <v>2</v>
      </c>
    </row>
    <row r="33" spans="3:16" x14ac:dyDescent="0.25">
      <c r="C33" s="7"/>
      <c r="I33" s="39" t="s">
        <v>45</v>
      </c>
      <c r="J33" s="39"/>
      <c r="K33" s="39"/>
    </row>
    <row r="34" spans="3:16" ht="30" x14ac:dyDescent="0.25">
      <c r="C34" s="7" t="s">
        <v>47</v>
      </c>
    </row>
    <row r="35" spans="3:16" ht="15" customHeight="1" x14ac:dyDescent="0.25">
      <c r="C35" t="s">
        <v>30</v>
      </c>
      <c r="D35" s="14">
        <f>((COUNTIF(D2:D3,1)*1)+(COUNTIF(D2:D3,2)*2)+(COUNTIF(D2:D3,3)*3)+(COUNTIF(D2:D3,4)*4)+(COUNTIF(D2:D3,5)*5))/COUNT(D2:D3)</f>
        <v>2</v>
      </c>
      <c r="E35" s="14">
        <f>((COUNTIF(E2:E3,1)*1)+(COUNTIF(E2:E3,2)*2)+(COUNTIF(E2:E3,3)*3)+(COUNTIF(E2:E3,4)*4)+(COUNTIF(E2:E3,5)*5))/COUNT(E2:E3)</f>
        <v>1</v>
      </c>
      <c r="F35" s="14">
        <f>((COUNTIF(F2:F3,1)*1)+(COUNTIF(F2:F3,2)*2)+(COUNTIF(F2:F3,3)*3)+(COUNTIF(F2:F3,4)*4)+(COUNTIF(F2:F3,5)*5))/COUNT(F2:F3)</f>
        <v>1.5</v>
      </c>
      <c r="I35" s="13">
        <f>D35-D32</f>
        <v>-0.5</v>
      </c>
      <c r="J35" s="14">
        <f>E35-E32</f>
        <v>-0.30000000000000004</v>
      </c>
      <c r="K35" s="14">
        <f>F35-F32</f>
        <v>-0.5</v>
      </c>
      <c r="P35" s="9"/>
    </row>
    <row r="36" spans="3:16" x14ac:dyDescent="0.25">
      <c r="C36" t="s">
        <v>31</v>
      </c>
      <c r="D36" s="14">
        <f>((COUNTIF(D4:D5,1)*1)+(COUNTIF(D4:D5,2)*2)+(COUNTIF(D4:D5,3)*3)+(COUNTIF(D4:D5,4)*4)+(COUNTIF(D4:D5,5)*5))/COUNT(D4:D5)</f>
        <v>2.5</v>
      </c>
      <c r="E36" s="14">
        <f>((COUNTIF(E4:E5,1)*1)+(COUNTIF(E4:E5,2)*2)+(COUNTIF(E4:E5,3)*3)+(COUNTIF(E4:E5,4)*4)+(COUNTIF(E4:E5,5)*5))/COUNT(E4:E5)</f>
        <v>2.5</v>
      </c>
      <c r="F36" s="14">
        <f>((COUNTIF(F4:F5,1)*1)+(COUNTIF(F4:F5,2)*2)+(COUNTIF(F4:F5,3)*3)+(COUNTIF(F4:F5,4)*4)+(COUNTIF(F4:F5,5)*5))/COUNT(F4:F5)</f>
        <v>3</v>
      </c>
      <c r="I36" s="13">
        <f>D36-D32</f>
        <v>0</v>
      </c>
      <c r="J36" s="14">
        <f>E36-E32</f>
        <v>1.2</v>
      </c>
      <c r="K36" s="14">
        <f>F36-F32</f>
        <v>1</v>
      </c>
      <c r="P36" s="9"/>
    </row>
    <row r="37" spans="3:16" x14ac:dyDescent="0.25">
      <c r="C37" t="s">
        <v>32</v>
      </c>
      <c r="D37" s="14">
        <f>((COUNTIF(D6:D7,1)*1)+(COUNTIF(D6:D7,2)*2)+(COUNTIF(D6:D7,3)*3)+(COUNTIF(D6:D7,4)*4)+(COUNTIF(D6:D7,5)*5))/COUNT(D6:D7)</f>
        <v>3</v>
      </c>
      <c r="E37" s="14">
        <f>((COUNTIF(E6:E7,1)*1)+(COUNTIF(E6:E7,2)*2)+(COUNTIF(E6:E7,3)*3)+(COUNTIF(E6:E7,4)*4)+(COUNTIF(E6:E7,5)*5))/COUNT(E6:E7)</f>
        <v>1</v>
      </c>
      <c r="F37" s="14">
        <f>((COUNTIF(F6:F7,1)*1)+(COUNTIF(F6:F7,2)*2)+(COUNTIF(F6:F7,3)*3)+(COUNTIF(F6:F7,4)*4)+(COUNTIF(F6:F7,5)*5))/COUNT(F6:F7)</f>
        <v>2</v>
      </c>
      <c r="I37" s="13">
        <f>D37-D32</f>
        <v>0.5</v>
      </c>
      <c r="J37" s="14">
        <f>E37-E32</f>
        <v>-0.30000000000000004</v>
      </c>
      <c r="K37" s="14">
        <f>F37-F32</f>
        <v>0</v>
      </c>
      <c r="P37" s="9"/>
    </row>
    <row r="38" spans="3:16" x14ac:dyDescent="0.25">
      <c r="C38" t="s">
        <v>33</v>
      </c>
      <c r="D38" s="14">
        <f>((COUNTIF(D8:D9,1)*1)+(COUNTIF(D8:D9,2)*2)+(COUNTIF(D8:D9,3)*3)+(COUNTIF(D8:D9,4)*4)+(COUNTIF(D8:D9,5)*5))/COUNT(D8:D9)</f>
        <v>2</v>
      </c>
      <c r="E38" s="14">
        <f>((COUNTIF(E8:E9,1)*1)+(COUNTIF(E8:E9,2)*2)+(COUNTIF(E8:E9,3)*3)+(COUNTIF(E8:E9,4)*4)+(COUNTIF(E8:E9,5)*5))/COUNT(E8:E9)</f>
        <v>1</v>
      </c>
      <c r="F38" s="14">
        <f>((COUNTIF(F8:F9,1)*1)+(COUNTIF(F8:F9,2)*2)+(COUNTIF(F8:F9,3)*3)+(COUNTIF(F8:F9,4)*4)+(COUNTIF(F8:F9,5)*5))/COUNT(F8:F9)</f>
        <v>1.5</v>
      </c>
      <c r="I38" s="13">
        <f>D38-D32</f>
        <v>-0.5</v>
      </c>
      <c r="J38" s="14">
        <f>E38-E32</f>
        <v>-0.30000000000000004</v>
      </c>
      <c r="K38" s="14">
        <f>F38-F32</f>
        <v>-0.5</v>
      </c>
      <c r="P38" s="9"/>
    </row>
    <row r="39" spans="3:16" x14ac:dyDescent="0.25">
      <c r="C39" t="s">
        <v>29</v>
      </c>
      <c r="D39" s="14">
        <f>((COUNTIF(D10:D11,1)*1)+(COUNTIF(D10:D11,2)*2)+(COUNTIF(D10:D11,3)*3)+(COUNTIF(D10:D11,4)*4)+(COUNTIF(D10:D11,5)*5))/COUNT(D10:D11)</f>
        <v>3</v>
      </c>
      <c r="E39" s="14">
        <f>((COUNTIF(E10:E11,1)*1)+(COUNTIF(E10:E11,2)*2)+(COUNTIF(E10:E11,3)*3)+(COUNTIF(E10:E11,4)*4)+(COUNTIF(E10:E11,5)*5))/COUNT(E10:E11)</f>
        <v>1</v>
      </c>
      <c r="F39" s="14">
        <f>((COUNTIF(F10:F11,1)*1)+(COUNTIF(F10:F11,2)*2)+(COUNTIF(F10:F11,3)*3)+(COUNTIF(F10:F11,4)*4)+(COUNTIF(F10:F11,5)*5))/COUNT(F10:F11)</f>
        <v>2</v>
      </c>
      <c r="I39" s="13">
        <f>D39-D32</f>
        <v>0.5</v>
      </c>
      <c r="J39" s="14">
        <f>E39-E32</f>
        <v>-0.30000000000000004</v>
      </c>
      <c r="K39" s="14">
        <f>F39-F32</f>
        <v>0</v>
      </c>
      <c r="P39" s="9"/>
    </row>
    <row r="40" spans="3:16" x14ac:dyDescent="0.25">
      <c r="I40" s="12"/>
    </row>
    <row r="41" spans="3:16" x14ac:dyDescent="0.25">
      <c r="C41" s="1"/>
    </row>
  </sheetData>
  <mergeCells count="2">
    <mergeCell ref="I14:K14"/>
    <mergeCell ref="I33:K33"/>
  </mergeCells>
  <conditionalFormatting sqref="J16:K16 J19:K19 I17:K18">
    <cfRule type="cellIs" dxfId="18" priority="38" operator="between">
      <formula>0.01</formula>
      <formula>0.04</formula>
    </cfRule>
    <cfRule type="expression" priority="39">
      <formula>I16=0%</formula>
    </cfRule>
    <cfRule type="expression" dxfId="17" priority="40">
      <formula>I16&lt;=-5%</formula>
    </cfRule>
    <cfRule type="expression" dxfId="16" priority="41">
      <formula>I16&gt;=5%</formula>
    </cfRule>
  </conditionalFormatting>
  <conditionalFormatting sqref="I16:K19">
    <cfRule type="cellIs" dxfId="15" priority="32" operator="between">
      <formula>-0.01</formula>
      <formula>-0.04</formula>
    </cfRule>
    <cfRule type="cellIs" dxfId="14" priority="33" operator="between">
      <formula>0.01</formula>
      <formula>0.04</formula>
    </cfRule>
    <cfRule type="expression" priority="34">
      <formula>I16=0%</formula>
    </cfRule>
    <cfRule type="expression" dxfId="13" priority="35">
      <formula>I16&lt;=-5%</formula>
    </cfRule>
    <cfRule type="expression" dxfId="12" priority="36">
      <formula>I16&gt;=5%</formula>
    </cfRule>
  </conditionalFormatting>
  <conditionalFormatting sqref="J15:K15">
    <cfRule type="cellIs" dxfId="11" priority="22" operator="between">
      <formula>0.01</formula>
      <formula>0.04</formula>
    </cfRule>
    <cfRule type="expression" priority="23">
      <formula>J15=0%</formula>
    </cfRule>
    <cfRule type="expression" dxfId="10" priority="24">
      <formula>J15&lt;=-5%</formula>
    </cfRule>
    <cfRule type="expression" dxfId="9" priority="25">
      <formula>J15&gt;=5%</formula>
    </cfRule>
  </conditionalFormatting>
  <conditionalFormatting sqref="I15:K15">
    <cfRule type="cellIs" dxfId="8" priority="17" operator="between">
      <formula>-0.01</formula>
      <formula>-0.04</formula>
    </cfRule>
    <cfRule type="cellIs" dxfId="7" priority="18" operator="between">
      <formula>0.01</formula>
      <formula>0.04</formula>
    </cfRule>
    <cfRule type="expression" priority="19">
      <formula>I15=0%</formula>
    </cfRule>
    <cfRule type="expression" dxfId="6" priority="20">
      <formula>I15&lt;=-5%</formula>
    </cfRule>
    <cfRule type="expression" dxfId="5" priority="21">
      <formula>I15&gt;=5%</formula>
    </cfRule>
  </conditionalFormatting>
  <conditionalFormatting sqref="I35:K39">
    <cfRule type="expression" dxfId="4" priority="1">
      <formula>I35=0</formula>
    </cfRule>
    <cfRule type="cellIs" dxfId="3" priority="2" operator="between">
      <formula>0.01</formula>
      <formula>0.24</formula>
    </cfRule>
    <cfRule type="cellIs" dxfId="2" priority="3" operator="between">
      <formula>-0.01</formula>
      <formula>-0.24</formula>
    </cfRule>
    <cfRule type="expression" dxfId="1" priority="4">
      <formula>I35&lt;=-0.25</formula>
    </cfRule>
    <cfRule type="expression" dxfId="0" priority="5">
      <formula>I35&gt;=0.25</formula>
    </cfRule>
  </conditionalFormatting>
  <hyperlinks>
    <hyperlink ref="B10" r:id="rId1"/>
    <hyperlink ref="B11" r:id="rId2"/>
    <hyperlink ref="B6" r:id="rId3"/>
    <hyperlink ref="B7" r:id="rId4"/>
    <hyperlink ref="B5" r:id="rId5"/>
    <hyperlink ref="B2" r:id="rId6"/>
    <hyperlink ref="B3" r:id="rId7"/>
    <hyperlink ref="B8" r:id="rId8"/>
    <hyperlink ref="B9" r:id="rId9"/>
    <hyperlink ref="B4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2018-02-26T10:30:55Z</dcterms:modified>
</cp:coreProperties>
</file>