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File\"/>
    </mc:Choice>
  </mc:AlternateContent>
  <bookViews>
    <workbookView xWindow="-120" yWindow="-120" windowWidth="29040" windowHeight="15840" activeTab="5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5" i="5"/>
  <c r="D14" i="5"/>
  <c r="C14" i="5"/>
  <c r="C13" i="5"/>
  <c r="C12" i="5"/>
  <c r="C11" i="5"/>
  <c r="A27" i="4"/>
  <c r="A24" i="4"/>
  <c r="A21" i="4"/>
  <c r="B25" i="3"/>
  <c r="B22" i="3"/>
  <c r="B23" i="2"/>
  <c r="B20" i="2" l="1"/>
  <c r="B17" i="2"/>
  <c r="A18" i="4" l="1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<sst xmlns="http://schemas.openxmlformats.org/spreadsheetml/2006/main" count="143" uniqueCount="108">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</sst>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7" workbookViewId="0">
      <selection activeCell="H25" sqref="H25"/>
    </sheetView>
  </sheetViews>
  <sheetFormatPr defaultRowHeight="15"/>
  <cols>
    <col min="1" max="1" width="18.5703125" customWidth="1"/>
    <col min="2" max="2" width="15" customWidth="1"/>
  </cols>
  <sheetData>
    <row r="1" spans="1:7" ht="21">
      <c r="A1" s="9" t="s">
        <v>1</v>
      </c>
      <c r="B1" s="10"/>
      <c r="C1" s="10"/>
      <c r="D1" s="10"/>
      <c r="E1" s="3"/>
      <c r="F1" s="3"/>
      <c r="G1" s="3"/>
    </row>
    <row r="2" spans="1:7" ht="21">
      <c r="A2" s="11" t="s">
        <v>2</v>
      </c>
      <c r="B2" s="10"/>
      <c r="C2" s="10"/>
      <c r="D2" s="10"/>
      <c r="E2" s="3"/>
      <c r="F2" s="3"/>
      <c r="G2" s="3"/>
    </row>
    <row r="3" spans="1:7" ht="21">
      <c r="A3" s="11"/>
      <c r="B3" s="10"/>
      <c r="C3" s="10"/>
      <c r="D3" s="10"/>
      <c r="E3" s="3"/>
      <c r="F3" s="3"/>
      <c r="G3" s="3"/>
    </row>
    <row r="4" spans="1:7" ht="20.25">
      <c r="A4" s="5" t="s">
        <v>3</v>
      </c>
      <c r="B4" s="6" t="s">
        <v>4</v>
      </c>
      <c r="C4" s="10"/>
      <c r="D4" s="10"/>
      <c r="E4" s="3"/>
      <c r="F4" s="3"/>
      <c r="G4" s="3"/>
    </row>
    <row r="5" spans="1:7">
      <c r="A5" s="5" t="s">
        <v>5</v>
      </c>
      <c r="B5" s="4">
        <v>7</v>
      </c>
      <c r="C5" s="3"/>
      <c r="D5" s="3"/>
      <c r="E5" s="3"/>
      <c r="F5" s="3"/>
      <c r="G5" s="3"/>
    </row>
    <row r="6" spans="1:7">
      <c r="A6" s="5" t="s">
        <v>6</v>
      </c>
      <c r="B6" s="4">
        <v>5</v>
      </c>
      <c r="C6" s="3"/>
      <c r="D6" s="3"/>
      <c r="E6" s="3"/>
      <c r="F6" s="3"/>
      <c r="G6" s="3"/>
    </row>
    <row r="7" spans="1:7">
      <c r="A7" s="5" t="s">
        <v>7</v>
      </c>
      <c r="B7" s="4">
        <v>6</v>
      </c>
      <c r="C7" s="3"/>
      <c r="D7" s="3"/>
      <c r="E7" s="3"/>
      <c r="F7" s="3"/>
      <c r="G7" s="3"/>
    </row>
    <row r="8" spans="1:7">
      <c r="A8" s="5" t="s">
        <v>8</v>
      </c>
      <c r="B8" s="4">
        <v>4</v>
      </c>
      <c r="C8" s="3"/>
      <c r="D8" s="3"/>
      <c r="E8" s="3"/>
      <c r="F8" s="3"/>
      <c r="G8" s="3"/>
    </row>
    <row r="9" spans="1:7">
      <c r="A9" s="5" t="s">
        <v>9</v>
      </c>
      <c r="B9" s="4" t="s">
        <v>10</v>
      </c>
      <c r="C9" s="3"/>
      <c r="D9" s="3"/>
      <c r="E9" s="3"/>
      <c r="F9" s="3"/>
      <c r="G9" s="3"/>
    </row>
    <row r="10" spans="1:7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>
      <c r="C12" s="3"/>
      <c r="D12" s="3"/>
      <c r="E12" s="3"/>
      <c r="F12" s="3"/>
      <c r="G12" s="3"/>
    </row>
    <row r="13" spans="1:7">
      <c r="C13" s="3"/>
      <c r="D13" s="3"/>
      <c r="E13" s="3"/>
      <c r="F13" s="3"/>
      <c r="G13" s="3"/>
    </row>
    <row r="14" spans="1:7" ht="21">
      <c r="A14" s="11" t="s">
        <v>17</v>
      </c>
      <c r="B14" s="10"/>
      <c r="C14" s="10"/>
      <c r="D14" s="10"/>
      <c r="E14" s="10"/>
      <c r="F14" s="10"/>
      <c r="G14" s="10"/>
    </row>
    <row r="15" spans="1:7" ht="20.25">
      <c r="A15" s="10"/>
      <c r="B15" s="10"/>
      <c r="C15" s="10"/>
      <c r="D15" s="10"/>
      <c r="E15" s="10"/>
      <c r="F15" s="10"/>
      <c r="G15" s="10"/>
    </row>
    <row r="16" spans="1:7" ht="21.75" thickBot="1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75" thickBot="1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25">
      <c r="A18" s="10"/>
      <c r="B18" s="10"/>
      <c r="C18" s="10"/>
      <c r="D18" s="10"/>
      <c r="E18" s="10"/>
      <c r="F18" s="10"/>
      <c r="G18" s="10"/>
    </row>
    <row r="19" spans="1:7" ht="21.75" thickBot="1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75" thickBot="1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75" thickBot="1">
      <c r="A22" s="11" t="s">
        <v>14</v>
      </c>
      <c r="B22" s="11" t="s">
        <v>18</v>
      </c>
    </row>
    <row r="23" spans="1:7" ht="21.75" thickBot="1">
      <c r="A23" s="11" t="s">
        <v>4</v>
      </c>
      <c r="B23" s="12">
        <f>COUNTA(B5:B11)</f>
        <v>7</v>
      </c>
    </row>
    <row r="25" spans="1:7" ht="21">
      <c r="A25" s="11"/>
    </row>
    <row r="26" spans="1:7" ht="21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11" workbookViewId="0">
      <selection activeCell="C32" sqref="C32"/>
    </sheetView>
  </sheetViews>
  <sheetFormatPr defaultRowHeight="15"/>
  <cols>
    <col min="1" max="1" width="20" customWidth="1"/>
    <col min="2" max="2" width="31.85546875" customWidth="1"/>
    <col min="3" max="3" width="27.42578125" customWidth="1"/>
  </cols>
  <sheetData>
    <row r="2" spans="1:8" ht="23.2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25">
      <c r="A3" s="20" t="s">
        <v>20</v>
      </c>
      <c r="B3" s="20"/>
      <c r="C3" s="20"/>
      <c r="D3" s="20"/>
      <c r="E3" s="20"/>
      <c r="F3" s="20"/>
      <c r="G3" s="21"/>
      <c r="H3" s="2"/>
    </row>
    <row r="4" spans="1:8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>
      <c r="A19" s="14"/>
      <c r="B19" s="14"/>
      <c r="C19" s="14"/>
      <c r="D19" s="14"/>
      <c r="E19" s="14"/>
      <c r="F19" s="14"/>
      <c r="G19" s="15"/>
    </row>
    <row r="20" spans="1:7">
      <c r="A20" s="13" t="s">
        <v>41</v>
      </c>
      <c r="B20" s="14"/>
      <c r="C20" s="14"/>
      <c r="D20" s="14"/>
      <c r="E20" s="14"/>
      <c r="F20" s="14"/>
      <c r="G20" s="15"/>
    </row>
    <row r="21" spans="1:7" ht="19.5" thickBot="1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.5" thickBot="1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.75">
      <c r="A23" s="18"/>
      <c r="B23" s="18"/>
      <c r="C23" s="18"/>
      <c r="D23" s="14"/>
      <c r="E23" s="14"/>
      <c r="F23" s="14"/>
      <c r="G23" s="15"/>
    </row>
    <row r="24" spans="1:7" ht="19.5" thickBot="1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.5" thickBot="1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2" workbookViewId="0">
      <selection activeCell="A27" sqref="A27:B27"/>
    </sheetView>
  </sheetViews>
  <sheetFormatPr defaultRowHeight="15"/>
  <cols>
    <col min="1" max="1" width="4.42578125" customWidth="1"/>
    <col min="2" max="2" width="18" customWidth="1"/>
  </cols>
  <sheetData>
    <row r="1" spans="1:7" ht="21">
      <c r="A1" s="3"/>
      <c r="B1" s="11" t="s">
        <v>42</v>
      </c>
      <c r="C1" s="3"/>
      <c r="D1" s="3"/>
    </row>
    <row r="2" spans="1:7" ht="15.75" thickBot="1">
      <c r="A2" s="59"/>
      <c r="B2" s="59"/>
      <c r="C2" s="3"/>
      <c r="D2" s="3"/>
    </row>
    <row r="3" spans="1:7">
      <c r="A3" s="3"/>
      <c r="B3" s="27"/>
      <c r="C3" s="3"/>
      <c r="D3" s="3"/>
    </row>
    <row r="4" spans="1:7">
      <c r="A4" s="3"/>
      <c r="B4" s="28" t="s">
        <v>43</v>
      </c>
      <c r="C4" s="3"/>
      <c r="D4" s="3"/>
    </row>
    <row r="5" spans="1:7">
      <c r="A5" s="3"/>
      <c r="B5" s="28">
        <v>4</v>
      </c>
      <c r="C5" s="3"/>
      <c r="D5" s="3"/>
    </row>
    <row r="6" spans="1:7">
      <c r="A6" s="3"/>
      <c r="B6" s="28"/>
      <c r="C6" s="3"/>
      <c r="D6" s="3"/>
    </row>
    <row r="7" spans="1:7">
      <c r="A7" s="3"/>
      <c r="B7" s="28">
        <v>3</v>
      </c>
      <c r="C7" s="3"/>
      <c r="D7" s="3"/>
    </row>
    <row r="8" spans="1:7">
      <c r="A8" s="3"/>
      <c r="B8" s="28"/>
      <c r="C8" s="3"/>
      <c r="D8" s="3"/>
    </row>
    <row r="9" spans="1:7">
      <c r="A9" s="3"/>
      <c r="B9" s="28" t="s">
        <v>44</v>
      </c>
      <c r="C9" s="3"/>
      <c r="D9" s="3"/>
    </row>
    <row r="10" spans="1:7">
      <c r="A10" s="3"/>
      <c r="B10" s="28"/>
      <c r="C10" s="3"/>
      <c r="D10" s="3"/>
    </row>
    <row r="11" spans="1:7">
      <c r="A11" s="3"/>
      <c r="B11" s="28" t="e">
        <v>#DIV/0!</v>
      </c>
      <c r="C11" s="3"/>
      <c r="D11" s="3"/>
    </row>
    <row r="12" spans="1:7">
      <c r="A12" s="3"/>
      <c r="B12" s="28" t="s">
        <v>45</v>
      </c>
      <c r="C12" s="3"/>
      <c r="D12" s="3"/>
    </row>
    <row r="13" spans="1:7" ht="15.75" thickBot="1">
      <c r="A13" s="3"/>
      <c r="B13" s="29" t="s">
        <v>46</v>
      </c>
      <c r="C13" s="3"/>
      <c r="D13" s="3"/>
    </row>
    <row r="14" spans="1:7">
      <c r="A14" s="59"/>
      <c r="B14" s="59"/>
      <c r="C14" s="3"/>
      <c r="D14" s="3"/>
    </row>
    <row r="15" spans="1:7" ht="18.75">
      <c r="A15" s="7"/>
      <c r="B15" s="8" t="s">
        <v>51</v>
      </c>
      <c r="C15" s="7"/>
      <c r="D15" s="7"/>
      <c r="E15" s="1"/>
      <c r="F15" s="1"/>
      <c r="G15" s="1"/>
    </row>
    <row r="16" spans="1:7" ht="18.75">
      <c r="A16" s="60"/>
      <c r="B16" s="60"/>
      <c r="C16" s="7"/>
      <c r="D16" s="7"/>
      <c r="E16" s="1"/>
      <c r="F16" s="1"/>
      <c r="G16" s="1"/>
    </row>
    <row r="17" spans="1:7" ht="18.7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75">
      <c r="A18" s="61">
        <f>COUNT(B3:B13)</f>
        <v>2</v>
      </c>
      <c r="B18" s="61"/>
      <c r="C18" s="8"/>
      <c r="D18" s="7"/>
      <c r="E18" s="1"/>
      <c r="F18" s="1"/>
      <c r="G18" s="1"/>
    </row>
    <row r="19" spans="1:7" ht="18.75">
      <c r="A19" s="60"/>
      <c r="B19" s="60"/>
      <c r="C19" s="7"/>
      <c r="D19" s="7"/>
      <c r="E19" s="1"/>
      <c r="F19" s="1"/>
      <c r="G19" s="1"/>
    </row>
    <row r="20" spans="1:7" ht="18.7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75">
      <c r="A21" s="61">
        <f>COUNTBLANK(B3:B13)</f>
        <v>4</v>
      </c>
      <c r="B21" s="61"/>
      <c r="C21" s="8"/>
      <c r="D21" s="7"/>
      <c r="E21" s="1"/>
      <c r="F21" s="1"/>
      <c r="G21" s="1"/>
    </row>
    <row r="22" spans="1:7" ht="18.75">
      <c r="A22" s="60"/>
      <c r="B22" s="60"/>
      <c r="C22" s="7"/>
      <c r="D22" s="7"/>
      <c r="E22" s="1"/>
      <c r="F22" s="1"/>
      <c r="G22" s="1"/>
    </row>
    <row r="23" spans="1:7" ht="18.7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75">
      <c r="A24" s="61">
        <f>COUNTA(A3:B13)-COUNT(B3:B13)</f>
        <v>5</v>
      </c>
      <c r="B24" s="61"/>
      <c r="C24" s="8"/>
      <c r="D24" s="7"/>
      <c r="E24" s="1"/>
      <c r="F24" s="1"/>
      <c r="G24" s="1"/>
    </row>
    <row r="25" spans="1:7" ht="18.75">
      <c r="A25" s="60"/>
      <c r="B25" s="60"/>
      <c r="C25" s="7"/>
      <c r="D25" s="7"/>
      <c r="E25" s="1"/>
      <c r="F25" s="1"/>
      <c r="G25" s="1"/>
    </row>
    <row r="26" spans="1:7" ht="18.7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75">
      <c r="A27" s="62">
        <f>COUNTA(B3:B13)</f>
        <v>7</v>
      </c>
      <c r="B27" s="62"/>
      <c r="C27" s="8"/>
      <c r="D27" s="7"/>
      <c r="E27" s="1"/>
      <c r="F27" s="1"/>
      <c r="G27" s="1"/>
    </row>
    <row r="28" spans="1:7">
      <c r="A28" s="59"/>
      <c r="B28" s="59"/>
      <c r="C28" s="3"/>
      <c r="D28" s="3"/>
    </row>
    <row r="29" spans="1:7">
      <c r="A29" s="58"/>
      <c r="B29" s="58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6" sqref="C16"/>
    </sheetView>
  </sheetViews>
  <sheetFormatPr defaultRowHeight="15"/>
  <cols>
    <col min="2" max="2" width="73.7109375" customWidth="1"/>
    <col min="3" max="3" width="19" customWidth="1"/>
    <col min="4" max="4" width="7.7109375" customWidth="1"/>
  </cols>
  <sheetData>
    <row r="1" spans="1:4">
      <c r="A1" s="30"/>
      <c r="B1" s="40" t="s">
        <v>52</v>
      </c>
      <c r="C1" s="31"/>
    </row>
    <row r="2" spans="1:4">
      <c r="A2" s="34">
        <v>1</v>
      </c>
      <c r="B2" s="35" t="s">
        <v>53</v>
      </c>
      <c r="C2" s="26"/>
    </row>
    <row r="3" spans="1:4">
      <c r="A3" s="41"/>
      <c r="B3" s="42" t="s">
        <v>0</v>
      </c>
      <c r="C3" s="38" t="s">
        <v>54</v>
      </c>
    </row>
    <row r="4" spans="1:4">
      <c r="A4" s="34"/>
      <c r="B4" s="35" t="s">
        <v>55</v>
      </c>
      <c r="C4" s="39">
        <v>200</v>
      </c>
    </row>
    <row r="5" spans="1:4">
      <c r="A5" s="34"/>
      <c r="B5" s="35" t="s">
        <v>56</v>
      </c>
      <c r="C5" s="39">
        <v>120</v>
      </c>
    </row>
    <row r="6" spans="1:4">
      <c r="A6" s="34"/>
      <c r="B6" s="35" t="s">
        <v>57</v>
      </c>
      <c r="C6" s="39">
        <v>156</v>
      </c>
    </row>
    <row r="7" spans="1:4">
      <c r="A7" s="34"/>
      <c r="B7" s="35" t="s">
        <v>58</v>
      </c>
      <c r="C7" s="39">
        <v>190</v>
      </c>
    </row>
    <row r="8" spans="1:4">
      <c r="A8" s="34"/>
      <c r="B8" s="35" t="s">
        <v>59</v>
      </c>
      <c r="C8" s="39">
        <v>320</v>
      </c>
    </row>
    <row r="9" spans="1:4">
      <c r="A9" s="34"/>
      <c r="B9" s="35" t="s">
        <v>60</v>
      </c>
      <c r="C9" s="39">
        <v>89</v>
      </c>
    </row>
    <row r="10" spans="1:4" ht="15.75" thickBot="1">
      <c r="A10" s="32"/>
      <c r="B10" s="26"/>
      <c r="C10" s="26"/>
    </row>
    <row r="11" spans="1:4" ht="15.75" thickBot="1">
      <c r="A11" s="34">
        <v>1.1000000000000001</v>
      </c>
      <c r="B11" s="35" t="s">
        <v>61</v>
      </c>
      <c r="C11" s="33">
        <f>MAX(B4:B9,C4:C9)</f>
        <v>320</v>
      </c>
    </row>
    <row r="12" spans="1:4" ht="15.75" thickBot="1">
      <c r="A12" s="34">
        <v>1.2</v>
      </c>
      <c r="B12" s="35" t="s">
        <v>62</v>
      </c>
      <c r="C12" s="33">
        <f>MIN(B4:B9,C4:C9)</f>
        <v>89</v>
      </c>
    </row>
    <row r="13" spans="1:4" ht="15.75" thickBot="1">
      <c r="A13" s="34">
        <v>1.3</v>
      </c>
      <c r="B13" s="35" t="s">
        <v>63</v>
      </c>
      <c r="C13" s="33">
        <f>C11-C12</f>
        <v>231</v>
      </c>
    </row>
    <row r="14" spans="1:4" ht="15.75" thickBot="1">
      <c r="A14" s="36">
        <v>1.4</v>
      </c>
      <c r="B14" s="37" t="s">
        <v>65</v>
      </c>
      <c r="C14" s="33">
        <f>LARGE(C4:C9,2)</f>
        <v>200</v>
      </c>
      <c r="D14" s="56">
        <f>LARGE(C4:C9,3)</f>
        <v>190</v>
      </c>
    </row>
    <row r="15" spans="1:4" ht="15.75" thickBot="1">
      <c r="A15" s="36">
        <v>1.5</v>
      </c>
      <c r="B15" s="35" t="s">
        <v>64</v>
      </c>
      <c r="C15" s="33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topLeftCell="A3" workbookViewId="0">
      <selection activeCell="H22" sqref="H22"/>
    </sheetView>
  </sheetViews>
  <sheetFormatPr defaultRowHeight="1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>
      <c r="A12" s="63"/>
      <c r="B12" s="63"/>
      <c r="C12" s="15"/>
      <c r="D12" s="15"/>
      <c r="E12" s="15"/>
      <c r="F12" s="15"/>
      <c r="G12" s="15"/>
      <c r="H12" s="15"/>
      <c r="I12" s="15"/>
    </row>
    <row r="13" spans="1:9">
      <c r="A13" s="63"/>
      <c r="B13" s="63"/>
      <c r="C13" s="15"/>
      <c r="D13" s="15"/>
      <c r="E13" s="15"/>
      <c r="F13" s="15"/>
      <c r="G13" s="15"/>
      <c r="H13" s="15"/>
      <c r="I13" s="15"/>
    </row>
    <row r="14" spans="1:9" ht="19.5" thickBot="1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9.5" thickBot="1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SUMIF(D2:D11,"yes",C2:C11)</f>
        <v>79000</v>
      </c>
      <c r="I15" s="15"/>
    </row>
    <row r="16" spans="1:9" ht="19.5" thickBot="1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SUMIF(D2:D11,"no",C2:C11)</f>
        <v>27000</v>
      </c>
      <c r="I16" s="15"/>
    </row>
    <row r="17" spans="1:9" ht="19.5" thickBot="1">
      <c r="A17" s="64"/>
      <c r="B17" s="64"/>
      <c r="C17" s="19"/>
      <c r="D17" s="19"/>
      <c r="E17" s="19"/>
      <c r="F17" s="19"/>
      <c r="G17" s="19"/>
      <c r="H17" s="19"/>
      <c r="I17" s="15"/>
    </row>
    <row r="18" spans="1:9" ht="19.5" thickBot="1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SUMIF(C2:C11,"&gt;10000",E2:E11)</f>
        <v>1028</v>
      </c>
      <c r="I18" s="15"/>
    </row>
    <row r="19" spans="1:9" ht="19.5" thickBot="1">
      <c r="A19" s="64"/>
      <c r="B19" s="64"/>
      <c r="C19" s="19"/>
      <c r="D19" s="19"/>
      <c r="E19" s="19"/>
      <c r="F19" s="19"/>
      <c r="G19" s="19"/>
      <c r="H19" s="19"/>
      <c r="I19" s="15"/>
    </row>
    <row r="20" spans="1:9" ht="19.5" thickBot="1">
      <c r="A20" s="19">
        <v>4</v>
      </c>
      <c r="B20" s="19" t="s">
        <v>75</v>
      </c>
      <c r="C20" s="19"/>
      <c r="D20" s="19"/>
      <c r="E20" s="19"/>
      <c r="F20" s="19"/>
      <c r="G20" s="19"/>
      <c r="H20" s="57">
        <f>SUMIF(C2:C11,"&gt;10000",C2:C11)</f>
        <v>65000</v>
      </c>
      <c r="I20" s="15"/>
    </row>
    <row r="21" spans="1:9" ht="19.5" thickBot="1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SUMIF(C2:C11,"&lt;9500",C2:C11)</f>
        <v>31000</v>
      </c>
      <c r="I21" s="15"/>
    </row>
    <row r="22" spans="1:9" ht="18.75">
      <c r="A22" s="64"/>
      <c r="B22" s="64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abSelected="1" topLeftCell="A9" workbookViewId="0">
      <selection activeCell="C30" sqref="C30"/>
    </sheetView>
  </sheetViews>
  <sheetFormatPr defaultRowHeight="1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>
      <c r="A12" s="66"/>
      <c r="B12" s="66"/>
      <c r="C12" s="48"/>
      <c r="D12" s="48"/>
      <c r="E12" s="48"/>
      <c r="F12" s="48"/>
    </row>
    <row r="13" spans="1:6" ht="15.75">
      <c r="A13" s="17"/>
      <c r="B13" s="52" t="s">
        <v>101</v>
      </c>
      <c r="C13" s="17"/>
      <c r="D13" s="17"/>
      <c r="E13" s="49"/>
      <c r="F13" s="48"/>
    </row>
    <row r="14" spans="1:6" ht="15.75">
      <c r="A14" s="65"/>
      <c r="B14" s="65"/>
      <c r="C14" s="17"/>
      <c r="D14" s="17"/>
      <c r="E14" s="48"/>
      <c r="F14" s="48"/>
    </row>
    <row r="15" spans="1:6" ht="15.75">
      <c r="A15" s="17">
        <v>1</v>
      </c>
      <c r="B15" s="53" t="s">
        <v>102</v>
      </c>
      <c r="C15" s="17"/>
      <c r="D15" s="17"/>
      <c r="E15" s="48"/>
      <c r="F15" s="48"/>
    </row>
    <row r="16" spans="1:6" ht="15.75">
      <c r="A16" s="65"/>
      <c r="B16" s="65"/>
      <c r="C16" s="54" t="s">
        <v>103</v>
      </c>
      <c r="D16" s="54"/>
      <c r="E16" s="48"/>
      <c r="F16" s="48"/>
    </row>
    <row r="17" spans="1:6" ht="15.75">
      <c r="A17" s="17"/>
      <c r="B17" s="16" t="s">
        <v>104</v>
      </c>
      <c r="C17" s="55">
        <f ca="1">SUMIF(D2:D11,"USA",E3)</f>
        <v>31</v>
      </c>
      <c r="D17" s="17"/>
      <c r="E17" s="48"/>
      <c r="F17" s="48"/>
    </row>
    <row r="18" spans="1:6" ht="15.75">
      <c r="A18" s="65"/>
      <c r="B18" s="65"/>
      <c r="C18" s="17"/>
      <c r="D18" s="17"/>
      <c r="E18" s="48"/>
      <c r="F18" s="48"/>
    </row>
    <row r="19" spans="1:6" ht="15.75">
      <c r="A19" s="17">
        <v>2</v>
      </c>
      <c r="B19" s="53" t="s">
        <v>105</v>
      </c>
      <c r="C19" s="17"/>
      <c r="D19" s="17"/>
      <c r="E19" s="48"/>
      <c r="F19" s="48"/>
    </row>
    <row r="20" spans="1:6" ht="15.75">
      <c r="A20" s="65"/>
      <c r="B20" s="65"/>
      <c r="C20" s="54" t="s">
        <v>103</v>
      </c>
      <c r="D20" s="54"/>
      <c r="E20" s="48"/>
      <c r="F20" s="48"/>
    </row>
    <row r="21" spans="1:6" ht="15.75">
      <c r="A21" s="17"/>
      <c r="B21" s="16" t="s">
        <v>104</v>
      </c>
      <c r="C21" s="55">
        <f>SUMIF(C2:C11,"FIGURE SKATING",E2:E11)</f>
        <v>5</v>
      </c>
      <c r="D21" s="17"/>
      <c r="E21" s="48"/>
      <c r="F21" s="48"/>
    </row>
    <row r="22" spans="1:6" ht="15.75">
      <c r="A22" s="65"/>
      <c r="B22" s="65"/>
      <c r="C22" s="17"/>
      <c r="D22" s="17"/>
      <c r="E22" s="48"/>
      <c r="F22" s="48"/>
    </row>
    <row r="23" spans="1:6" ht="15.75">
      <c r="A23" s="17">
        <v>3</v>
      </c>
      <c r="B23" s="53" t="s">
        <v>106</v>
      </c>
      <c r="C23" s="17"/>
      <c r="D23" s="17"/>
      <c r="E23" s="48"/>
      <c r="F23" s="48"/>
    </row>
    <row r="24" spans="1:6" ht="15.75">
      <c r="A24" s="65"/>
      <c r="B24" s="65"/>
      <c r="C24" s="54" t="s">
        <v>103</v>
      </c>
      <c r="D24" s="54"/>
      <c r="E24" s="48"/>
      <c r="F24" s="48"/>
    </row>
    <row r="25" spans="1:6" ht="15.75">
      <c r="A25" s="17"/>
      <c r="B25" s="16" t="s">
        <v>104</v>
      </c>
      <c r="C25" s="55">
        <f>SUMIF(D2:D11,"USA",E2:E11)+SUMIF(D2:D11,"JAMAICA",E2:E11)</f>
        <v>75</v>
      </c>
      <c r="D25" s="17"/>
      <c r="E25" s="48"/>
      <c r="F25" s="48"/>
    </row>
    <row r="26" spans="1:6">
      <c r="A26" s="66"/>
      <c r="B26" s="66"/>
      <c r="C26" s="48"/>
      <c r="D26" s="48"/>
      <c r="E26" s="48"/>
      <c r="F26" s="48"/>
    </row>
    <row r="27" spans="1:6" ht="15.75">
      <c r="A27" s="17">
        <v>4</v>
      </c>
      <c r="B27" s="53" t="s">
        <v>107</v>
      </c>
      <c r="C27" s="17"/>
      <c r="D27" s="17"/>
    </row>
    <row r="28" spans="1:6" ht="15.75">
      <c r="A28" s="65"/>
      <c r="B28" s="65"/>
      <c r="C28" s="54" t="s">
        <v>103</v>
      </c>
      <c r="D28" s="54"/>
    </row>
    <row r="29" spans="1:6" ht="15.75">
      <c r="A29" s="17"/>
      <c r="B29" s="16" t="s">
        <v>104</v>
      </c>
      <c r="C29" s="55">
        <f>COUNTIF(D2:D11,"USA")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Admin</cp:lastModifiedBy>
  <dcterms:created xsi:type="dcterms:W3CDTF">2023-02-28T05:02:53Z</dcterms:created>
  <dcterms:modified xsi:type="dcterms:W3CDTF">2024-07-01T15:35:24Z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