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ownloads/"/>
    </mc:Choice>
  </mc:AlternateContent>
  <xr:revisionPtr revIDLastSave="0" documentId="8_{1528A32F-95EF-48FA-BA70-66D00B194542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Assessment Calculator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F35" i="1"/>
  <c r="F34" i="1"/>
  <c r="F44" i="1"/>
  <c r="H1" i="1"/>
  <c r="F37" i="1"/>
  <c r="F11" i="1"/>
  <c r="F32" i="1"/>
  <c r="F31" i="1"/>
  <c r="F30" i="1"/>
  <c r="F7" i="1"/>
  <c r="F6" i="1"/>
  <c r="F18" i="1"/>
  <c r="F17" i="1"/>
  <c r="F26" i="1"/>
  <c r="F41" i="1"/>
  <c r="F42" i="1"/>
  <c r="F43" i="1"/>
  <c r="F3" i="1" l="1"/>
  <c r="F4" i="1"/>
  <c r="F5" i="1"/>
  <c r="F8" i="1"/>
  <c r="F9" i="1"/>
  <c r="F10" i="1"/>
  <c r="F12" i="1"/>
  <c r="F13" i="1"/>
  <c r="F14" i="1"/>
  <c r="F15" i="1"/>
  <c r="F16" i="1"/>
  <c r="F19" i="1"/>
  <c r="F20" i="1"/>
  <c r="F21" i="1"/>
  <c r="F22" i="1"/>
  <c r="F23" i="1"/>
  <c r="F24" i="1"/>
  <c r="F25" i="1"/>
  <c r="F27" i="1"/>
  <c r="F28" i="1"/>
  <c r="F29" i="1"/>
  <c r="F33" i="1"/>
  <c r="F36" i="1"/>
  <c r="F38" i="1"/>
  <c r="F39" i="1"/>
  <c r="F40" i="1"/>
  <c r="F2" i="1"/>
  <c r="H2" i="1" l="1"/>
  <c r="H5" i="1" s="1"/>
  <c r="H4" i="1" l="1"/>
</calcChain>
</file>

<file path=xl/sharedStrings.xml><?xml version="1.0" encoding="utf-8"?>
<sst xmlns="http://schemas.openxmlformats.org/spreadsheetml/2006/main" count="61" uniqueCount="61">
  <si>
    <t>CATEGORY</t>
  </si>
  <si>
    <t>FEATURE</t>
  </si>
  <si>
    <t>RESPONSIBLE DEVELOPER</t>
  </si>
  <si>
    <t>POSSIBLE POINTS</t>
  </si>
  <si>
    <t>PLEASE MARK IF IMPLEMENTED</t>
  </si>
  <si>
    <t>Max. absolute points</t>
  </si>
  <si>
    <t>Connectivity</t>
  </si>
  <si>
    <t>REST Richardson Maturity Model - Level 0</t>
  </si>
  <si>
    <t>Absolute Points</t>
  </si>
  <si>
    <t>REST Richardson Maturity Model - Level 1 (Ressources)</t>
  </si>
  <si>
    <t>REST Richardson Maturity Model - Level 2 (HTTP Verbs, requires Level 1)</t>
  </si>
  <si>
    <t>Team passed?</t>
  </si>
  <si>
    <t>REST Richardson Maturity Model - Level 3 (Hypermedia Control, reguires Level 2)</t>
  </si>
  <si>
    <t>% reached</t>
  </si>
  <si>
    <t>Websockets/Socket.io</t>
  </si>
  <si>
    <t>GraphQL, OData, Plain Sockets etc.</t>
  </si>
  <si>
    <t xml:space="preserve">(*) Please enter a number &gt; 0 in column E so that </t>
  </si>
  <si>
    <t>API is safe and idempotent</t>
  </si>
  <si>
    <t>this point is evaluated. (Green tick appears...)</t>
  </si>
  <si>
    <t>API supports query filters</t>
  </si>
  <si>
    <t>API supports frontend pagination</t>
  </si>
  <si>
    <t>Max. points assignable</t>
  </si>
  <si>
    <t>API documented with Swagger</t>
  </si>
  <si>
    <t>Passed at  points</t>
  </si>
  <si>
    <t>DB Access</t>
  </si>
  <si>
    <t>Table Data or Row Data Gateway Pattern implemented (no framework used)</t>
  </si>
  <si>
    <t>Active Record Pattern implemented (no framework used)</t>
  </si>
  <si>
    <t>Data Mapper Pattern implemented (no framework used)</t>
  </si>
  <si>
    <t>Using 3rd party Data Mapper or Active Record implementation</t>
  </si>
  <si>
    <t>Metadata Mapping Pattern implemented</t>
  </si>
  <si>
    <t>Query Object Pattern implemented</t>
  </si>
  <si>
    <t>Database Design</t>
  </si>
  <si>
    <t>Authent.</t>
  </si>
  <si>
    <t>Backend: Authentification uses 3rd party tool (e.g. passenger)</t>
  </si>
  <si>
    <t>Backend: Manual implementation of user authentification</t>
  </si>
  <si>
    <t>Token based authentification (e.g. JSON web token)</t>
  </si>
  <si>
    <t>HTTP Cookie based authentification</t>
  </si>
  <si>
    <t>User can login from frontend</t>
  </si>
  <si>
    <t>User can login via  OAuth2 (Facebook, Google, …) from frontend</t>
  </si>
  <si>
    <t>User registration working from frontend</t>
  </si>
  <si>
    <t>Users have different roles based on login</t>
  </si>
  <si>
    <t>User can edit profile settings from frontend</t>
  </si>
  <si>
    <t>Architecture</t>
  </si>
  <si>
    <t>Frontend: MVC, MVVM or related Pattern implemented (no framework)</t>
  </si>
  <si>
    <t>Frontend: Routing or Application Controller Logic implemented (no framework)</t>
  </si>
  <si>
    <t>Frontend: Own Middleware, or other architecture for better code abstraction</t>
  </si>
  <si>
    <t>Backend: Own Middleware, or other architecture for better code abstraction</t>
  </si>
  <si>
    <t>Backend: Messaging queuing framework used</t>
  </si>
  <si>
    <t>Reactive Web App (with no serverside rendering)</t>
  </si>
  <si>
    <t>App uses 3rd party mobile CSS framework (e.g. Onsen or Ionic)</t>
  </si>
  <si>
    <t>CSS implemented from scratch (no framework)</t>
  </si>
  <si>
    <t>Frontend app bundled using Electron or Cordova</t>
  </si>
  <si>
    <t>Backend data caching implemented / or 3rd party tools used</t>
  </si>
  <si>
    <t>DevOps</t>
  </si>
  <si>
    <t>CI/CD workflows established in GitHub (builds, tests, …)</t>
  </si>
  <si>
    <t>Working dockerfile for backend located in repository</t>
  </si>
  <si>
    <t>Backend available in dockerhub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</si>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</sst>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  <xf numFmtId="0" fontId="1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Normal="100" workbookViewId="0">
      <selection activeCell="C1" sqref="C1"/>
    </sheetView>
  </sheetViews>
  <sheetFormatPr defaultColWidth="11.42578125" defaultRowHeight="15"/>
  <cols>
    <col min="1" max="1" width="15.28515625" bestFit="1" customWidth="1"/>
    <col min="2" max="2" width="70.7109375" customWidth="1"/>
    <col min="3" max="3" width="57" customWidth="1"/>
    <col min="4" max="4" width="21.85546875" style="18" customWidth="1"/>
    <col min="5" max="5" width="40.85546875" style="2" bestFit="1" customWidth="1"/>
    <col min="6" max="6" width="3.42578125" style="2" customWidth="1"/>
    <col min="7" max="7" width="23.140625" bestFit="1" customWidth="1"/>
    <col min="8" max="8" width="10.85546875" style="25"/>
  </cols>
  <sheetData>
    <row r="1" spans="1:10" s="1" customFormat="1" ht="33.950000000000003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9"/>
      <c r="G1" s="19" t="s">
        <v>5</v>
      </c>
      <c r="H1" s="26">
        <f>SUM(D2:D44)</f>
        <v>100</v>
      </c>
      <c r="I1" s="3"/>
    </row>
    <row r="2" spans="1:10" ht="27" customHeight="1">
      <c r="A2" s="12" t="s">
        <v>6</v>
      </c>
      <c r="B2" s="6" t="s">
        <v>7</v>
      </c>
      <c r="C2" s="6"/>
      <c r="D2" s="16">
        <v>0</v>
      </c>
      <c r="E2" s="7">
        <v>0</v>
      </c>
      <c r="F2" s="5">
        <f>IF(E2&gt;0,D2,0)</f>
        <v>0</v>
      </c>
      <c r="G2" s="3" t="s">
        <v>8</v>
      </c>
      <c r="H2" s="21">
        <f>SUM(F:F)</f>
        <v>56</v>
      </c>
    </row>
    <row r="3" spans="1:10" ht="18.95">
      <c r="A3" s="6"/>
      <c r="B3" s="6" t="s">
        <v>9</v>
      </c>
      <c r="C3" s="6"/>
      <c r="D3" s="16">
        <v>1</v>
      </c>
      <c r="E3" s="7">
        <v>0</v>
      </c>
      <c r="F3" s="5">
        <f t="shared" ref="F3:F9" si="0">IF(E3&gt;0,D3,0)</f>
        <v>0</v>
      </c>
    </row>
    <row r="4" spans="1:10" ht="18.95">
      <c r="A4" s="6"/>
      <c r="B4" s="20" t="s">
        <v>10</v>
      </c>
      <c r="C4" s="20"/>
      <c r="D4" s="16">
        <v>2</v>
      </c>
      <c r="E4" s="7">
        <v>2</v>
      </c>
      <c r="F4" s="5">
        <f t="shared" si="0"/>
        <v>2</v>
      </c>
      <c r="G4" s="3" t="s">
        <v>11</v>
      </c>
      <c r="H4" s="22" t="str">
        <f>IF(H2 &gt;= H11,"PASSED","NOT YET PASSED")</f>
        <v>PASSED</v>
      </c>
    </row>
    <row r="5" spans="1:10" ht="18.95">
      <c r="A5" s="6"/>
      <c r="B5" s="20" t="s">
        <v>12</v>
      </c>
      <c r="C5" s="20"/>
      <c r="D5" s="16">
        <v>4</v>
      </c>
      <c r="E5" s="7">
        <v>0</v>
      </c>
      <c r="F5" s="5">
        <f t="shared" si="0"/>
        <v>0</v>
      </c>
      <c r="G5" t="s">
        <v>13</v>
      </c>
      <c r="H5" s="29">
        <f>H2*100/H10</f>
        <v>101.81818181818181</v>
      </c>
    </row>
    <row r="6" spans="1:10" ht="18.95">
      <c r="A6" s="6"/>
      <c r="B6" s="6" t="s">
        <v>14</v>
      </c>
      <c r="C6" s="6"/>
      <c r="D6" s="16">
        <v>3</v>
      </c>
      <c r="E6" s="7">
        <v>0</v>
      </c>
      <c r="F6" s="5">
        <f t="shared" ref="F6" si="1">IF(E6&gt;0,D6,0)</f>
        <v>0</v>
      </c>
    </row>
    <row r="7" spans="1:10" ht="18.95">
      <c r="A7" s="6"/>
      <c r="B7" s="6" t="s">
        <v>15</v>
      </c>
      <c r="C7" s="6"/>
      <c r="D7" s="16">
        <v>3</v>
      </c>
      <c r="E7" s="7">
        <v>2</v>
      </c>
      <c r="F7" s="5">
        <f t="shared" ref="F7" si="2">IF(E7&gt;0,D7,0)</f>
        <v>3</v>
      </c>
      <c r="G7" s="10" t="s">
        <v>16</v>
      </c>
    </row>
    <row r="8" spans="1:10" ht="18.95">
      <c r="A8" s="6"/>
      <c r="B8" s="6" t="s">
        <v>17</v>
      </c>
      <c r="C8" s="6"/>
      <c r="D8" s="16">
        <v>1</v>
      </c>
      <c r="E8" s="7">
        <v>2</v>
      </c>
      <c r="F8" s="5">
        <f t="shared" si="0"/>
        <v>1</v>
      </c>
      <c r="G8" s="10" t="s">
        <v>18</v>
      </c>
      <c r="H8" s="23"/>
    </row>
    <row r="9" spans="1:10" ht="18.95">
      <c r="A9" s="6"/>
      <c r="B9" s="6" t="s">
        <v>19</v>
      </c>
      <c r="C9" s="6"/>
      <c r="D9" s="16">
        <v>2</v>
      </c>
      <c r="E9" s="7">
        <v>2</v>
      </c>
      <c r="F9" s="5">
        <f t="shared" si="0"/>
        <v>2</v>
      </c>
      <c r="G9" s="10"/>
      <c r="H9" s="23"/>
    </row>
    <row r="10" spans="1:10" ht="18.95">
      <c r="A10" s="6"/>
      <c r="B10" s="6" t="s">
        <v>20</v>
      </c>
      <c r="C10" s="6"/>
      <c r="D10" s="16">
        <v>2</v>
      </c>
      <c r="E10" s="7">
        <v>0</v>
      </c>
      <c r="F10" s="5">
        <f>IF(E10&gt;0,D12,0)</f>
        <v>0</v>
      </c>
      <c r="G10" s="28" t="s">
        <v>21</v>
      </c>
      <c r="H10" s="25">
        <v>55</v>
      </c>
    </row>
    <row r="11" spans="1:10" ht="18.95">
      <c r="A11" s="6"/>
      <c r="B11" s="6" t="s">
        <v>22</v>
      </c>
      <c r="C11" s="6"/>
      <c r="D11" s="16">
        <v>2</v>
      </c>
      <c r="E11" s="7">
        <v>0</v>
      </c>
      <c r="F11" s="5">
        <f>IF(E11&gt;0,D13,0)</f>
        <v>0</v>
      </c>
      <c r="G11" s="27" t="s">
        <v>23</v>
      </c>
      <c r="H11" s="27">
        <f>(H10/2)+1</f>
        <v>28.5</v>
      </c>
    </row>
    <row r="12" spans="1:10" ht="18.95">
      <c r="A12" s="13" t="s">
        <v>24</v>
      </c>
      <c r="B12" s="8" t="s">
        <v>25</v>
      </c>
      <c r="C12" s="8"/>
      <c r="D12" s="17">
        <v>1</v>
      </c>
      <c r="E12" s="9">
        <v>0</v>
      </c>
      <c r="F12" s="5">
        <f t="shared" ref="F12:F44" si="3">IF(E12&gt;0,D13,0)</f>
        <v>0</v>
      </c>
      <c r="G12" s="4"/>
      <c r="H12" s="23"/>
    </row>
    <row r="13" spans="1:10" ht="18.95">
      <c r="A13" s="8"/>
      <c r="B13" s="8" t="s">
        <v>26</v>
      </c>
      <c r="C13" s="8"/>
      <c r="D13" s="17">
        <v>2</v>
      </c>
      <c r="E13" s="9">
        <v>0</v>
      </c>
      <c r="F13" s="5">
        <f t="shared" si="3"/>
        <v>0</v>
      </c>
      <c r="H13" s="24"/>
      <c r="I13" s="11"/>
      <c r="J13" s="11"/>
    </row>
    <row r="14" spans="1:10" ht="18.95">
      <c r="A14" s="8"/>
      <c r="B14" s="8" t="s">
        <v>27</v>
      </c>
      <c r="C14" s="8"/>
      <c r="D14" s="17">
        <v>3</v>
      </c>
      <c r="E14" s="9">
        <v>2</v>
      </c>
      <c r="F14" s="5">
        <f t="shared" si="3"/>
        <v>1</v>
      </c>
      <c r="H14" s="24"/>
      <c r="I14" s="11"/>
      <c r="J14" s="11"/>
    </row>
    <row r="15" spans="1:10" ht="18.95">
      <c r="A15" s="8"/>
      <c r="B15" s="8" t="s">
        <v>28</v>
      </c>
      <c r="C15" s="8"/>
      <c r="D15" s="17">
        <v>1</v>
      </c>
      <c r="E15" s="9">
        <v>2</v>
      </c>
      <c r="F15" s="5">
        <f t="shared" si="3"/>
        <v>3</v>
      </c>
      <c r="H15" s="24"/>
      <c r="I15" s="11"/>
      <c r="J15" s="11"/>
    </row>
    <row r="16" spans="1:10" ht="18.95">
      <c r="A16" s="8"/>
      <c r="B16" s="8" t="s">
        <v>29</v>
      </c>
      <c r="C16" s="8"/>
      <c r="D16" s="17">
        <v>3</v>
      </c>
      <c r="E16" s="9">
        <v>0</v>
      </c>
      <c r="F16" s="5">
        <f>IF(E16&gt;0,D17,0)</f>
        <v>0</v>
      </c>
      <c r="H16" s="24"/>
      <c r="I16" s="11"/>
      <c r="J16" s="11"/>
    </row>
    <row r="17" spans="1:8" ht="18.95">
      <c r="A17" s="8"/>
      <c r="B17" s="8" t="s">
        <v>30</v>
      </c>
      <c r="C17" s="8"/>
      <c r="D17" s="17">
        <v>3</v>
      </c>
      <c r="E17" s="9">
        <v>0</v>
      </c>
      <c r="F17" s="5">
        <f>IF(E17&gt;0,D19,0)</f>
        <v>0</v>
      </c>
      <c r="H17" s="23"/>
    </row>
    <row r="18" spans="1:8" ht="18.95">
      <c r="A18" s="8"/>
      <c r="B18" s="8" t="s">
        <v>31</v>
      </c>
      <c r="C18" s="8"/>
      <c r="D18" s="17">
        <v>2</v>
      </c>
      <c r="E18" s="9">
        <v>2</v>
      </c>
      <c r="F18" s="5">
        <f>IF(E18&gt;0,D20,0)</f>
        <v>4</v>
      </c>
      <c r="G18" s="4"/>
      <c r="H18" s="23"/>
    </row>
    <row r="19" spans="1:8" ht="18.95">
      <c r="A19" s="12" t="s">
        <v>32</v>
      </c>
      <c r="B19" s="6" t="s">
        <v>33</v>
      </c>
      <c r="C19" s="6"/>
      <c r="D19" s="16">
        <v>2</v>
      </c>
      <c r="E19" s="7">
        <v>2</v>
      </c>
      <c r="F19" s="5">
        <f t="shared" si="3"/>
        <v>4</v>
      </c>
      <c r="G19" s="4"/>
      <c r="H19" s="23"/>
    </row>
    <row r="20" spans="1:8" ht="18.95">
      <c r="A20" s="6"/>
      <c r="B20" s="6" t="s">
        <v>34</v>
      </c>
      <c r="C20" s="6"/>
      <c r="D20" s="16">
        <v>4</v>
      </c>
      <c r="E20" s="7">
        <v>2</v>
      </c>
      <c r="F20" s="5">
        <f t="shared" si="3"/>
        <v>3</v>
      </c>
      <c r="G20" s="4"/>
      <c r="H20" s="23"/>
    </row>
    <row r="21" spans="1:8" ht="18.95">
      <c r="A21" s="6"/>
      <c r="B21" s="6" t="s">
        <v>35</v>
      </c>
      <c r="C21" s="6"/>
      <c r="D21" s="16">
        <v>3</v>
      </c>
      <c r="E21" s="7">
        <v>2</v>
      </c>
      <c r="F21" s="5">
        <f t="shared" si="3"/>
        <v>1</v>
      </c>
      <c r="G21" s="4"/>
      <c r="H21" s="23"/>
    </row>
    <row r="22" spans="1:8" ht="18.95">
      <c r="A22" s="6"/>
      <c r="B22" s="6" t="s">
        <v>36</v>
      </c>
      <c r="C22" s="6"/>
      <c r="D22" s="16">
        <v>1</v>
      </c>
      <c r="E22" s="7">
        <v>0</v>
      </c>
      <c r="F22" s="5">
        <f t="shared" si="3"/>
        <v>0</v>
      </c>
      <c r="G22" s="4"/>
      <c r="H22" s="23"/>
    </row>
    <row r="23" spans="1:8" ht="18.95">
      <c r="A23" s="6"/>
      <c r="B23" s="6" t="s">
        <v>37</v>
      </c>
      <c r="C23" s="6"/>
      <c r="D23" s="16">
        <v>2</v>
      </c>
      <c r="E23" s="7">
        <v>2</v>
      </c>
      <c r="F23" s="5">
        <f t="shared" si="3"/>
        <v>2</v>
      </c>
      <c r="G23" s="4"/>
      <c r="H23" s="23"/>
    </row>
    <row r="24" spans="1:8" ht="18.95">
      <c r="A24" s="6"/>
      <c r="B24" s="6" t="s">
        <v>38</v>
      </c>
      <c r="C24" s="6"/>
      <c r="D24" s="16">
        <v>2</v>
      </c>
      <c r="E24" s="7">
        <v>0</v>
      </c>
      <c r="F24" s="5">
        <f t="shared" si="3"/>
        <v>0</v>
      </c>
      <c r="G24" s="4"/>
      <c r="H24" s="23"/>
    </row>
    <row r="25" spans="1:8" ht="18.95">
      <c r="A25" s="6"/>
      <c r="B25" s="6" t="s">
        <v>39</v>
      </c>
      <c r="C25" s="6"/>
      <c r="D25" s="16">
        <v>2</v>
      </c>
      <c r="E25" s="7">
        <v>2</v>
      </c>
      <c r="F25" s="5">
        <f>IF(E25&gt;0,D27,0)</f>
        <v>3</v>
      </c>
      <c r="G25" s="4"/>
      <c r="H25" s="23"/>
    </row>
    <row r="26" spans="1:8" ht="18.95">
      <c r="A26" s="6"/>
      <c r="B26" s="6" t="s">
        <v>40</v>
      </c>
      <c r="C26" s="6"/>
      <c r="D26" s="16">
        <v>3</v>
      </c>
      <c r="E26" s="7">
        <v>2</v>
      </c>
      <c r="F26" s="5">
        <f>IF(E26&gt;0,D28,0)</f>
        <v>3</v>
      </c>
      <c r="G26" s="4"/>
      <c r="H26" s="23"/>
    </row>
    <row r="27" spans="1:8" ht="18.95">
      <c r="A27" s="6"/>
      <c r="B27" s="6" t="s">
        <v>41</v>
      </c>
      <c r="C27" s="6"/>
      <c r="D27" s="16">
        <v>3</v>
      </c>
      <c r="E27" s="7">
        <v>2</v>
      </c>
      <c r="F27" s="5">
        <f t="shared" si="3"/>
        <v>3</v>
      </c>
      <c r="G27" s="4"/>
      <c r="H27" s="23"/>
    </row>
    <row r="28" spans="1:8" ht="18.95">
      <c r="A28" s="13" t="s">
        <v>42</v>
      </c>
      <c r="B28" s="8" t="s">
        <v>43</v>
      </c>
      <c r="C28" s="8"/>
      <c r="D28" s="17">
        <v>3</v>
      </c>
      <c r="E28" s="9">
        <v>2</v>
      </c>
      <c r="F28" s="5">
        <f t="shared" si="3"/>
        <v>1</v>
      </c>
      <c r="G28" s="4"/>
      <c r="H28" s="23"/>
    </row>
    <row r="29" spans="1:8" ht="18.95">
      <c r="A29" s="8"/>
      <c r="B29" s="8" t="s">
        <v>44</v>
      </c>
      <c r="C29" s="8"/>
      <c r="D29" s="17">
        <v>1</v>
      </c>
      <c r="E29" s="9">
        <v>2</v>
      </c>
      <c r="F29" s="5">
        <f>IF(E29&gt;0,D33,0)</f>
        <v>3</v>
      </c>
      <c r="G29" s="4"/>
      <c r="H29" s="23"/>
    </row>
    <row r="30" spans="1:8" ht="18.95">
      <c r="A30" s="8"/>
      <c r="B30" s="8" t="s">
        <v>45</v>
      </c>
      <c r="C30" s="8"/>
      <c r="D30" s="17">
        <v>2</v>
      </c>
      <c r="E30" s="9">
        <v>2</v>
      </c>
      <c r="F30" s="5">
        <f>IF(E30&gt;0,D34,0)</f>
        <v>2</v>
      </c>
      <c r="G30" s="4"/>
      <c r="H30" s="23"/>
    </row>
    <row r="31" spans="1:8" ht="18.95">
      <c r="A31" s="8"/>
      <c r="B31" s="8" t="s">
        <v>46</v>
      </c>
      <c r="C31" s="8"/>
      <c r="D31" s="17">
        <v>2</v>
      </c>
      <c r="E31" s="9">
        <v>2</v>
      </c>
      <c r="F31" s="5">
        <f>IF(E31&gt;0,D35,0)</f>
        <v>3</v>
      </c>
      <c r="G31" s="4"/>
      <c r="H31" s="23"/>
    </row>
    <row r="32" spans="1:8" ht="18.95">
      <c r="A32" s="8"/>
      <c r="B32" s="8" t="s">
        <v>47</v>
      </c>
      <c r="C32" s="8"/>
      <c r="D32" s="17">
        <v>2</v>
      </c>
      <c r="E32" s="9">
        <v>0</v>
      </c>
      <c r="F32" s="5">
        <f>IF(E32&gt;0,D36,0)</f>
        <v>0</v>
      </c>
      <c r="G32" s="4"/>
      <c r="H32" s="23"/>
    </row>
    <row r="33" spans="1:8" ht="18.95">
      <c r="A33" s="8"/>
      <c r="B33" s="8" t="s">
        <v>48</v>
      </c>
      <c r="C33" s="8"/>
      <c r="D33" s="17">
        <v>3</v>
      </c>
      <c r="E33" s="9">
        <v>2</v>
      </c>
      <c r="F33" s="5">
        <f t="shared" si="3"/>
        <v>2</v>
      </c>
      <c r="G33" s="4"/>
      <c r="H33" s="23"/>
    </row>
    <row r="34" spans="1:8" ht="18.95">
      <c r="A34" s="8"/>
      <c r="B34" s="8" t="s">
        <v>49</v>
      </c>
      <c r="C34" s="8"/>
      <c r="D34" s="17">
        <v>2</v>
      </c>
      <c r="E34" s="9">
        <v>2</v>
      </c>
      <c r="F34" s="5">
        <f t="shared" si="3"/>
        <v>3</v>
      </c>
      <c r="G34" s="4"/>
      <c r="H34" s="23"/>
    </row>
    <row r="35" spans="1:8" ht="18.95">
      <c r="A35" s="8"/>
      <c r="B35" s="8" t="s">
        <v>50</v>
      </c>
      <c r="C35" s="8"/>
      <c r="D35" s="17">
        <v>3</v>
      </c>
      <c r="E35" s="9">
        <v>2</v>
      </c>
      <c r="F35" s="5">
        <f t="shared" si="3"/>
        <v>3</v>
      </c>
      <c r="G35" s="4"/>
      <c r="H35" s="23"/>
    </row>
    <row r="36" spans="1:8" ht="18.95">
      <c r="A36" s="8"/>
      <c r="B36" s="8" t="s">
        <v>51</v>
      </c>
      <c r="C36" s="8"/>
      <c r="D36" s="17">
        <v>3</v>
      </c>
      <c r="E36" s="9">
        <v>0</v>
      </c>
      <c r="F36" s="5">
        <f>IF(E36&gt;0,D38,0)</f>
        <v>0</v>
      </c>
      <c r="G36" s="4"/>
      <c r="H36" s="23"/>
    </row>
    <row r="37" spans="1:8" ht="18.95">
      <c r="A37" s="8"/>
      <c r="B37" s="8" t="s">
        <v>52</v>
      </c>
      <c r="C37" s="8"/>
      <c r="D37" s="17">
        <v>3</v>
      </c>
      <c r="E37" s="9">
        <v>0</v>
      </c>
      <c r="F37" s="5">
        <f>IF(E37&gt;0,D39,0)</f>
        <v>0</v>
      </c>
      <c r="G37" s="4"/>
      <c r="H37" s="23"/>
    </row>
    <row r="38" spans="1:8" ht="18.95">
      <c r="A38" s="12" t="s">
        <v>53</v>
      </c>
      <c r="B38" s="6" t="s">
        <v>54</v>
      </c>
      <c r="C38" s="6"/>
      <c r="D38" s="16">
        <v>4</v>
      </c>
      <c r="E38" s="7">
        <v>2</v>
      </c>
      <c r="F38" s="5">
        <f t="shared" si="3"/>
        <v>1</v>
      </c>
      <c r="G38" s="4"/>
      <c r="H38" s="23"/>
    </row>
    <row r="39" spans="1:8" ht="18.95">
      <c r="A39" s="6"/>
      <c r="B39" s="6" t="s">
        <v>55</v>
      </c>
      <c r="C39" s="6"/>
      <c r="D39" s="16">
        <v>1</v>
      </c>
      <c r="E39" s="7">
        <v>0</v>
      </c>
      <c r="F39" s="5">
        <f t="shared" si="3"/>
        <v>0</v>
      </c>
      <c r="G39" s="4"/>
      <c r="H39" s="23"/>
    </row>
    <row r="40" spans="1:8" ht="18.95">
      <c r="A40" s="6"/>
      <c r="B40" s="6" t="s">
        <v>56</v>
      </c>
      <c r="C40" s="6"/>
      <c r="D40" s="16">
        <v>2</v>
      </c>
      <c r="E40" s="7">
        <v>0</v>
      </c>
      <c r="F40" s="5">
        <f t="shared" si="3"/>
        <v>0</v>
      </c>
      <c r="G40" s="4"/>
      <c r="H40" s="23"/>
    </row>
    <row r="41" spans="1:8" ht="18.95">
      <c r="A41" s="6"/>
      <c r="B41" s="6" t="s">
        <v>57</v>
      </c>
      <c r="C41" s="6"/>
      <c r="D41" s="16">
        <v>3</v>
      </c>
      <c r="E41" s="7">
        <v>0</v>
      </c>
      <c r="F41" s="5">
        <f t="shared" si="3"/>
        <v>0</v>
      </c>
      <c r="G41" s="4"/>
      <c r="H41" s="23"/>
    </row>
    <row r="42" spans="1:8" ht="18.95">
      <c r="A42" s="6"/>
      <c r="B42" s="6" t="s">
        <v>58</v>
      </c>
      <c r="C42" s="6"/>
      <c r="D42" s="16">
        <v>3</v>
      </c>
      <c r="E42" s="7">
        <v>0</v>
      </c>
      <c r="F42" s="5">
        <f t="shared" si="3"/>
        <v>0</v>
      </c>
      <c r="H42" s="23"/>
    </row>
    <row r="43" spans="1:8" ht="18.95">
      <c r="A43" s="6"/>
      <c r="B43" s="6" t="s">
        <v>59</v>
      </c>
      <c r="C43" s="6"/>
      <c r="D43" s="16">
        <v>3</v>
      </c>
      <c r="E43" s="7">
        <v>2</v>
      </c>
      <c r="F43" s="5">
        <f t="shared" si="3"/>
        <v>3</v>
      </c>
      <c r="H43" s="23"/>
    </row>
    <row r="44" spans="1:8" ht="18.95">
      <c r="A44" s="6"/>
      <c r="B44" s="6" t="s">
        <v>60</v>
      </c>
      <c r="C44" s="6"/>
      <c r="D44" s="16">
        <v>3</v>
      </c>
      <c r="E44" s="7">
        <v>0</v>
      </c>
      <c r="F44" s="5">
        <f t="shared" si="3"/>
        <v>0</v>
      </c>
      <c r="H44" s="23"/>
    </row>
  </sheetData>
  <conditionalFormatting sqref="F2:F5 F8:F10 F12:F29 F38:F44 F33:F36">
    <cfRule type="cellIs" dxfId="7" priority="16" operator="equal">
      <formula>0</formula>
    </cfRule>
  </conditionalFormatting>
  <conditionalFormatting sqref="E33:E36 E2:E5 E8:E10 E12:E29 E38:E1048576">
    <cfRule type="iconSet" priority="18">
      <iconSet iconSet="3Symbols2">
        <cfvo type="percent" val="0"/>
        <cfvo type="num" val="0" gte="0"/>
        <cfvo type="num" val="0" gte="0"/>
      </iconSet>
    </cfRule>
  </conditionalFormatting>
  <conditionalFormatting sqref="F6">
    <cfRule type="cellIs" dxfId="6" priority="13" operator="equal">
      <formula>0</formula>
    </cfRule>
  </conditionalFormatting>
  <conditionalFormatting sqref="E6">
    <cfRule type="iconSet" priority="14">
      <iconSet iconSet="3Symbols2">
        <cfvo type="percent" val="0"/>
        <cfvo type="num" val="0" gte="0"/>
        <cfvo type="num" val="0" gte="0"/>
      </iconSet>
    </cfRule>
  </conditionalFormatting>
  <conditionalFormatting sqref="F7">
    <cfRule type="cellIs" dxfId="5" priority="11" operator="equal">
      <formula>0</formula>
    </cfRule>
  </conditionalFormatting>
  <conditionalFormatting sqref="E7">
    <cfRule type="iconSet" priority="12">
      <iconSet iconSet="3Symbols2">
        <cfvo type="percent" val="0"/>
        <cfvo type="num" val="0" gte="0"/>
        <cfvo type="num" val="0" gte="0"/>
      </iconSet>
    </cfRule>
  </conditionalFormatting>
  <conditionalFormatting sqref="F30">
    <cfRule type="cellIs" dxfId="4" priority="9" operator="equal">
      <formula>0</formula>
    </cfRule>
  </conditionalFormatting>
  <conditionalFormatting sqref="E30">
    <cfRule type="iconSet" priority="10">
      <iconSet iconSet="3Symbols2">
        <cfvo type="percent" val="0"/>
        <cfvo type="num" val="0" gte="0"/>
        <cfvo type="num" val="0" gte="0"/>
      </iconSet>
    </cfRule>
  </conditionalFormatting>
  <conditionalFormatting sqref="F31">
    <cfRule type="cellIs" dxfId="3" priority="7" operator="equal">
      <formula>0</formula>
    </cfRule>
  </conditionalFormatting>
  <conditionalFormatting sqref="E31">
    <cfRule type="iconSet" priority="8">
      <iconSet iconSet="3Symbols2">
        <cfvo type="percent" val="0"/>
        <cfvo type="num" val="0" gte="0"/>
        <cfvo type="num" val="0" gte="0"/>
      </iconSet>
    </cfRule>
  </conditionalFormatting>
  <conditionalFormatting sqref="F32">
    <cfRule type="cellIs" dxfId="2" priority="5" operator="equal">
      <formula>0</formula>
    </cfRule>
  </conditionalFormatting>
  <conditionalFormatting sqref="E32">
    <cfRule type="iconSet" priority="6">
      <iconSet iconSet="3Symbols2">
        <cfvo type="percent" val="0"/>
        <cfvo type="num" val="0" gte="0"/>
        <cfvo type="num" val="0" gte="0"/>
      </iconSet>
    </cfRule>
  </conditionalFormatting>
  <conditionalFormatting sqref="F11">
    <cfRule type="cellIs" dxfId="1" priority="3" operator="equal">
      <formula>0</formula>
    </cfRule>
  </conditionalFormatting>
  <conditionalFormatting sqref="E11">
    <cfRule type="iconSet" priority="4">
      <iconSet iconSet="3Symbols2">
        <cfvo type="percent" val="0"/>
        <cfvo type="num" val="0" gte="0"/>
        <cfvo type="num" val="0" gte="0"/>
      </iconSet>
    </cfRule>
  </conditionalFormatting>
  <conditionalFormatting sqref="F37">
    <cfRule type="cellIs" dxfId="0" priority="1" operator="equal">
      <formula>0</formula>
    </cfRule>
  </conditionalFormatting>
  <conditionalFormatting sqref="E37">
    <cfRule type="iconSet" priority="2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/>
  <cp:revision/>
  <dcterms:created xsi:type="dcterms:W3CDTF">2018-05-02T21:36:26Z</dcterms:created>
  <dcterms:modified xsi:type="dcterms:W3CDTF">2021-05-15T10:40:27Z</dcterms:modified>
  <cp:category/>
  <cp:contentStatus/>
</cp:coreProperties>
</file>