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LOUISE\Public\Economics\Eco 316 (Gouri Suresh)\Week 8 - Trade and Migration\Trade Networks\"/>
    </mc:Choice>
  </mc:AlternateContent>
  <bookViews>
    <workbookView xWindow="0" yWindow="0" windowWidth="19200" windowHeight="115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3" i="1"/>
  <c r="K3" i="1"/>
  <c r="I3" i="1"/>
  <c r="H3" i="1"/>
  <c r="E3" i="1"/>
  <c r="D3" i="1"/>
  <c r="G4" i="1" l="1"/>
  <c r="B4" i="1"/>
  <c r="F4" i="1"/>
  <c r="L3" i="1"/>
  <c r="C4" i="1"/>
  <c r="H4" i="1" l="1"/>
  <c r="D4" i="1"/>
  <c r="J4" i="1" s="1"/>
  <c r="I4" i="1"/>
  <c r="K4" i="1"/>
  <c r="E4" i="1"/>
  <c r="B5" i="1" l="1"/>
  <c r="L4" i="1"/>
  <c r="C5" i="1"/>
  <c r="G5" i="1"/>
  <c r="F5" i="1"/>
  <c r="H5" i="1" l="1"/>
  <c r="D5" i="1"/>
  <c r="J5" i="1" s="1"/>
  <c r="I5" i="1"/>
  <c r="E5" i="1"/>
  <c r="K5" i="1"/>
  <c r="G6" i="1" l="1"/>
  <c r="F6" i="1"/>
  <c r="H6" i="1" s="1"/>
  <c r="C6" i="1"/>
  <c r="B6" i="1"/>
  <c r="D6" i="1" s="1"/>
  <c r="L5" i="1"/>
  <c r="I6" i="1" l="1"/>
  <c r="J6" i="1"/>
  <c r="E6" i="1"/>
  <c r="K6" i="1"/>
  <c r="L6" i="1" l="1"/>
</calcChain>
</file>

<file path=xl/sharedStrings.xml><?xml version="1.0" encoding="utf-8"?>
<sst xmlns="http://schemas.openxmlformats.org/spreadsheetml/2006/main" count="18" uniqueCount="14">
  <si>
    <t>Player 1</t>
  </si>
  <si>
    <t>Good 1</t>
  </si>
  <si>
    <t>Good 2</t>
  </si>
  <si>
    <t>MRS or P</t>
  </si>
  <si>
    <t>Utility</t>
  </si>
  <si>
    <t>Player 2</t>
  </si>
  <si>
    <t>Mediant</t>
  </si>
  <si>
    <t>Barter?</t>
  </si>
  <si>
    <t>Initial Endowment</t>
  </si>
  <si>
    <t>Barter unit 1</t>
  </si>
  <si>
    <t>Barter unit 2</t>
  </si>
  <si>
    <t>Barter unit 3</t>
  </si>
  <si>
    <t>Arithmetic Mean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</si>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</sst>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2" fontId="0" fillId="0" borderId="1" xfId="0" applyNumberFormat="1" applyBorder="1"/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M16" sqref="M16"/>
    </sheetView>
  </sheetViews>
  <sheetFormatPr defaultRowHeight="15" x14ac:dyDescent="0.25"/>
  <cols>
    <col min="1" max="1" width="17.5703125" bestFit="1" customWidth="1"/>
    <col min="2" max="2" width="9.140625" style="2"/>
    <col min="3" max="3" width="10.5703125" style="1" bestFit="1" customWidth="1"/>
    <col min="4" max="4" width="11.5703125" style="1" bestFit="1" customWidth="1"/>
    <col min="5" max="5" width="9.5703125" style="1" bestFit="1" customWidth="1"/>
    <col min="6" max="6" width="9.140625" style="2"/>
    <col min="7" max="9" width="9.140625" style="1"/>
    <col min="10" max="10" width="9.140625" style="2"/>
    <col min="11" max="11" width="9.140625" style="3"/>
    <col min="12" max="12" width="10.28515625" style="3" customWidth="1"/>
    <col min="13" max="13" width="10.85546875" style="3" customWidth="1"/>
    <col min="14" max="14" width="9.140625" style="3"/>
  </cols>
  <sheetData>
    <row r="1" spans="1:14" x14ac:dyDescent="0.25">
      <c r="B1" s="4" t="s">
        <v>0</v>
      </c>
      <c r="C1" s="5"/>
      <c r="D1" s="5"/>
      <c r="E1" s="5"/>
      <c r="F1" s="4" t="s">
        <v>5</v>
      </c>
      <c r="G1" s="5"/>
      <c r="H1" s="5"/>
      <c r="I1" s="6"/>
      <c r="L1" s="13" t="s">
        <v>12</v>
      </c>
      <c r="M1" s="15" t="s">
        <v>13</v>
      </c>
    </row>
    <row r="2" spans="1:14" s="7" customFormat="1" x14ac:dyDescent="0.25">
      <c r="B2" s="8" t="s">
        <v>1</v>
      </c>
      <c r="C2" s="9" t="s">
        <v>2</v>
      </c>
      <c r="D2" s="9" t="s">
        <v>4</v>
      </c>
      <c r="E2" s="9" t="s">
        <v>3</v>
      </c>
      <c r="F2" s="8" t="s">
        <v>1</v>
      </c>
      <c r="G2" s="9" t="s">
        <v>2</v>
      </c>
      <c r="H2" s="9" t="s">
        <v>4</v>
      </c>
      <c r="I2" s="9" t="s">
        <v>3</v>
      </c>
      <c r="J2" s="8" t="s">
        <v>7</v>
      </c>
      <c r="K2" s="10" t="s">
        <v>6</v>
      </c>
      <c r="L2" s="14"/>
      <c r="M2" s="16"/>
      <c r="N2" s="10"/>
    </row>
    <row r="3" spans="1:14" x14ac:dyDescent="0.25">
      <c r="A3" t="s">
        <v>8</v>
      </c>
      <c r="B3" s="2">
        <v>8</v>
      </c>
      <c r="C3" s="12">
        <v>16</v>
      </c>
      <c r="D3" s="12">
        <f>B3*C3</f>
        <v>128</v>
      </c>
      <c r="E3" s="12">
        <f>C3/B3</f>
        <v>2</v>
      </c>
      <c r="F3" s="2">
        <v>8</v>
      </c>
      <c r="G3" s="12">
        <v>4</v>
      </c>
      <c r="H3" s="12">
        <f>F3*G3</f>
        <v>32</v>
      </c>
      <c r="I3" s="12">
        <f>G3/F3</f>
        <v>0.5</v>
      </c>
      <c r="K3" s="11">
        <f>(C3+G3)/(B3+F3)</f>
        <v>1.25</v>
      </c>
      <c r="L3" s="11">
        <f>AVERAGE(E3,I3)</f>
        <v>1.25</v>
      </c>
      <c r="M3" s="11">
        <f>SQRT(E3*I3)</f>
        <v>1</v>
      </c>
    </row>
    <row r="4" spans="1:14" x14ac:dyDescent="0.25">
      <c r="A4" t="s">
        <v>9</v>
      </c>
      <c r="B4" s="2">
        <f>IF(E3&gt;I3,B3+1,B3-1)</f>
        <v>9</v>
      </c>
      <c r="C4" s="12">
        <f>IF(E3&gt;I3,C3-$K$3,C3+$K$3)</f>
        <v>14.75</v>
      </c>
      <c r="D4" s="12">
        <f>B4*C4</f>
        <v>132.75</v>
      </c>
      <c r="E4" s="12">
        <f>C4/B4</f>
        <v>1.6388888888888888</v>
      </c>
      <c r="F4" s="2">
        <f>IF(I3&gt;E3,F3+1,F3-1)</f>
        <v>7</v>
      </c>
      <c r="G4" s="12">
        <f>IF(I3&gt;E3,G3-$K$3,G3+$K$3)</f>
        <v>5.25</v>
      </c>
      <c r="H4" s="12">
        <f>F4*G4</f>
        <v>36.75</v>
      </c>
      <c r="I4" s="12">
        <f>G4/F4</f>
        <v>0.75</v>
      </c>
      <c r="J4" s="2" t="str">
        <f>IF(AND(D4&gt;D3,H4&gt;H3),"Yes","No")</f>
        <v>Yes</v>
      </c>
      <c r="K4" s="11">
        <f>(C4+G4)/(B4+F4)</f>
        <v>1.25</v>
      </c>
      <c r="L4" s="11">
        <f>AVERAGE(E4,I4)</f>
        <v>1.1944444444444444</v>
      </c>
      <c r="M4" s="11">
        <f t="shared" ref="M4:M6" si="0">SQRT(E4*I4)</f>
        <v>1.1086778913041726</v>
      </c>
    </row>
    <row r="5" spans="1:14" x14ac:dyDescent="0.25">
      <c r="A5" t="s">
        <v>10</v>
      </c>
      <c r="B5" s="2">
        <f t="shared" ref="B5:B6" si="1">IF(E4&gt;I4,B4+1,B4-1)</f>
        <v>10</v>
      </c>
      <c r="C5" s="12">
        <f>IF(E4&gt;I4,C4-$K$3,C4+$K$3)</f>
        <v>13.5</v>
      </c>
      <c r="D5" s="12">
        <f t="shared" ref="D5:D6" si="2">B5*C5</f>
        <v>135</v>
      </c>
      <c r="E5" s="12">
        <f t="shared" ref="E5:E6" si="3">C5/B5</f>
        <v>1.35</v>
      </c>
      <c r="F5" s="2">
        <f t="shared" ref="F5:F6" si="4">IF(I4&gt;E4,F4+1,F4-1)</f>
        <v>6</v>
      </c>
      <c r="G5" s="12">
        <f>IF(I4&gt;E4,G4-$K$3,G4+$K$3)</f>
        <v>6.5</v>
      </c>
      <c r="H5" s="12">
        <f t="shared" ref="H5:H6" si="5">F5*G5</f>
        <v>39</v>
      </c>
      <c r="I5" s="12">
        <f t="shared" ref="I5:I6" si="6">G5/F5</f>
        <v>1.0833333333333333</v>
      </c>
      <c r="J5" s="2" t="str">
        <f>IF(AND(D5&gt;D4,H5&gt;H4),"Yes","No")</f>
        <v>Yes</v>
      </c>
      <c r="K5" s="11">
        <f>(C5+G5)/(B5+F5)</f>
        <v>1.25</v>
      </c>
      <c r="L5" s="11">
        <f>AVERAGE(E5,I5)</f>
        <v>1.2166666666666668</v>
      </c>
      <c r="M5" s="11">
        <f t="shared" si="0"/>
        <v>1.2093386622447824</v>
      </c>
    </row>
    <row r="6" spans="1:14" x14ac:dyDescent="0.25">
      <c r="A6" t="s">
        <v>11</v>
      </c>
      <c r="B6" s="2">
        <f t="shared" si="1"/>
        <v>11</v>
      </c>
      <c r="C6" s="12">
        <f>IF(E5&gt;I5,C5-$K$3,C5+$K$3)</f>
        <v>12.25</v>
      </c>
      <c r="D6" s="12">
        <f t="shared" si="2"/>
        <v>134.75</v>
      </c>
      <c r="E6" s="12">
        <f t="shared" si="3"/>
        <v>1.1136363636363635</v>
      </c>
      <c r="F6" s="2">
        <f t="shared" si="4"/>
        <v>5</v>
      </c>
      <c r="G6" s="12">
        <f>IF(I5&gt;E5,G5-$K$3,G5+$K$3)</f>
        <v>7.75</v>
      </c>
      <c r="H6" s="12">
        <f t="shared" si="5"/>
        <v>38.75</v>
      </c>
      <c r="I6" s="12">
        <f t="shared" si="6"/>
        <v>1.55</v>
      </c>
      <c r="J6" s="2" t="str">
        <f>IF(AND(D6&gt;D5,H6&gt;H5),"Yes","No")</f>
        <v>No</v>
      </c>
      <c r="K6" s="11">
        <f>(C6+G6)/(B6+F6)</f>
        <v>1.25</v>
      </c>
      <c r="L6" s="11">
        <f>AVERAGE(E6,I6)</f>
        <v>1.3318181818181818</v>
      </c>
      <c r="M6" s="11">
        <f t="shared" si="0"/>
        <v>1.3138250886767096</v>
      </c>
    </row>
  </sheetData>
  <mergeCells count="4">
    <mergeCell ref="B1:E1"/>
    <mergeCell ref="F1:I1"/>
    <mergeCell ref="L1:L2"/>
    <mergeCell ref="M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Davidson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Gouri Suresh, Shyam</dc:creator>
  <cp:lastModifiedBy>Gouri Suresh, Shyam</cp:lastModifiedBy>
  <dcterms:created xsi:type="dcterms:W3CDTF">2015-10-29T14:10:15Z</dcterms:created>
  <dcterms:modified xsi:type="dcterms:W3CDTF">2015-10-29T19:39:37Z</dcterms:modified>
</cp:coreProperties>
</file>