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kumavath\Documents\Topmentor\assignment 3\"/>
    </mc:Choice>
  </mc:AlternateContent>
  <xr:revisionPtr revIDLastSave="0" documentId="8_{497BF0C5-48DC-4E85-AC41-EB020016A6E7}" xr6:coauthVersionLast="47" xr6:coauthVersionMax="47" xr10:uidLastSave="{00000000-0000-0000-0000-000000000000}"/>
  <bookViews>
    <workbookView xWindow="-108" yWindow="-108" windowWidth="23256" windowHeight="12456" activeTab="1" xr2:uid="{AC84C862-0DCB-4223-95CE-278E792351A5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A27" i="4"/>
  <c r="A24" i="4"/>
  <c r="C25" i="7" a="1"/>
  <c r="C25" i="7" s="1"/>
  <c r="C29" i="7"/>
  <c r="C21" i="7"/>
  <c r="C17" i="7"/>
  <c r="H21" i="6"/>
  <c r="H20" i="6"/>
  <c r="H18" i="6"/>
  <c r="H16" i="6"/>
  <c r="H15" i="6"/>
  <c r="D5" i="5"/>
  <c r="D6" i="5"/>
  <c r="D7" i="5"/>
  <c r="D8" i="5"/>
  <c r="D9" i="5"/>
  <c r="D4" i="5"/>
  <c r="C13" i="5"/>
  <c r="C12" i="5"/>
  <c r="C11" i="5"/>
  <c r="A21" i="4"/>
  <c r="B25" i="3"/>
  <c r="B22" i="3"/>
  <c r="B20" i="2"/>
  <c r="B17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<sst xmlns="http://schemas.openxmlformats.org/spreadsheetml/2006/main" count="147" uniqueCount="112">
  <si>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</si>
  <si>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</si>
  <si>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</si>
  <si>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</si>
  <si>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</si>
  <si>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</si>
  <si>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</si>
  <si>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</si>
  <si>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</si>
  <si>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</si>
  <si>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</si>
  <si>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</si>
  <si>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</si>
  <si>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</si>
  <si>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</si>
  <si>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</si>
  <si>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</si>
  <si>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</si>
  <si>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</si>
  <si>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</si>
  <si>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</si>
  <si>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</si>
  <si>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</si>
  <si>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</si>
  <si>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</si>
  <si>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</si>
  <si>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</si>
  <si>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</si>
  <si>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</si>
  <si>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</si>
  <si>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</si>
  <si>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</si>
  <si>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</si>
  <si>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</si>
  <si>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</si>
  <si>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</si>
  <si>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</si>
  <si>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</si>
  <si>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</si>
  <si>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</si>
  <si>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</si>
  <si>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</si>
  <si>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</si>
  <si>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</si>
  <si>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</si>
  <si>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</si>
  <si>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</si>
  <si>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</si>
  <si>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</si>
  <si>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</si>
  <si>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</si>
  <si>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</si>
  <si>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</si>
  <si>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</si>
  <si>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</si>
  <si>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</si>
  <si>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</si>
  <si>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</si>
  <si>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</si>
  <si>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</si>
  <si>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</si>
  <si>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</si>
  <si>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</si>
  <si>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</si>
  <si>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</si>
  <si>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</si>
  <si>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</si>
  <si>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</si>
  <si>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</si>
  <si>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</si>
  <si>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</si>
  <si>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</si>
  <si>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</si>
  <si>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</si>
  <si>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</si>
  <si>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</si>
  <si>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</si>
  <si>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</si>
  <si>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</si>
  <si>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</si>
  <si>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</si>
  <si>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</si>
  <si>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</si>
  <si>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</si>
  <si>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</si>
  <si>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</si>
  <si>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</si>
  <si>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</si>
  <si>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</si>
  <si>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</si>
  <si>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</si>
  <si>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</si>
  <si>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</si>
  <si>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</si>
  <si>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</si>
  <si>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</si>
  <si>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</si>
  <si>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</si>
  <si>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</si>
  <si>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</si>
  <si>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</si>
  <si>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</si>
  <si>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</si>
  <si>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</si>
  <si>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</si>
  <si>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</si>
  <si>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</si>
  <si>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</si>
  <si>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Rank</t>
  </si>
  <si>
    <t>200 &amp; 190</t>
  </si>
  <si>
    <t>usa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</si>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</sst>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56A-63B6-4E1C-AC4F-463CF012A22F}">
  <dimension ref="A1:G26"/>
  <sheetViews>
    <sheetView showGridLines="0" topLeftCell="A11" workbookViewId="0">
      <selection activeCell="F26" sqref="F26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9" t="s">
        <v>1</v>
      </c>
      <c r="B1" s="10"/>
      <c r="C1" s="10"/>
      <c r="D1" s="10"/>
      <c r="E1" s="3"/>
      <c r="F1" s="3"/>
      <c r="G1" s="3"/>
    </row>
    <row r="2" spans="1:7" ht="21" x14ac:dyDescent="0.4">
      <c r="A2" s="11" t="s">
        <v>2</v>
      </c>
      <c r="B2" s="10"/>
      <c r="C2" s="10"/>
      <c r="D2" s="10"/>
      <c r="E2" s="3"/>
      <c r="F2" s="3"/>
      <c r="G2" s="3"/>
    </row>
    <row r="3" spans="1:7" ht="21" x14ac:dyDescent="0.4">
      <c r="A3" s="11"/>
      <c r="B3" s="10"/>
      <c r="C3" s="10"/>
      <c r="D3" s="10"/>
      <c r="E3" s="3"/>
      <c r="F3" s="3"/>
      <c r="G3" s="3"/>
    </row>
    <row r="4" spans="1:7" ht="20.399999999999999" x14ac:dyDescent="0.35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">
      <c r="C12" s="3"/>
      <c r="D12" s="3"/>
      <c r="E12" s="3"/>
      <c r="F12" s="3"/>
      <c r="G12" s="3"/>
    </row>
    <row r="13" spans="1:7" x14ac:dyDescent="0.3">
      <c r="C13" s="3"/>
      <c r="D13" s="3"/>
      <c r="E13" s="3"/>
      <c r="F13" s="3"/>
      <c r="G13" s="3"/>
    </row>
    <row r="14" spans="1:7" ht="21" x14ac:dyDescent="0.4">
      <c r="A14" s="11" t="s">
        <v>17</v>
      </c>
      <c r="B14" s="10"/>
      <c r="C14" s="10"/>
      <c r="D14" s="10"/>
      <c r="E14" s="10"/>
      <c r="F14" s="10"/>
      <c r="G14" s="10"/>
    </row>
    <row r="15" spans="1:7" ht="20.399999999999999" x14ac:dyDescent="0.35">
      <c r="A15" s="10"/>
      <c r="B15" s="10"/>
      <c r="C15" s="10"/>
      <c r="D15" s="10"/>
      <c r="E15" s="10"/>
      <c r="F15" s="10"/>
      <c r="G15" s="10"/>
    </row>
    <row r="16" spans="1:7" ht="21.6" thickBot="1" x14ac:dyDescent="0.45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6" thickBot="1" x14ac:dyDescent="0.45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.399999999999999" x14ac:dyDescent="0.35">
      <c r="A18" s="10"/>
      <c r="B18" s="10"/>
      <c r="C18" s="10"/>
      <c r="D18" s="10"/>
      <c r="E18" s="10"/>
      <c r="F18" s="10"/>
      <c r="G18" s="10"/>
    </row>
    <row r="19" spans="1:7" ht="21.6" thickBot="1" x14ac:dyDescent="0.45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6" thickBot="1" x14ac:dyDescent="0.45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.6" thickBot="1" x14ac:dyDescent="0.45">
      <c r="A22" s="11" t="s">
        <v>14</v>
      </c>
      <c r="B22" s="11" t="s">
        <v>18</v>
      </c>
    </row>
    <row r="23" spans="1:7" ht="21.6" thickBot="1" x14ac:dyDescent="0.45">
      <c r="A23" s="11" t="s">
        <v>4</v>
      </c>
      <c r="B23" s="12">
        <f>COUNTA(_xlfn.UNIQUE(A5:A11))</f>
        <v>7</v>
      </c>
    </row>
    <row r="25" spans="1:7" ht="21" x14ac:dyDescent="0.4">
      <c r="A25" s="11"/>
    </row>
    <row r="26" spans="1:7" ht="21" x14ac:dyDescent="0.4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6BDE-6078-42AD-B2DE-5A467FCC4596}">
  <dimension ref="A2:H25"/>
  <sheetViews>
    <sheetView showGridLines="0" tabSelected="1" topLeftCell="A8" workbookViewId="0">
      <selection activeCell="E8" sqref="E8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4" x14ac:dyDescent="0.45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">
      <c r="A19" s="14"/>
      <c r="B19" s="14"/>
      <c r="C19" s="14"/>
      <c r="D19" s="14"/>
      <c r="E19" s="14"/>
      <c r="F19" s="14"/>
      <c r="G19" s="15"/>
    </row>
    <row r="20" spans="1:7" x14ac:dyDescent="0.3">
      <c r="A20" s="13" t="s">
        <v>41</v>
      </c>
      <c r="B20" s="14"/>
      <c r="C20" s="14"/>
      <c r="D20" s="14"/>
      <c r="E20" s="14"/>
      <c r="F20" s="14"/>
      <c r="G20" s="15"/>
    </row>
    <row r="21" spans="1:7" ht="18.600000000000001" thickBot="1" x14ac:dyDescent="0.4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8.600000000000001" thickBot="1" x14ac:dyDescent="0.4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" x14ac:dyDescent="0.35">
      <c r="A23" s="18"/>
      <c r="B23" s="18"/>
      <c r="C23" s="18"/>
      <c r="D23" s="14"/>
      <c r="E23" s="14"/>
      <c r="F23" s="14"/>
      <c r="G23" s="15"/>
    </row>
    <row r="24" spans="1:7" ht="18.600000000000001" thickBot="1" x14ac:dyDescent="0.4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8.600000000000001" thickBot="1" x14ac:dyDescent="0.4">
      <c r="A25" s="18" t="s">
        <v>4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3841-E778-40EC-85D0-28F629AFC2C1}">
  <dimension ref="A1:G29"/>
  <sheetViews>
    <sheetView showGridLines="0" topLeftCell="A14" workbookViewId="0">
      <selection activeCell="A28" sqref="A28:B28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3"/>
      <c r="B1" s="11" t="s">
        <v>42</v>
      </c>
      <c r="C1" s="3"/>
      <c r="D1" s="3"/>
    </row>
    <row r="2" spans="1:7" ht="15" thickBot="1" x14ac:dyDescent="0.35">
      <c r="A2" s="59"/>
      <c r="B2" s="59"/>
      <c r="C2" s="3"/>
      <c r="D2" s="3"/>
    </row>
    <row r="3" spans="1:7" x14ac:dyDescent="0.3">
      <c r="A3" s="3"/>
      <c r="B3" s="27"/>
      <c r="C3" s="3"/>
      <c r="D3" s="3"/>
    </row>
    <row r="4" spans="1:7" x14ac:dyDescent="0.3">
      <c r="A4" s="3"/>
      <c r="B4" s="28" t="s">
        <v>43</v>
      </c>
      <c r="C4" s="3"/>
      <c r="D4" s="3"/>
    </row>
    <row r="5" spans="1:7" x14ac:dyDescent="0.3">
      <c r="A5" s="3"/>
      <c r="B5" s="28">
        <v>4</v>
      </c>
      <c r="C5" s="3"/>
      <c r="D5" s="3"/>
    </row>
    <row r="6" spans="1:7" x14ac:dyDescent="0.3">
      <c r="A6" s="3"/>
      <c r="B6" s="28"/>
      <c r="C6" s="3"/>
      <c r="D6" s="3"/>
    </row>
    <row r="7" spans="1:7" x14ac:dyDescent="0.3">
      <c r="A7" s="3"/>
      <c r="B7" s="28">
        <v>3</v>
      </c>
      <c r="C7" s="3"/>
      <c r="D7" s="3"/>
    </row>
    <row r="8" spans="1:7" x14ac:dyDescent="0.3">
      <c r="A8" s="3"/>
      <c r="B8" s="28"/>
      <c r="C8" s="3"/>
      <c r="D8" s="3"/>
    </row>
    <row r="9" spans="1:7" x14ac:dyDescent="0.3">
      <c r="A9" s="3"/>
      <c r="B9" s="28" t="s">
        <v>44</v>
      </c>
      <c r="C9" s="3"/>
      <c r="D9" s="3"/>
    </row>
    <row r="10" spans="1:7" x14ac:dyDescent="0.3">
      <c r="A10" s="3"/>
      <c r="B10" s="28"/>
      <c r="C10" s="3"/>
      <c r="D10" s="3"/>
    </row>
    <row r="11" spans="1:7" x14ac:dyDescent="0.3">
      <c r="A11" s="3"/>
      <c r="B11" s="28" t="e">
        <v>#DIV/0!</v>
      </c>
      <c r="C11" s="3"/>
      <c r="D11" s="3"/>
    </row>
    <row r="12" spans="1:7" x14ac:dyDescent="0.3">
      <c r="A12" s="3"/>
      <c r="B12" s="28" t="s">
        <v>45</v>
      </c>
      <c r="C12" s="3"/>
      <c r="D12" s="3"/>
    </row>
    <row r="13" spans="1:7" ht="15" thickBot="1" x14ac:dyDescent="0.35">
      <c r="A13" s="3"/>
      <c r="B13" s="29" t="s">
        <v>46</v>
      </c>
      <c r="C13" s="3"/>
      <c r="D13" s="3"/>
    </row>
    <row r="14" spans="1:7" x14ac:dyDescent="0.3">
      <c r="A14" s="59"/>
      <c r="B14" s="59"/>
      <c r="C14" s="3"/>
      <c r="D14" s="3"/>
    </row>
    <row r="15" spans="1:7" ht="18" x14ac:dyDescent="0.35">
      <c r="A15" s="7"/>
      <c r="B15" s="8" t="s">
        <v>51</v>
      </c>
      <c r="C15" s="7"/>
      <c r="D15" s="7"/>
      <c r="E15" s="1"/>
      <c r="F15" s="1"/>
      <c r="G15" s="1"/>
    </row>
    <row r="16" spans="1:7" ht="18" x14ac:dyDescent="0.35">
      <c r="A16" s="60"/>
      <c r="B16" s="60"/>
      <c r="C16" s="7"/>
      <c r="D16" s="7"/>
      <c r="E16" s="1"/>
      <c r="F16" s="1"/>
      <c r="G16" s="1"/>
    </row>
    <row r="17" spans="1:7" ht="18" x14ac:dyDescent="0.3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" x14ac:dyDescent="0.3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" x14ac:dyDescent="0.35">
      <c r="A19" s="60"/>
      <c r="B19" s="60"/>
      <c r="C19" s="7"/>
      <c r="D19" s="7"/>
      <c r="E19" s="1"/>
      <c r="F19" s="1"/>
      <c r="G19" s="1"/>
    </row>
    <row r="20" spans="1:7" ht="18" x14ac:dyDescent="0.3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" x14ac:dyDescent="0.35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8" x14ac:dyDescent="0.35">
      <c r="A22" s="60"/>
      <c r="B22" s="60"/>
      <c r="C22" s="7"/>
      <c r="D22" s="7"/>
      <c r="E22" s="1"/>
      <c r="F22" s="1"/>
      <c r="G22" s="1"/>
    </row>
    <row r="23" spans="1:7" ht="18" x14ac:dyDescent="0.3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" x14ac:dyDescent="0.35">
      <c r="A24" s="61">
        <f>COUNTA(B3:B13)-COUNT(B3:B13)</f>
        <v>5</v>
      </c>
      <c r="B24" s="61"/>
      <c r="C24" s="8"/>
      <c r="D24" s="7"/>
      <c r="E24" s="1"/>
      <c r="F24" s="1"/>
      <c r="G24" s="1"/>
    </row>
    <row r="25" spans="1:7" ht="18" x14ac:dyDescent="0.35">
      <c r="A25" s="60"/>
      <c r="B25" s="60"/>
      <c r="C25" s="7"/>
      <c r="D25" s="7"/>
      <c r="E25" s="1"/>
      <c r="F25" s="1"/>
      <c r="G25" s="1"/>
    </row>
    <row r="26" spans="1:7" ht="18" x14ac:dyDescent="0.3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" x14ac:dyDescent="0.35">
      <c r="A27" s="62">
        <f>COUNTA(B3:B13)+COUNTBLANK(B3:B13)</f>
        <v>11</v>
      </c>
      <c r="B27" s="62"/>
      <c r="C27" s="8"/>
      <c r="D27" s="7"/>
      <c r="E27" s="1"/>
      <c r="F27" s="1"/>
      <c r="G27" s="1"/>
    </row>
    <row r="28" spans="1:7" x14ac:dyDescent="0.3">
      <c r="A28" s="59"/>
      <c r="B28" s="59"/>
      <c r="C28" s="3"/>
      <c r="D28" s="3"/>
    </row>
    <row r="29" spans="1:7" x14ac:dyDescent="0.3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BA8-CC8D-473B-B577-C5E5B0E041F1}">
  <dimension ref="A1:D15"/>
  <sheetViews>
    <sheetView showGridLines="0" workbookViewId="0">
      <selection activeCell="B24" sqref="B24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0"/>
      <c r="B1" s="40" t="s">
        <v>52</v>
      </c>
      <c r="C1" s="31"/>
    </row>
    <row r="2" spans="1:4" x14ac:dyDescent="0.3">
      <c r="A2" s="34">
        <v>1</v>
      </c>
      <c r="B2" s="35" t="s">
        <v>53</v>
      </c>
      <c r="C2" s="26"/>
    </row>
    <row r="3" spans="1:4" x14ac:dyDescent="0.3">
      <c r="A3" s="41"/>
      <c r="B3" s="42" t="s">
        <v>0</v>
      </c>
      <c r="C3" s="38" t="s">
        <v>54</v>
      </c>
      <c r="D3" t="s">
        <v>108</v>
      </c>
    </row>
    <row r="4" spans="1:4" x14ac:dyDescent="0.3">
      <c r="A4" s="34"/>
      <c r="B4" s="35" t="s">
        <v>55</v>
      </c>
      <c r="C4" s="39">
        <v>200</v>
      </c>
      <c r="D4">
        <f>_xlfn.RANK.AVG(C4,$C$4:$C$9,0)</f>
        <v>2</v>
      </c>
    </row>
    <row r="5" spans="1:4" x14ac:dyDescent="0.3">
      <c r="A5" s="34"/>
      <c r="B5" s="35" t="s">
        <v>56</v>
      </c>
      <c r="C5" s="39">
        <v>120</v>
      </c>
      <c r="D5">
        <f t="shared" ref="D5:D9" si="0">_xlfn.RANK.AVG(C5,$C$4:$C$9,0)</f>
        <v>5</v>
      </c>
    </row>
    <row r="6" spans="1:4" x14ac:dyDescent="0.3">
      <c r="A6" s="34"/>
      <c r="B6" s="35" t="s">
        <v>57</v>
      </c>
      <c r="C6" s="39">
        <v>156</v>
      </c>
      <c r="D6">
        <f t="shared" si="0"/>
        <v>4</v>
      </c>
    </row>
    <row r="7" spans="1:4" x14ac:dyDescent="0.3">
      <c r="A7" s="34"/>
      <c r="B7" s="35" t="s">
        <v>58</v>
      </c>
      <c r="C7" s="39">
        <v>190</v>
      </c>
      <c r="D7">
        <f t="shared" si="0"/>
        <v>3</v>
      </c>
    </row>
    <row r="8" spans="1:4" x14ac:dyDescent="0.3">
      <c r="A8" s="34"/>
      <c r="B8" s="35" t="s">
        <v>59</v>
      </c>
      <c r="C8" s="39">
        <v>320</v>
      </c>
      <c r="D8">
        <f t="shared" si="0"/>
        <v>1</v>
      </c>
    </row>
    <row r="9" spans="1:4" x14ac:dyDescent="0.3">
      <c r="A9" s="34"/>
      <c r="B9" s="35" t="s">
        <v>60</v>
      </c>
      <c r="C9" s="39">
        <v>89</v>
      </c>
      <c r="D9">
        <f t="shared" si="0"/>
        <v>6</v>
      </c>
    </row>
    <row r="10" spans="1:4" ht="15" thickBot="1" x14ac:dyDescent="0.35">
      <c r="A10" s="32"/>
      <c r="B10" s="26"/>
      <c r="C10" s="26"/>
    </row>
    <row r="11" spans="1:4" ht="15" thickBot="1" x14ac:dyDescent="0.35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35">
      <c r="A12" s="34">
        <v>1.2</v>
      </c>
      <c r="B12" s="35" t="s">
        <v>62</v>
      </c>
      <c r="C12" s="33">
        <f>MIN(C4:C9)</f>
        <v>89</v>
      </c>
    </row>
    <row r="13" spans="1:4" ht="15" thickBot="1" x14ac:dyDescent="0.35">
      <c r="A13" s="34">
        <v>1.3</v>
      </c>
      <c r="B13" s="35" t="s">
        <v>63</v>
      </c>
      <c r="C13" s="33">
        <f>AVERAGE(C11,C12)</f>
        <v>204.5</v>
      </c>
    </row>
    <row r="14" spans="1:4" ht="15" thickBot="1" x14ac:dyDescent="0.35">
      <c r="A14" s="36">
        <v>1.4</v>
      </c>
      <c r="B14" s="37" t="s">
        <v>65</v>
      </c>
      <c r="C14" s="33" t="s">
        <v>109</v>
      </c>
      <c r="D14" s="56"/>
    </row>
    <row r="15" spans="1:4" ht="15" thickBot="1" x14ac:dyDescent="0.35">
      <c r="A15" s="36">
        <v>1.5</v>
      </c>
      <c r="B15" s="35" t="s">
        <v>64</v>
      </c>
      <c r="C15" s="33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66D-63AD-4908-9DD8-542AA9A8E8EF}">
  <dimension ref="A1:I22"/>
  <sheetViews>
    <sheetView showGridLines="0" workbookViewId="0">
      <selection activeCell="J17" sqref="J17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3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3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3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3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3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3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3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3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3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3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3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3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8.600000000000001" thickBot="1" x14ac:dyDescent="0.4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8.600000000000001" thickBot="1" x14ac:dyDescent="0.4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SUMIFS($C$2:$C$11,$D$2:$D$11,"yes")</f>
        <v>79000</v>
      </c>
      <c r="I15" s="15"/>
    </row>
    <row r="16" spans="1:9" ht="18.600000000000001" thickBot="1" x14ac:dyDescent="0.4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SUMIFS($C$2:$C$11,$D$2:$D$11,"no")</f>
        <v>27000</v>
      </c>
      <c r="I16" s="15"/>
    </row>
    <row r="17" spans="1:9" ht="18.600000000000001" thickBot="1" x14ac:dyDescent="0.4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8.600000000000001" thickBot="1" x14ac:dyDescent="0.4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SUMIFS($E$2:$E$11,$C$2:$C$11,"&gt; 10000")</f>
        <v>1028</v>
      </c>
      <c r="I18" s="15"/>
    </row>
    <row r="19" spans="1:9" ht="18.600000000000001" thickBot="1" x14ac:dyDescent="0.4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8.600000000000001" thickBot="1" x14ac:dyDescent="0.4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SUMIFS($C$2:$C$11,$C$2:$C$11,"&gt; 10000")</f>
        <v>65000</v>
      </c>
      <c r="I20" s="15"/>
    </row>
    <row r="21" spans="1:9" ht="18.600000000000001" thickBot="1" x14ac:dyDescent="0.4">
      <c r="A21" s="19">
        <v>5</v>
      </c>
      <c r="B21" s="19" t="s">
        <v>76</v>
      </c>
      <c r="C21" s="19"/>
      <c r="D21" s="19"/>
      <c r="E21" s="19"/>
      <c r="F21" s="19"/>
      <c r="G21" s="19"/>
      <c r="H21" s="57">
        <f>SUMIFS($C$2:$C$11,$C$2:$C$11,"&lt; 9500")</f>
        <v>31000</v>
      </c>
      <c r="I21" s="15"/>
    </row>
    <row r="22" spans="1:9" ht="18" x14ac:dyDescent="0.3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529-E5BD-4B28-A66D-07BD3629B687}">
  <dimension ref="A1:G29"/>
  <sheetViews>
    <sheetView showGridLines="0" topLeftCell="A12" workbookViewId="0">
      <selection activeCell="C26" sqref="C26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">
      <c r="A12" s="66"/>
      <c r="B12" s="66"/>
      <c r="C12" s="48"/>
      <c r="D12" s="48"/>
      <c r="E12" s="48"/>
      <c r="F12" s="48"/>
    </row>
    <row r="13" spans="1:6" ht="15.6" x14ac:dyDescent="0.3">
      <c r="A13" s="17"/>
      <c r="B13" s="52" t="s">
        <v>101</v>
      </c>
      <c r="C13" s="17"/>
      <c r="D13" s="17"/>
      <c r="E13" s="49"/>
      <c r="F13" s="48"/>
    </row>
    <row r="14" spans="1:6" ht="15.6" x14ac:dyDescent="0.3">
      <c r="A14" s="65"/>
      <c r="B14" s="65"/>
      <c r="C14" s="17"/>
      <c r="D14" s="17"/>
      <c r="E14" s="48"/>
      <c r="F14" s="48"/>
    </row>
    <row r="15" spans="1:6" ht="15.6" x14ac:dyDescent="0.3">
      <c r="A15" s="17">
        <v>1</v>
      </c>
      <c r="B15" s="53" t="s">
        <v>102</v>
      </c>
      <c r="C15" s="17"/>
      <c r="D15" s="17"/>
      <c r="E15" s="48"/>
      <c r="F15" s="48"/>
    </row>
    <row r="16" spans="1:6" ht="15.6" x14ac:dyDescent="0.3">
      <c r="A16" s="65"/>
      <c r="B16" s="65"/>
      <c r="C16" s="54" t="s">
        <v>103</v>
      </c>
      <c r="D16" s="54"/>
      <c r="E16" s="48"/>
      <c r="F16" s="48"/>
    </row>
    <row r="17" spans="1:7" ht="15.6" x14ac:dyDescent="0.3">
      <c r="A17" s="17"/>
      <c r="B17" s="16" t="s">
        <v>104</v>
      </c>
      <c r="C17" s="55">
        <f>SUMIFS($E$2:$E$11,$C$2:$C$11,"athletics",$D$2:$D$11,"usa")</f>
        <v>9</v>
      </c>
      <c r="D17" s="17"/>
      <c r="E17" s="48"/>
      <c r="F17" s="48"/>
    </row>
    <row r="18" spans="1:7" ht="15.6" x14ac:dyDescent="0.3">
      <c r="A18" s="65"/>
      <c r="B18" s="65"/>
      <c r="C18" s="17"/>
      <c r="D18" s="17"/>
      <c r="E18" s="48"/>
      <c r="F18" s="48"/>
    </row>
    <row r="19" spans="1:7" ht="15.6" x14ac:dyDescent="0.3">
      <c r="A19" s="17">
        <v>2</v>
      </c>
      <c r="B19" s="53" t="s">
        <v>105</v>
      </c>
      <c r="C19" s="17"/>
      <c r="D19" s="17"/>
      <c r="E19" s="48"/>
      <c r="F19" s="48"/>
    </row>
    <row r="20" spans="1:7" ht="15.6" x14ac:dyDescent="0.3">
      <c r="A20" s="65"/>
      <c r="B20" s="65"/>
      <c r="C20" s="54" t="s">
        <v>103</v>
      </c>
      <c r="D20" s="54"/>
      <c r="E20" s="48"/>
      <c r="F20" s="48"/>
    </row>
    <row r="21" spans="1:7" ht="15.6" x14ac:dyDescent="0.3">
      <c r="A21" s="17"/>
      <c r="B21" s="16" t="s">
        <v>104</v>
      </c>
      <c r="C21" s="55">
        <f>SUMIFS($E$2:$E$11,$C$2:$C$11,"figure skating")</f>
        <v>5</v>
      </c>
      <c r="D21" s="17"/>
      <c r="E21" s="48"/>
      <c r="F21" s="48"/>
    </row>
    <row r="22" spans="1:7" ht="15.6" x14ac:dyDescent="0.3">
      <c r="A22" s="65"/>
      <c r="B22" s="65"/>
      <c r="C22" s="17"/>
      <c r="D22" s="17"/>
      <c r="E22" s="48"/>
      <c r="F22" s="48"/>
    </row>
    <row r="23" spans="1:7" ht="15.6" x14ac:dyDescent="0.3">
      <c r="A23" s="17">
        <v>3</v>
      </c>
      <c r="B23" s="53" t="s">
        <v>106</v>
      </c>
      <c r="C23" s="17"/>
      <c r="D23" s="17"/>
      <c r="E23" s="48"/>
      <c r="F23" s="48" t="s">
        <v>110</v>
      </c>
      <c r="G23" t="s">
        <v>111</v>
      </c>
    </row>
    <row r="24" spans="1:7" ht="15.6" x14ac:dyDescent="0.3">
      <c r="A24" s="65"/>
      <c r="B24" s="65"/>
      <c r="C24" s="54" t="s">
        <v>103</v>
      </c>
      <c r="D24" s="54"/>
      <c r="E24" s="48"/>
      <c r="F24" s="48"/>
    </row>
    <row r="25" spans="1:7" ht="15.6" x14ac:dyDescent="0.3">
      <c r="A25" s="17"/>
      <c r="B25" s="16" t="s">
        <v>104</v>
      </c>
      <c r="C25" s="55" cm="1">
        <f t="array" ref="C25">SUM(SUMIFS($E$2:$E$11,$D$2:$D$11,F23:G23))</f>
        <v>75</v>
      </c>
      <c r="D25" s="17"/>
      <c r="E25" s="48"/>
      <c r="F25" s="48"/>
    </row>
    <row r="26" spans="1:7" x14ac:dyDescent="0.3">
      <c r="A26" s="66"/>
      <c r="B26" s="66"/>
      <c r="C26" s="48"/>
      <c r="D26" s="48"/>
      <c r="E26" s="48"/>
      <c r="F26" s="48"/>
    </row>
    <row r="27" spans="1:7" ht="15.6" x14ac:dyDescent="0.3">
      <c r="A27" s="17">
        <v>4</v>
      </c>
      <c r="B27" s="53" t="s">
        <v>107</v>
      </c>
      <c r="C27" s="17"/>
      <c r="D27" s="17"/>
    </row>
    <row r="28" spans="1:7" ht="15.6" x14ac:dyDescent="0.3">
      <c r="A28" s="65"/>
      <c r="B28" s="65"/>
      <c r="C28" s="54" t="s">
        <v>103</v>
      </c>
      <c r="D28" s="54"/>
    </row>
    <row r="29" spans="1:7" ht="15.6" x14ac:dyDescent="0.3">
      <c r="A29" s="17"/>
      <c r="B29" s="16" t="s">
        <v>104</v>
      </c>
      <c r="C29" s="55">
        <f>COUNTIFS(D2:D11,"usa")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shyam kumavath</cp:lastModifiedBy>
  <dcterms:created xsi:type="dcterms:W3CDTF">2023-02-28T05:02:53Z</dcterms:created>
  <dcterms:modified xsi:type="dcterms:W3CDTF">2024-06-27T08:09:16Z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