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xmas/PycharmProjects/Project_emo/"/>
    </mc:Choice>
  </mc:AlternateContent>
  <xr:revisionPtr revIDLastSave="0" documentId="13_ncr:1_{67BB34B3-DA02-824B-8547-8B8D38BECE11}" xr6:coauthVersionLast="47" xr6:coauthVersionMax="47" xr10:uidLastSave="{00000000-0000-0000-0000-000000000000}"/>
  <bookViews>
    <workbookView xWindow="1140" yWindow="1940" windowWidth="36000" windowHeight="210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10" i="1" l="1"/>
  <c r="AP11" i="1"/>
  <c r="AP12" i="1"/>
  <c r="AP9" i="1"/>
  <c r="C17" i="1"/>
  <c r="C16" i="1"/>
  <c r="C15" i="1"/>
  <c r="C14" i="1"/>
  <c r="AM12" i="1"/>
  <c r="AI12" i="1"/>
  <c r="AE12" i="1"/>
  <c r="AA12" i="1"/>
  <c r="W12" i="1"/>
  <c r="S12" i="1"/>
  <c r="S11" i="1"/>
  <c r="O12" i="1"/>
  <c r="K12" i="1"/>
  <c r="G12" i="1"/>
  <c r="C12" i="1"/>
  <c r="AM11" i="1"/>
  <c r="AI11" i="1"/>
  <c r="AE11" i="1"/>
  <c r="AA11" i="1"/>
  <c r="W11" i="1"/>
  <c r="O11" i="1"/>
  <c r="K11" i="1"/>
  <c r="G11" i="1"/>
  <c r="C11" i="1"/>
  <c r="AM10" i="1"/>
  <c r="AI10" i="1"/>
  <c r="AE10" i="1"/>
  <c r="AA10" i="1"/>
  <c r="W10" i="1"/>
  <c r="S10" i="1"/>
  <c r="O10" i="1"/>
  <c r="K10" i="1"/>
  <c r="G10" i="1"/>
  <c r="C10" i="1"/>
  <c r="AI9" i="1"/>
  <c r="AE9" i="1"/>
  <c r="AA9" i="1"/>
  <c r="W9" i="1"/>
  <c r="S9" i="1"/>
  <c r="O9" i="1"/>
  <c r="K9" i="1"/>
  <c r="G9" i="1"/>
  <c r="C9" i="1"/>
  <c r="B10" i="1"/>
  <c r="B11" i="1"/>
  <c r="B12" i="1"/>
  <c r="B9" i="1"/>
</calcChain>
</file>

<file path=xl/sharedStrings.xml><?xml version="1.0" encoding="utf-8"?>
<sst xmlns="http://schemas.openxmlformats.org/spreadsheetml/2006/main" count="140" uniqueCount="100">
  <si>
    <t>Image</t>
  </si>
  <si>
    <t>ANP 1</t>
  </si>
  <si>
    <t>Score 1</t>
  </si>
  <si>
    <t>Top Emotion 1</t>
  </si>
  <si>
    <t>Emotion Score 1</t>
  </si>
  <si>
    <t>ANP 2</t>
  </si>
  <si>
    <t>Score 2</t>
  </si>
  <si>
    <t>Top Emotion 2</t>
  </si>
  <si>
    <t>Emotion Score 2</t>
  </si>
  <si>
    <t>ANP 3</t>
  </si>
  <si>
    <t>Score 3</t>
  </si>
  <si>
    <t>Top Emotion 3</t>
  </si>
  <si>
    <t>Emotion Score 3</t>
  </si>
  <si>
    <t>ANP 4</t>
  </si>
  <si>
    <t>Score 4</t>
  </si>
  <si>
    <t>Top Emotion 4</t>
  </si>
  <si>
    <t>Emotion Score 4</t>
  </si>
  <si>
    <t>ANP 5</t>
  </si>
  <si>
    <t>Score 5</t>
  </si>
  <si>
    <t>Top Emotion 5</t>
  </si>
  <si>
    <t>Emotion Score 5</t>
  </si>
  <si>
    <t>ANP 6</t>
  </si>
  <si>
    <t>Score 6</t>
  </si>
  <si>
    <t>Top Emotion 6</t>
  </si>
  <si>
    <t>Emotion Score 6</t>
  </si>
  <si>
    <t>ANP 7</t>
  </si>
  <si>
    <t>Score 7</t>
  </si>
  <si>
    <t>Top Emotion 7</t>
  </si>
  <si>
    <t>Emotion Score 7</t>
  </si>
  <si>
    <t>ANP 8</t>
  </si>
  <si>
    <t>Score 8</t>
  </si>
  <si>
    <t>Top Emotion 8</t>
  </si>
  <si>
    <t>Emotion Score 8</t>
  </si>
  <si>
    <t>ANP 9</t>
  </si>
  <si>
    <t>Score 9</t>
  </si>
  <si>
    <t>Top Emotion 9</t>
  </si>
  <si>
    <t>Emotion Score 9</t>
  </si>
  <si>
    <t>ANP 10</t>
  </si>
  <si>
    <t>Score 10</t>
  </si>
  <si>
    <t>Top Emotion 10</t>
  </si>
  <si>
    <t>Emotion Score 10</t>
  </si>
  <si>
    <t>quality</t>
  </si>
  <si>
    <t>brightness</t>
  </si>
  <si>
    <t>noisiness</t>
  </si>
  <si>
    <t>colorfullness</t>
  </si>
  <si>
    <t>sharpness</t>
  </si>
  <si>
    <t>NIMA mean</t>
  </si>
  <si>
    <t>NIMA std</t>
  </si>
  <si>
    <t>1-1.jpg</t>
  </si>
  <si>
    <t>hurt eyes</t>
  </si>
  <si>
    <t>anger</t>
  </si>
  <si>
    <t>handsome actor</t>
  </si>
  <si>
    <t>neutral</t>
  </si>
  <si>
    <t>holy god</t>
  </si>
  <si>
    <t>surprise</t>
  </si>
  <si>
    <t>ill baby</t>
  </si>
  <si>
    <t>joy</t>
  </si>
  <si>
    <t>hot guy</t>
  </si>
  <si>
    <t>gorgeous baby</t>
  </si>
  <si>
    <t>handsome guy</t>
  </si>
  <si>
    <t>helpless tears</t>
  </si>
  <si>
    <t>sadness</t>
  </si>
  <si>
    <t>confused guy</t>
  </si>
  <si>
    <t>rich men</t>
  </si>
  <si>
    <t>1-2.jpg</t>
  </si>
  <si>
    <t>great artist</t>
  </si>
  <si>
    <t>sad scene</t>
  </si>
  <si>
    <t>busy business</t>
  </si>
  <si>
    <t>sick cartoon</t>
  </si>
  <si>
    <t>excellent sketch</t>
  </si>
  <si>
    <t>classic cartoon</t>
  </si>
  <si>
    <t>excellent illustration</t>
  </si>
  <si>
    <t>fascinating artist</t>
  </si>
  <si>
    <t>excellent artist</t>
  </si>
  <si>
    <t>busy artist</t>
  </si>
  <si>
    <t>2-1.jpg</t>
  </si>
  <si>
    <t>favorite artist</t>
  </si>
  <si>
    <t>christian artist</t>
  </si>
  <si>
    <t>handsome artist</t>
  </si>
  <si>
    <t>outstanding artist</t>
  </si>
  <si>
    <t>powerful stream</t>
  </si>
  <si>
    <t>young artist</t>
  </si>
  <si>
    <t>rich artist</t>
  </si>
  <si>
    <t>amazing talent</t>
  </si>
  <si>
    <t>2-2.jpg</t>
  </si>
  <si>
    <t>loud scream</t>
  </si>
  <si>
    <t>fear</t>
  </si>
  <si>
    <t>deafening noise</t>
  </si>
  <si>
    <t>disgust</t>
  </si>
  <si>
    <t>fantastic artist</t>
  </si>
  <si>
    <t>sad tears</t>
  </si>
  <si>
    <t>precious child</t>
  </si>
  <si>
    <t>sum2</t>
  </si>
  <si>
    <t>sum3</t>
  </si>
  <si>
    <t>sum4</t>
  </si>
  <si>
    <t>sum1</t>
  </si>
  <si>
    <t>ratio</t>
  </si>
  <si>
    <t>wtd mean</t>
  </si>
  <si>
    <t>IQA sum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</si>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</sst>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7"/>
  <sheetViews>
    <sheetView tabSelected="1" topLeftCell="AK1" zoomScale="200" zoomScaleNormal="83" workbookViewId="0">
      <selection activeCell="AQ19" sqref="AQ19"/>
    </sheetView>
  </sheetViews>
  <sheetFormatPr baseColWidth="10" defaultColWidth="8.83203125" defaultRowHeight="15" x14ac:dyDescent="0.2"/>
  <sheetData>
    <row r="1" spans="1:4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2">
      <c r="A2" t="s">
        <v>48</v>
      </c>
      <c r="B2" t="s">
        <v>49</v>
      </c>
      <c r="C2">
        <v>30.015599999999999</v>
      </c>
      <c r="D2" t="s">
        <v>50</v>
      </c>
      <c r="E2">
        <v>0.4874</v>
      </c>
      <c r="F2" t="s">
        <v>51</v>
      </c>
      <c r="G2">
        <v>29.656199999999998</v>
      </c>
      <c r="H2" t="s">
        <v>52</v>
      </c>
      <c r="I2">
        <v>0.44209999999999999</v>
      </c>
      <c r="J2" t="s">
        <v>53</v>
      </c>
      <c r="K2">
        <v>29.484400000000001</v>
      </c>
      <c r="L2" t="s">
        <v>54</v>
      </c>
      <c r="M2">
        <v>0.81710000000000005</v>
      </c>
      <c r="N2" t="s">
        <v>55</v>
      </c>
      <c r="O2">
        <v>29.4375</v>
      </c>
      <c r="P2" t="s">
        <v>56</v>
      </c>
      <c r="Q2">
        <v>0.36870000000000003</v>
      </c>
      <c r="R2" t="s">
        <v>57</v>
      </c>
      <c r="S2">
        <v>29.015599999999999</v>
      </c>
      <c r="T2" t="s">
        <v>52</v>
      </c>
      <c r="U2">
        <v>0.77600000000000002</v>
      </c>
      <c r="V2" t="s">
        <v>58</v>
      </c>
      <c r="W2">
        <v>28.734400000000001</v>
      </c>
      <c r="X2" t="s">
        <v>56</v>
      </c>
      <c r="Y2">
        <v>0.98350000000000004</v>
      </c>
      <c r="Z2" t="s">
        <v>59</v>
      </c>
      <c r="AA2">
        <v>28.703099999999999</v>
      </c>
      <c r="AB2" t="s">
        <v>52</v>
      </c>
      <c r="AC2">
        <v>0.61399999999999999</v>
      </c>
      <c r="AD2" t="s">
        <v>60</v>
      </c>
      <c r="AE2">
        <v>28.453099999999999</v>
      </c>
      <c r="AF2" t="s">
        <v>61</v>
      </c>
      <c r="AG2">
        <v>0.85419999999999996</v>
      </c>
      <c r="AH2" t="s">
        <v>62</v>
      </c>
      <c r="AI2">
        <v>28.406199999999998</v>
      </c>
      <c r="AJ2" t="s">
        <v>52</v>
      </c>
      <c r="AK2">
        <v>0.49690000000000001</v>
      </c>
      <c r="AL2" t="s">
        <v>63</v>
      </c>
      <c r="AM2">
        <v>28.343800000000002</v>
      </c>
      <c r="AN2" t="s">
        <v>52</v>
      </c>
      <c r="AO2">
        <v>0.74619999999999997</v>
      </c>
      <c r="AP2">
        <v>0.8921</v>
      </c>
      <c r="AQ2">
        <v>0.91420000000000001</v>
      </c>
      <c r="AR2">
        <v>0.1027</v>
      </c>
      <c r="AS2">
        <v>0.85740000000000005</v>
      </c>
      <c r="AT2">
        <v>0.48349999999999999</v>
      </c>
      <c r="AU2">
        <v>5.9688999999999997</v>
      </c>
      <c r="AV2">
        <v>1.4511000000000001</v>
      </c>
    </row>
    <row r="3" spans="1:48" x14ac:dyDescent="0.2">
      <c r="A3" t="s">
        <v>64</v>
      </c>
      <c r="B3" t="s">
        <v>65</v>
      </c>
      <c r="C3">
        <v>30.6875</v>
      </c>
      <c r="D3" t="s">
        <v>56</v>
      </c>
      <c r="E3">
        <v>0.61229999999999996</v>
      </c>
      <c r="F3" t="s">
        <v>66</v>
      </c>
      <c r="G3">
        <v>30.625</v>
      </c>
      <c r="H3" t="s">
        <v>61</v>
      </c>
      <c r="I3">
        <v>0.97030000000000005</v>
      </c>
      <c r="J3" t="s">
        <v>67</v>
      </c>
      <c r="K3">
        <v>30.484400000000001</v>
      </c>
      <c r="L3" t="s">
        <v>52</v>
      </c>
      <c r="M3">
        <v>0.79530000000000001</v>
      </c>
      <c r="N3" t="s">
        <v>68</v>
      </c>
      <c r="O3">
        <v>30.375</v>
      </c>
      <c r="P3" t="s">
        <v>61</v>
      </c>
      <c r="Q3">
        <v>0.96989999999999998</v>
      </c>
      <c r="R3" t="s">
        <v>69</v>
      </c>
      <c r="S3">
        <v>30.343800000000002</v>
      </c>
      <c r="T3" t="s">
        <v>56</v>
      </c>
      <c r="U3">
        <v>0.85229999999999995</v>
      </c>
      <c r="V3" t="s">
        <v>70</v>
      </c>
      <c r="W3">
        <v>30.281199999999998</v>
      </c>
      <c r="X3" t="s">
        <v>52</v>
      </c>
      <c r="Y3">
        <v>0.79069999999999996</v>
      </c>
      <c r="Z3" t="s">
        <v>71</v>
      </c>
      <c r="AA3">
        <v>30.234400000000001</v>
      </c>
      <c r="AB3" t="s">
        <v>56</v>
      </c>
      <c r="AC3">
        <v>0.92469999999999997</v>
      </c>
      <c r="AD3" t="s">
        <v>72</v>
      </c>
      <c r="AE3">
        <v>30.1875</v>
      </c>
      <c r="AF3" t="s">
        <v>56</v>
      </c>
      <c r="AG3">
        <v>0.36749999999999999</v>
      </c>
      <c r="AH3" t="s">
        <v>73</v>
      </c>
      <c r="AI3">
        <v>29.75</v>
      </c>
      <c r="AJ3" t="s">
        <v>56</v>
      </c>
      <c r="AK3">
        <v>0.80420000000000003</v>
      </c>
      <c r="AL3" t="s">
        <v>74</v>
      </c>
      <c r="AM3">
        <v>29.734400000000001</v>
      </c>
      <c r="AN3" t="s">
        <v>52</v>
      </c>
      <c r="AO3">
        <v>0.62429999999999997</v>
      </c>
      <c r="AP3">
        <v>0.93630000000000002</v>
      </c>
      <c r="AQ3">
        <v>0.9325</v>
      </c>
      <c r="AR3">
        <v>0.46060000000000001</v>
      </c>
      <c r="AS3">
        <v>0.19420000000000001</v>
      </c>
      <c r="AT3">
        <v>0.96989999999999998</v>
      </c>
      <c r="AU3">
        <v>4.9390999999999998</v>
      </c>
      <c r="AV3">
        <v>1.5181</v>
      </c>
    </row>
    <row r="4" spans="1:48" x14ac:dyDescent="0.2">
      <c r="A4" t="s">
        <v>75</v>
      </c>
      <c r="B4" t="s">
        <v>76</v>
      </c>
      <c r="C4">
        <v>29.640599999999999</v>
      </c>
      <c r="D4" t="s">
        <v>56</v>
      </c>
      <c r="E4">
        <v>0.39090000000000003</v>
      </c>
      <c r="F4" t="s">
        <v>77</v>
      </c>
      <c r="G4">
        <v>29.296900000000001</v>
      </c>
      <c r="H4" t="s">
        <v>52</v>
      </c>
      <c r="I4">
        <v>0.87490000000000001</v>
      </c>
      <c r="J4" t="s">
        <v>65</v>
      </c>
      <c r="K4">
        <v>29.046900000000001</v>
      </c>
      <c r="L4" t="s">
        <v>56</v>
      </c>
      <c r="M4">
        <v>0.61229999999999996</v>
      </c>
      <c r="N4" t="s">
        <v>78</v>
      </c>
      <c r="O4">
        <v>28.765599999999999</v>
      </c>
      <c r="P4" t="s">
        <v>56</v>
      </c>
      <c r="Q4">
        <v>0.37390000000000001</v>
      </c>
      <c r="R4" t="s">
        <v>79</v>
      </c>
      <c r="S4">
        <v>28.593800000000002</v>
      </c>
      <c r="T4" t="s">
        <v>54</v>
      </c>
      <c r="U4">
        <v>0.52059999999999995</v>
      </c>
      <c r="V4" t="s">
        <v>80</v>
      </c>
      <c r="W4">
        <v>28.390599999999999</v>
      </c>
      <c r="X4" t="s">
        <v>52</v>
      </c>
      <c r="Y4">
        <v>0.4385</v>
      </c>
      <c r="Z4" t="s">
        <v>81</v>
      </c>
      <c r="AA4">
        <v>28.359400000000001</v>
      </c>
      <c r="AB4" t="s">
        <v>52</v>
      </c>
      <c r="AC4">
        <v>0.65459999999999996</v>
      </c>
      <c r="AD4" t="s">
        <v>82</v>
      </c>
      <c r="AE4">
        <v>28.156199999999998</v>
      </c>
      <c r="AF4" t="s">
        <v>52</v>
      </c>
      <c r="AG4">
        <v>0.5696</v>
      </c>
      <c r="AH4" t="s">
        <v>83</v>
      </c>
      <c r="AI4">
        <v>28.140599999999999</v>
      </c>
      <c r="AJ4" t="s">
        <v>54</v>
      </c>
      <c r="AK4">
        <v>0.46529999999999999</v>
      </c>
      <c r="AL4" t="s">
        <v>72</v>
      </c>
      <c r="AM4">
        <v>28.109400000000001</v>
      </c>
      <c r="AN4" t="s">
        <v>56</v>
      </c>
      <c r="AO4">
        <v>0.36749999999999999</v>
      </c>
      <c r="AP4">
        <v>0.89349999999999996</v>
      </c>
      <c r="AQ4">
        <v>0.78990000000000005</v>
      </c>
      <c r="AR4">
        <v>0.56810000000000005</v>
      </c>
      <c r="AS4">
        <v>0.52339999999999998</v>
      </c>
      <c r="AT4">
        <v>0.22750000000000001</v>
      </c>
      <c r="AU4">
        <v>5.7313000000000001</v>
      </c>
      <c r="AV4">
        <v>1.4056</v>
      </c>
    </row>
    <row r="5" spans="1:48" x14ac:dyDescent="0.2">
      <c r="A5" t="s">
        <v>84</v>
      </c>
      <c r="B5" t="s">
        <v>60</v>
      </c>
      <c r="C5">
        <v>33.093800000000002</v>
      </c>
      <c r="D5" t="s">
        <v>61</v>
      </c>
      <c r="E5">
        <v>0.85419999999999996</v>
      </c>
      <c r="F5" t="s">
        <v>65</v>
      </c>
      <c r="G5">
        <v>33.031199999999998</v>
      </c>
      <c r="H5" t="s">
        <v>56</v>
      </c>
      <c r="I5">
        <v>0.61229999999999996</v>
      </c>
      <c r="J5" t="s">
        <v>79</v>
      </c>
      <c r="K5">
        <v>32.031199999999998</v>
      </c>
      <c r="L5" t="s">
        <v>54</v>
      </c>
      <c r="M5">
        <v>0.52059999999999995</v>
      </c>
      <c r="N5" t="s">
        <v>76</v>
      </c>
      <c r="O5">
        <v>31.984400000000001</v>
      </c>
      <c r="P5" t="s">
        <v>56</v>
      </c>
      <c r="Q5">
        <v>0.39090000000000003</v>
      </c>
      <c r="R5" t="s">
        <v>85</v>
      </c>
      <c r="S5">
        <v>31.703099999999999</v>
      </c>
      <c r="T5" t="s">
        <v>86</v>
      </c>
      <c r="U5">
        <v>0.66569999999999996</v>
      </c>
      <c r="V5" t="s">
        <v>87</v>
      </c>
      <c r="W5">
        <v>31.6875</v>
      </c>
      <c r="X5" t="s">
        <v>88</v>
      </c>
      <c r="Y5">
        <v>0.60009999999999997</v>
      </c>
      <c r="Z5" t="s">
        <v>89</v>
      </c>
      <c r="AA5">
        <v>31.640599999999999</v>
      </c>
      <c r="AB5" t="s">
        <v>56</v>
      </c>
      <c r="AC5">
        <v>0.96360000000000001</v>
      </c>
      <c r="AD5" t="s">
        <v>90</v>
      </c>
      <c r="AE5">
        <v>31.515599999999999</v>
      </c>
      <c r="AF5" t="s">
        <v>61</v>
      </c>
      <c r="AG5">
        <v>0.97529999999999994</v>
      </c>
      <c r="AH5" t="s">
        <v>73</v>
      </c>
      <c r="AI5">
        <v>31.406199999999998</v>
      </c>
      <c r="AJ5" t="s">
        <v>56</v>
      </c>
      <c r="AK5">
        <v>0.80420000000000003</v>
      </c>
      <c r="AL5" t="s">
        <v>91</v>
      </c>
      <c r="AM5">
        <v>31.359400000000001</v>
      </c>
      <c r="AN5" t="s">
        <v>56</v>
      </c>
      <c r="AO5">
        <v>0.40749999999999997</v>
      </c>
      <c r="AP5">
        <v>0.98560000000000003</v>
      </c>
      <c r="AQ5">
        <v>0.97419999999999995</v>
      </c>
      <c r="AR5">
        <v>0.35560000000000003</v>
      </c>
      <c r="AS5">
        <v>0.84360000000000002</v>
      </c>
      <c r="AT5">
        <v>0.81410000000000005</v>
      </c>
      <c r="AU5">
        <v>5.0738000000000003</v>
      </c>
      <c r="AV5">
        <v>1.4912000000000001</v>
      </c>
    </row>
    <row r="8" spans="1:48" x14ac:dyDescent="0.2">
      <c r="C8" t="s">
        <v>96</v>
      </c>
      <c r="AP8" t="s">
        <v>98</v>
      </c>
    </row>
    <row r="9" spans="1:48" x14ac:dyDescent="0.2">
      <c r="A9" t="s">
        <v>95</v>
      </c>
      <c r="B9">
        <f>SUM(C2,G2,K2,O2,S2,W2,AA2,AE2,AI2,AM2)</f>
        <v>290.24989999999997</v>
      </c>
      <c r="C9">
        <f>C2/$B$9</f>
        <v>0.10341295552556608</v>
      </c>
      <c r="G9">
        <f>G2/$B$9</f>
        <v>0.10217471220489655</v>
      </c>
      <c r="K9">
        <f>K2/$B$9</f>
        <v>0.1015828084695292</v>
      </c>
      <c r="O9">
        <f>O2/$B$9</f>
        <v>0.10142122357320366</v>
      </c>
      <c r="S9">
        <f>S2/$B$9</f>
        <v>9.9967648567665324E-2</v>
      </c>
      <c r="W9">
        <f>W2/$B$9</f>
        <v>9.8998828251103635E-2</v>
      </c>
      <c r="AA9">
        <f>AA2/$B$9</f>
        <v>9.8890990143321339E-2</v>
      </c>
      <c r="AE9">
        <f>AE2/$B$9</f>
        <v>9.802966340384614E-2</v>
      </c>
      <c r="AI9">
        <f>AI2/$B$9</f>
        <v>9.7868078507520592E-2</v>
      </c>
      <c r="AM9" s="1">
        <v>0.103413</v>
      </c>
      <c r="AP9">
        <f>SUM(AP2:AT2)</f>
        <v>3.2498999999999998</v>
      </c>
      <c r="AU9" t="s">
        <v>99</v>
      </c>
    </row>
    <row r="10" spans="1:48" x14ac:dyDescent="0.2">
      <c r="A10" t="s">
        <v>92</v>
      </c>
      <c r="B10">
        <f>SUM(C3,G3,K3,O3,S3,W3,AA3,AE3,AI3,AM3)</f>
        <v>302.70319999999998</v>
      </c>
      <c r="C10">
        <f>C3/$B$10</f>
        <v>0.10137818166441584</v>
      </c>
      <c r="G10">
        <f>G3/$B$10</f>
        <v>0.10117170878933557</v>
      </c>
      <c r="K10">
        <f>K3/$B$10</f>
        <v>0.10070722740955498</v>
      </c>
      <c r="O10">
        <f>O3/$B$10</f>
        <v>0.10034581728901446</v>
      </c>
      <c r="S10">
        <f>S3/$B$10</f>
        <v>0.10024274602977438</v>
      </c>
      <c r="W10">
        <f>W3/$B$10</f>
        <v>0.10003594279809397</v>
      </c>
      <c r="AA10">
        <f>AA3/$B$10</f>
        <v>9.988133590923387E-2</v>
      </c>
      <c r="AE10">
        <f>AE3/$B$10</f>
        <v>9.9726398663773627E-2</v>
      </c>
      <c r="AI10">
        <f>AI3/$B$10</f>
        <v>9.82810885382117E-2</v>
      </c>
      <c r="AM10">
        <f>AM3/$B$10</f>
        <v>9.8229552908591658E-2</v>
      </c>
      <c r="AP10">
        <f t="shared" ref="AP10:AP12" si="0">SUM(AP3:AT3)</f>
        <v>3.4935</v>
      </c>
    </row>
    <row r="11" spans="1:48" x14ac:dyDescent="0.2">
      <c r="A11" t="s">
        <v>93</v>
      </c>
      <c r="B11">
        <f>SUM(C4,G4,K4,O4,S4,W4,AA4,AE4,AI4,AM4)</f>
        <v>286.5</v>
      </c>
      <c r="C11">
        <f>C4/$B$10</f>
        <v>9.7919678417671172E-2</v>
      </c>
      <c r="G11">
        <f>G4/$B$10</f>
        <v>9.6784242783029717E-2</v>
      </c>
      <c r="K11">
        <f>K4/$B$10</f>
        <v>9.5958351282708618E-2</v>
      </c>
      <c r="O11">
        <f>O4/$B$10</f>
        <v>9.5029058166547303E-2</v>
      </c>
      <c r="S11">
        <f>S4/$B$10</f>
        <v>9.4461505527526649E-2</v>
      </c>
      <c r="W11">
        <f>W4/$B$10</f>
        <v>9.3790220916065647E-2</v>
      </c>
      <c r="AA11">
        <f>AA4/$B$10</f>
        <v>9.3687149656825577E-2</v>
      </c>
      <c r="AE11">
        <f>AE4/$B$10</f>
        <v>9.3015865045364562E-2</v>
      </c>
      <c r="AI11">
        <f>AI4/$B$10</f>
        <v>9.2964329415744534E-2</v>
      </c>
      <c r="AM11">
        <f>AM4/$B$10</f>
        <v>9.2861258156504464E-2</v>
      </c>
      <c r="AP11">
        <f t="shared" si="0"/>
        <v>3.0024000000000002</v>
      </c>
    </row>
    <row r="12" spans="1:48" x14ac:dyDescent="0.2">
      <c r="A12" t="s">
        <v>94</v>
      </c>
      <c r="B12">
        <f>SUM(C5,G5,K5,O5,S5,W5,AA5,AE5,AI5,AM5)</f>
        <v>319.45300000000003</v>
      </c>
      <c r="C12">
        <f>C5/$B$10</f>
        <v>0.10932755253330656</v>
      </c>
      <c r="G12">
        <f>G5/$B$10</f>
        <v>0.10912074930162614</v>
      </c>
      <c r="K12">
        <f>K5/$B$10</f>
        <v>0.10581718330034172</v>
      </c>
      <c r="O12">
        <f>O5/$B$10</f>
        <v>0.10566257641148162</v>
      </c>
      <c r="S12">
        <f>S5/$B$10</f>
        <v>0.10473328329532031</v>
      </c>
      <c r="W12">
        <f>W5/$B$10</f>
        <v>0.10468174766570026</v>
      </c>
      <c r="AA12">
        <f>AA5/$B$10</f>
        <v>0.10452681042024002</v>
      </c>
      <c r="AE12">
        <f>AE5/$B$10</f>
        <v>0.10411386467007948</v>
      </c>
      <c r="AI12">
        <f>AI5/$B$10</f>
        <v>0.10375245454953895</v>
      </c>
      <c r="AM12">
        <f>AM5/$B$10</f>
        <v>0.10359784766067885</v>
      </c>
      <c r="AP12">
        <f t="shared" si="0"/>
        <v>3.9730999999999996</v>
      </c>
    </row>
    <row r="14" spans="1:48" x14ac:dyDescent="0.2">
      <c r="A14" t="s">
        <v>97</v>
      </c>
      <c r="C14">
        <f>SUM(E2*C9+I2*G9+M2*K9+Q2*O9+U2*S9+Y2*W9+AC2*AA9+AG2*AE9+AK2*AI9+AO2*AM9)</f>
        <v>0.66116591083225862</v>
      </c>
    </row>
    <row r="15" spans="1:48" x14ac:dyDescent="0.2">
      <c r="C15">
        <f>SUM(E3*C10+I3*G10+M3*K10+Q3*O10+U3*S10+Y3*W10+AC3*AA10+AG3*AE10+AK3*AI10+AO3*AM10)</f>
        <v>0.77156603233794696</v>
      </c>
    </row>
    <row r="16" spans="1:48" x14ac:dyDescent="0.2">
      <c r="C16">
        <f>SUM(E4*C11+I4*G11+M4*K11+Q4*O11+U4*S11+Y4*W11+AC4*AA11+AG4*AE11+AK4*AI11+AO4*AM11)</f>
        <v>0.49923593103739905</v>
      </c>
    </row>
    <row r="17" spans="3:3" x14ac:dyDescent="0.2">
      <c r="C17">
        <f>SUM(E5*C12+I5*G12+M5*K12+Q5*O12+U5*S12+Y5*W12+AC5*AA12+AG5*AE12+AK5*AI12+AO5*AM12)</f>
        <v>0.71705275398476132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XMAS</cp:lastModifiedBy>
  <dcterms:created xsi:type="dcterms:W3CDTF">2025-05-10T00:42:19Z</dcterms:created>
  <dcterms:modified xsi:type="dcterms:W3CDTF">2025-05-10T01:19:45Z</dcterms:modified>
</cp:coreProperties>
</file>