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Costing of 250ml-20L" sheetId="11" r:id="rId1"/>
    <sheet name="Sheet1" sheetId="9" r:id="rId2"/>
    <sheet name="Sheet2" sheetId="10" r:id="rId3"/>
  </sheets>
  <definedNames>
    <definedName name="_xlnm.Print_Area" localSheetId="0">'Costing of 250ml-20L'!$A$1:$J$23</definedName>
  </definedNames>
  <calcPr calcId="152511"/>
</workbook>
</file>

<file path=xl/calcChain.xml><?xml version="1.0" encoding="utf-8"?>
<calcChain xmlns="http://schemas.openxmlformats.org/spreadsheetml/2006/main">
  <c r="I18" i="11" l="1"/>
  <c r="I19" i="11" s="1"/>
  <c r="H18" i="11"/>
  <c r="H20" i="11" s="1"/>
  <c r="G18" i="11"/>
  <c r="F18" i="11"/>
  <c r="E18" i="11"/>
  <c r="E19" i="11" s="1"/>
  <c r="D18" i="11"/>
  <c r="C18" i="11"/>
  <c r="C19" i="11" s="1"/>
  <c r="H19" i="11"/>
  <c r="F19" i="11"/>
  <c r="F20" i="11" s="1"/>
  <c r="D19" i="11"/>
  <c r="H21" i="11" l="1"/>
  <c r="H23" i="11" s="1"/>
  <c r="H22" i="11"/>
  <c r="F21" i="11"/>
  <c r="F23" i="11" s="1"/>
  <c r="F22" i="11"/>
  <c r="G19" i="11"/>
  <c r="G20" i="11" s="1"/>
  <c r="E20" i="11"/>
  <c r="D20" i="11"/>
  <c r="D21" i="11" s="1"/>
  <c r="I20" i="11"/>
  <c r="I21" i="11"/>
  <c r="I22" i="11" s="1"/>
  <c r="I23" i="11" s="1"/>
  <c r="C20" i="11"/>
  <c r="G21" i="11" l="1"/>
  <c r="G23" i="11" s="1"/>
  <c r="G22" i="11"/>
  <c r="E21" i="11"/>
  <c r="E23" i="11" s="1"/>
  <c r="E22" i="11"/>
  <c r="D22" i="11"/>
  <c r="D23" i="11" s="1"/>
  <c r="C21" i="11"/>
  <c r="C22" i="11" l="1"/>
  <c r="C23" i="11" s="1"/>
</calcChain>
</file>

<file path=xl/sharedStrings.xml><?xml version="1.0" encoding="utf-8"?>
<sst xmlns="http://schemas.openxmlformats.org/spreadsheetml/2006/main" count="48" uniqueCount="48">
  <si>
    <t>Remarks</t>
  </si>
  <si>
    <t>Costing of 250ml, 0.5Liter, 1.0Liter, 1.5Liter, 2.0Liter, 5.0Liter Bottled &amp; 20 Liter Jar Water</t>
  </si>
  <si>
    <t>SL No.</t>
  </si>
  <si>
    <t>Cost Items</t>
  </si>
  <si>
    <t>Bottle (PET)</t>
  </si>
  <si>
    <t>Cap (HDPE &amp; LLDPE)</t>
  </si>
  <si>
    <t>Hanger (HDPE &amp; LLDPE)</t>
  </si>
  <si>
    <t>Body Label</t>
  </si>
  <si>
    <t>Dosing Chemical</t>
  </si>
  <si>
    <t>Wrapping</t>
  </si>
  <si>
    <t>Depreciation (5%)</t>
  </si>
  <si>
    <t>Total Cost</t>
  </si>
  <si>
    <t>Grand Total Cost</t>
  </si>
  <si>
    <t>0.5 L (Tk.)</t>
  </si>
  <si>
    <t>1.0 L (Tk.)</t>
  </si>
  <si>
    <t>1.5 L (Tk.)</t>
  </si>
  <si>
    <t>2.0 L (Tk.)</t>
  </si>
  <si>
    <t>5.0 L (Tk.)</t>
  </si>
  <si>
    <t>20.0 L (Tk.)</t>
  </si>
  <si>
    <t>(Taka)</t>
  </si>
  <si>
    <t>HDPE, LDPE, LLDPE Price 180.21 Tk/kg                                             Cap 5L Weight- 5.7gm, Cap 20L Jar Weight- 7.6gm.</t>
  </si>
  <si>
    <t>0.250 L (Tk.)</t>
  </si>
  <si>
    <t xml:space="preserve">Security Seal &amp; Tag </t>
  </si>
  <si>
    <t>Power (DESCO &amp; OWN)</t>
  </si>
  <si>
    <t>Fuel (Gas &amp; Oil)</t>
  </si>
  <si>
    <t>Consumable Item Cost</t>
  </si>
  <si>
    <t>Maintenance Cost</t>
  </si>
  <si>
    <t>Capital Invesment (10%)</t>
  </si>
  <si>
    <t>Raw Water</t>
  </si>
  <si>
    <t>SD</t>
  </si>
  <si>
    <t>VAT</t>
  </si>
  <si>
    <t>PET Price 162.999 Tk/kg Weight- 0.25L = 15.20gm, 0.5L =18.60gm, 1.0L= 27.50gm, 1.5L = 34.70gm, 2.0L=46.20gm, 5.0L= 110.50gm</t>
  </si>
  <si>
    <t>HDPE, LDPE, LLDPE Price 180.21 Tk/kg                                              Weight-7.45gm</t>
  </si>
  <si>
    <t>Body Label Price 1633 Tk/kg,  Weight- 0.25L = 0.38gm, 0.5L =0.55gm, 1.0L= 0.81gm, 1.5L = 1.50gm, 2.0L=1.70gm, 5.0L= 20gm</t>
  </si>
  <si>
    <t>Wrapping Paper Price- 277.01 Tk/kg, Weight- 0.25L = 28gm, 0.5L =35gm, 1.0L= 31gm, 1.5L = 41.5gm, 2.0L=53gm</t>
  </si>
  <si>
    <t>Security Seal Price-1480Tk/kg, Weight-   0.4gm/pc, MFG tap 1 tk/pc</t>
  </si>
  <si>
    <t>35.28tk/1000Li com.rate=0.035tk/lit</t>
  </si>
  <si>
    <t>As expenditure</t>
  </si>
  <si>
    <t xml:space="preserve">Gas + Oil =586386tk/y (FY  2019-20) , Per day (586386/365) =1606.54tk, prt liter = (1606.54/35000)=0.045TK  </t>
  </si>
  <si>
    <t xml:space="preserve"> Salary, Over Time, Convence (Out Sursing &amp; MasterRol)</t>
  </si>
  <si>
    <t xml:space="preserve">Total =10,00000tk/y (FY  2019-20) , Per day (1000000/365) =2739.726tk, prt liter = (2739.72/35000)=0.078TK  </t>
  </si>
  <si>
    <t xml:space="preserve">Total =7565914tk/y (FY  2019-20) , Per day (7565914/365) =20728.53tk, prt liter = (20728.53/35000)=0.6TK  </t>
  </si>
  <si>
    <t xml:space="preserve">Total =19,00000tk/y (FY  2019-20) , Per day (19,00000/365) =5205.47tk, prt liter = (5205.47/35000)=0.148TK  </t>
  </si>
  <si>
    <t xml:space="preserve">Total =3406213tk/y (FY  2019-20) , Per day (34062136/365) =9332.09tk, prt liter = (9332.09/35000)=0.266TK  </t>
  </si>
  <si>
    <t>WASA Overhead (1%)</t>
  </si>
  <si>
    <t>(5% of total cost)</t>
  </si>
  <si>
    <t>(15% of total cost)</t>
  </si>
  <si>
    <t xml:space="preserve">Total =55,00,000 tk/y (FY  2019-20) , Per day (5500000/365) =15068.5tk, prt liter = (15068.5/35000)=0.43TK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</si>
</sst>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2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I23" sqref="I23"/>
    </sheetView>
  </sheetViews>
  <sheetFormatPr defaultRowHeight="15" x14ac:dyDescent="0.2"/>
  <cols>
    <col min="1" max="1" width="6.7109375" style="3" customWidth="1"/>
    <col min="2" max="2" width="25" style="4" bestFit="1" customWidth="1"/>
    <col min="3" max="3" width="9.140625" style="5" customWidth="1"/>
    <col min="4" max="4" width="8.5703125" style="5" customWidth="1"/>
    <col min="5" max="5" width="8.42578125" style="5" customWidth="1"/>
    <col min="6" max="6" width="9.7109375" style="5" customWidth="1"/>
    <col min="7" max="7" width="8.140625" style="5" customWidth="1"/>
    <col min="8" max="8" width="9.28515625" style="5" customWidth="1"/>
    <col min="9" max="9" width="10.140625" style="5" customWidth="1"/>
    <col min="10" max="10" width="57.42578125" style="14" customWidth="1"/>
    <col min="11" max="16384" width="9.140625" style="5"/>
  </cols>
  <sheetData>
    <row r="1" spans="1:12" s="2" customFormat="1" ht="20.25" x14ac:dyDescent="0.3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1"/>
      <c r="L1" s="1"/>
    </row>
    <row r="3" spans="1:12" s="6" customFormat="1" ht="33" customHeight="1" x14ac:dyDescent="0.25">
      <c r="A3" s="11" t="s">
        <v>2</v>
      </c>
      <c r="B3" s="11" t="s">
        <v>3</v>
      </c>
      <c r="C3" s="11" t="s">
        <v>21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2" t="s">
        <v>0</v>
      </c>
    </row>
    <row r="4" spans="1:12" s="7" customFormat="1" ht="42.75" x14ac:dyDescent="0.25">
      <c r="A4" s="15">
        <v>1</v>
      </c>
      <c r="B4" s="16" t="s">
        <v>4</v>
      </c>
      <c r="C4" s="15">
        <v>2.37</v>
      </c>
      <c r="D4" s="15">
        <v>3.03</v>
      </c>
      <c r="E4" s="15">
        <v>4.4800000000000004</v>
      </c>
      <c r="F4" s="15">
        <v>5.6559999999999997</v>
      </c>
      <c r="G4" s="15">
        <v>7.53</v>
      </c>
      <c r="H4" s="15">
        <v>18.010000000000002</v>
      </c>
      <c r="I4" s="17">
        <v>0</v>
      </c>
      <c r="J4" s="18" t="s">
        <v>31</v>
      </c>
    </row>
    <row r="5" spans="1:12" s="7" customFormat="1" ht="28.5" x14ac:dyDescent="0.25">
      <c r="A5" s="15">
        <v>2</v>
      </c>
      <c r="B5" s="16" t="s">
        <v>5</v>
      </c>
      <c r="C5" s="15">
        <v>1.05</v>
      </c>
      <c r="D5" s="15">
        <v>1.05</v>
      </c>
      <c r="E5" s="15">
        <v>1.05</v>
      </c>
      <c r="F5" s="15">
        <v>1.05</v>
      </c>
      <c r="G5" s="15">
        <v>1.05</v>
      </c>
      <c r="H5" s="15">
        <v>1.02</v>
      </c>
      <c r="I5" s="15">
        <v>1.36</v>
      </c>
      <c r="J5" s="18" t="s">
        <v>20</v>
      </c>
    </row>
    <row r="6" spans="1:12" s="7" customFormat="1" ht="35.25" customHeight="1" x14ac:dyDescent="0.25">
      <c r="A6" s="15">
        <v>3</v>
      </c>
      <c r="B6" s="16" t="s">
        <v>6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5">
        <v>1.35</v>
      </c>
      <c r="I6" s="17">
        <v>0</v>
      </c>
      <c r="J6" s="18" t="s">
        <v>32</v>
      </c>
    </row>
    <row r="7" spans="1:12" s="7" customFormat="1" ht="45.75" customHeight="1" x14ac:dyDescent="0.25">
      <c r="A7" s="15">
        <v>4</v>
      </c>
      <c r="B7" s="16" t="s">
        <v>7</v>
      </c>
      <c r="C7" s="15">
        <v>0.52</v>
      </c>
      <c r="D7" s="15">
        <v>1.02</v>
      </c>
      <c r="E7" s="15">
        <v>1.04</v>
      </c>
      <c r="F7" s="15">
        <v>1.32</v>
      </c>
      <c r="G7" s="15">
        <v>2.77</v>
      </c>
      <c r="H7" s="15">
        <v>3.26</v>
      </c>
      <c r="I7" s="17">
        <v>0.93</v>
      </c>
      <c r="J7" s="18" t="s">
        <v>33</v>
      </c>
    </row>
    <row r="8" spans="1:12" s="7" customFormat="1" ht="35.25" customHeight="1" x14ac:dyDescent="0.25">
      <c r="A8" s="15">
        <v>5</v>
      </c>
      <c r="B8" s="16" t="s">
        <v>9</v>
      </c>
      <c r="C8" s="17">
        <v>0.5</v>
      </c>
      <c r="D8" s="17">
        <v>1</v>
      </c>
      <c r="E8" s="17">
        <v>1.5</v>
      </c>
      <c r="F8" s="17">
        <v>1.86</v>
      </c>
      <c r="G8" s="17">
        <v>2.7</v>
      </c>
      <c r="H8" s="17">
        <v>5.75</v>
      </c>
      <c r="I8" s="17">
        <v>0</v>
      </c>
      <c r="J8" s="18" t="s">
        <v>34</v>
      </c>
    </row>
    <row r="9" spans="1:12" s="7" customFormat="1" ht="45" customHeight="1" x14ac:dyDescent="0.25">
      <c r="A9" s="15">
        <v>6</v>
      </c>
      <c r="B9" s="16" t="s">
        <v>22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1.6</v>
      </c>
      <c r="J9" s="18" t="s">
        <v>35</v>
      </c>
    </row>
    <row r="10" spans="1:12" s="7" customFormat="1" ht="45" customHeight="1" x14ac:dyDescent="0.25">
      <c r="A10" s="15">
        <v>7</v>
      </c>
      <c r="B10" s="16" t="s">
        <v>8</v>
      </c>
      <c r="C10" s="15">
        <v>1E-3</v>
      </c>
      <c r="D10" s="15">
        <v>2E-3</v>
      </c>
      <c r="E10" s="15">
        <v>4.0000000000000001E-3</v>
      </c>
      <c r="F10" s="15">
        <v>5.0000000000000001E-3</v>
      </c>
      <c r="G10" s="15">
        <v>6.0000000000000001E-3</v>
      </c>
      <c r="H10" s="15">
        <v>7.0000000000000001E-3</v>
      </c>
      <c r="I10" s="15">
        <v>0.1</v>
      </c>
      <c r="J10" s="20" t="s">
        <v>37</v>
      </c>
    </row>
    <row r="11" spans="1:12" s="7" customFormat="1" ht="45" customHeight="1" x14ac:dyDescent="0.25">
      <c r="A11" s="15">
        <v>8</v>
      </c>
      <c r="B11" s="16" t="s">
        <v>23</v>
      </c>
      <c r="C11" s="15">
        <v>6.7000000000000004E-2</v>
      </c>
      <c r="D11" s="15">
        <v>0.13300000000000001</v>
      </c>
      <c r="E11" s="15">
        <v>0.26</v>
      </c>
      <c r="F11" s="15">
        <v>0.26</v>
      </c>
      <c r="G11" s="15">
        <v>0.53300000000000003</v>
      </c>
      <c r="H11" s="15">
        <v>0.53300000000000003</v>
      </c>
      <c r="I11" s="15">
        <v>0.53300000000000003</v>
      </c>
      <c r="J11" s="21" t="s">
        <v>43</v>
      </c>
    </row>
    <row r="12" spans="1:12" s="7" customFormat="1" ht="35.25" customHeight="1" x14ac:dyDescent="0.25">
      <c r="A12" s="15">
        <v>9</v>
      </c>
      <c r="B12" s="16" t="s">
        <v>24</v>
      </c>
      <c r="C12" s="15">
        <v>1.0999999999999999E-2</v>
      </c>
      <c r="D12" s="15">
        <v>1.0999999999999999E-2</v>
      </c>
      <c r="E12" s="15">
        <v>1.0999999999999999E-2</v>
      </c>
      <c r="F12" s="15">
        <v>1.0999999999999999E-2</v>
      </c>
      <c r="G12" s="15">
        <v>1.0999999999999999E-2</v>
      </c>
      <c r="H12" s="15">
        <v>1.0999999999999999E-2</v>
      </c>
      <c r="I12" s="17">
        <v>0</v>
      </c>
      <c r="J12" s="21" t="s">
        <v>38</v>
      </c>
    </row>
    <row r="13" spans="1:12" s="7" customFormat="1" ht="46.5" customHeight="1" x14ac:dyDescent="0.25">
      <c r="A13" s="15">
        <v>10</v>
      </c>
      <c r="B13" s="19" t="s">
        <v>39</v>
      </c>
      <c r="C13" s="15">
        <v>0.08</v>
      </c>
      <c r="D13" s="15">
        <v>0.107</v>
      </c>
      <c r="E13" s="15">
        <v>0.107</v>
      </c>
      <c r="F13" s="15">
        <v>0.107</v>
      </c>
      <c r="G13" s="15">
        <v>0.107</v>
      </c>
      <c r="H13" s="15">
        <v>0.107</v>
      </c>
      <c r="I13" s="15">
        <v>0.107</v>
      </c>
      <c r="J13" s="21" t="s">
        <v>47</v>
      </c>
    </row>
    <row r="14" spans="1:12" s="7" customFormat="1" ht="49.5" customHeight="1" x14ac:dyDescent="0.25">
      <c r="A14" s="15">
        <v>11</v>
      </c>
      <c r="B14" s="19" t="s">
        <v>25</v>
      </c>
      <c r="C14" s="15">
        <v>0.02</v>
      </c>
      <c r="D14" s="15">
        <v>0.02</v>
      </c>
      <c r="E14" s="15">
        <v>0.02</v>
      </c>
      <c r="F14" s="15">
        <v>0.02</v>
      </c>
      <c r="G14" s="15">
        <v>0.02</v>
      </c>
      <c r="H14" s="15">
        <v>0.02</v>
      </c>
      <c r="I14" s="15">
        <v>0</v>
      </c>
      <c r="J14" s="21" t="s">
        <v>40</v>
      </c>
    </row>
    <row r="15" spans="1:12" s="7" customFormat="1" ht="49.5" customHeight="1" x14ac:dyDescent="0.25">
      <c r="A15" s="15">
        <v>12</v>
      </c>
      <c r="B15" s="19" t="s">
        <v>26</v>
      </c>
      <c r="C15" s="15">
        <v>0.01</v>
      </c>
      <c r="D15" s="15">
        <v>0.03</v>
      </c>
      <c r="E15" s="15">
        <v>0.03</v>
      </c>
      <c r="F15" s="15">
        <v>0.03</v>
      </c>
      <c r="G15" s="15">
        <v>0.03</v>
      </c>
      <c r="H15" s="15">
        <v>0.03</v>
      </c>
      <c r="I15" s="15">
        <v>0.03</v>
      </c>
      <c r="J15" s="21" t="s">
        <v>42</v>
      </c>
    </row>
    <row r="16" spans="1:12" s="7" customFormat="1" ht="49.5" customHeight="1" x14ac:dyDescent="0.25">
      <c r="A16" s="15">
        <v>13</v>
      </c>
      <c r="B16" s="19" t="s">
        <v>27</v>
      </c>
      <c r="C16" s="15">
        <v>0.01</v>
      </c>
      <c r="D16" s="15">
        <v>0.01</v>
      </c>
      <c r="E16" s="15">
        <v>0.01</v>
      </c>
      <c r="F16" s="15">
        <v>0.01</v>
      </c>
      <c r="G16" s="15">
        <v>0.01</v>
      </c>
      <c r="H16" s="15">
        <v>0.01</v>
      </c>
      <c r="I16" s="15">
        <v>0.01</v>
      </c>
      <c r="J16" s="21" t="s">
        <v>41</v>
      </c>
    </row>
    <row r="17" spans="1:10" s="7" customFormat="1" ht="24.75" customHeight="1" x14ac:dyDescent="0.25">
      <c r="A17" s="15">
        <v>14</v>
      </c>
      <c r="B17" s="19" t="s">
        <v>28</v>
      </c>
      <c r="C17" s="15">
        <v>0.01</v>
      </c>
      <c r="D17" s="15">
        <v>0.02</v>
      </c>
      <c r="E17" s="15">
        <v>0.04</v>
      </c>
      <c r="F17" s="15">
        <v>0.06</v>
      </c>
      <c r="G17" s="15">
        <v>0.08</v>
      </c>
      <c r="H17" s="15">
        <v>0.2</v>
      </c>
      <c r="I17" s="17">
        <v>0.8</v>
      </c>
      <c r="J17" s="18" t="s">
        <v>36</v>
      </c>
    </row>
    <row r="18" spans="1:10" s="7" customFormat="1" ht="35.25" customHeight="1" x14ac:dyDescent="0.25">
      <c r="A18" s="15">
        <v>15</v>
      </c>
      <c r="B18" s="16" t="s">
        <v>44</v>
      </c>
      <c r="C18" s="15">
        <f>SUM(C4:C17)*0.01</f>
        <v>4.648999999999999E-2</v>
      </c>
      <c r="D18" s="15">
        <f t="shared" ref="D18:I18" si="0">SUM(D4:D17)*0.01</f>
        <v>6.4329999999999984E-2</v>
      </c>
      <c r="E18" s="15">
        <f t="shared" si="0"/>
        <v>8.5519999999999957E-2</v>
      </c>
      <c r="F18" s="15">
        <f t="shared" si="0"/>
        <v>0.10388999999999998</v>
      </c>
      <c r="G18" s="15">
        <f t="shared" si="0"/>
        <v>0.14846999999999999</v>
      </c>
      <c r="H18" s="15">
        <f t="shared" si="0"/>
        <v>0.30308000000000002</v>
      </c>
      <c r="I18" s="15">
        <f t="shared" si="0"/>
        <v>5.4700000000000006E-2</v>
      </c>
      <c r="J18" s="16"/>
    </row>
    <row r="19" spans="1:10" s="7" customFormat="1" ht="35.25" customHeight="1" x14ac:dyDescent="0.25">
      <c r="A19" s="15">
        <v>16</v>
      </c>
      <c r="B19" s="16" t="s">
        <v>10</v>
      </c>
      <c r="C19" s="15">
        <f>SUM(C4:C18)*0.05</f>
        <v>0.2347745</v>
      </c>
      <c r="D19" s="15">
        <f t="shared" ref="D19:I19" si="1">SUM(D4:D18)*0.05</f>
        <v>0.32486649999999995</v>
      </c>
      <c r="E19" s="15">
        <f t="shared" si="1"/>
        <v>0.43187599999999987</v>
      </c>
      <c r="F19" s="15">
        <f t="shared" si="1"/>
        <v>0.52464449999999985</v>
      </c>
      <c r="G19" s="15">
        <f t="shared" si="1"/>
        <v>0.74977349999999987</v>
      </c>
      <c r="H19" s="15">
        <f t="shared" si="1"/>
        <v>1.5305540000000004</v>
      </c>
      <c r="I19" s="15">
        <f t="shared" si="1"/>
        <v>0.27623500000000006</v>
      </c>
      <c r="J19" s="18"/>
    </row>
    <row r="20" spans="1:10" s="8" customFormat="1" ht="24.75" customHeight="1" x14ac:dyDescent="0.25">
      <c r="A20" s="15">
        <v>17</v>
      </c>
      <c r="B20" s="22" t="s">
        <v>11</v>
      </c>
      <c r="C20" s="25">
        <f t="shared" ref="C20:I20" si="2">SUM(C4:C19)</f>
        <v>4.9302644999999998</v>
      </c>
      <c r="D20" s="25">
        <f t="shared" si="2"/>
        <v>6.8221964999999987</v>
      </c>
      <c r="E20" s="25">
        <f t="shared" si="2"/>
        <v>9.0693959999999958</v>
      </c>
      <c r="F20" s="25">
        <f t="shared" si="2"/>
        <v>11.017534499999996</v>
      </c>
      <c r="G20" s="25">
        <f t="shared" si="2"/>
        <v>15.745243499999997</v>
      </c>
      <c r="H20" s="25">
        <f t="shared" si="2"/>
        <v>32.141634000000003</v>
      </c>
      <c r="I20" s="26">
        <f t="shared" si="2"/>
        <v>5.8009350000000008</v>
      </c>
      <c r="J20" s="27"/>
    </row>
    <row r="21" spans="1:10" s="7" customFormat="1" ht="21" customHeight="1" x14ac:dyDescent="0.25">
      <c r="A21" s="15">
        <v>18</v>
      </c>
      <c r="B21" s="16" t="s">
        <v>29</v>
      </c>
      <c r="C21" s="15">
        <f>C20*0.05</f>
        <v>0.246513225</v>
      </c>
      <c r="D21" s="15">
        <f t="shared" ref="D21:I21" si="3">SUM(D20)*0.05</f>
        <v>0.34110982499999998</v>
      </c>
      <c r="E21" s="15">
        <f t="shared" si="3"/>
        <v>0.45346979999999981</v>
      </c>
      <c r="F21" s="15">
        <f t="shared" si="3"/>
        <v>0.55087672499999984</v>
      </c>
      <c r="G21" s="15">
        <f t="shared" si="3"/>
        <v>0.78726217499999995</v>
      </c>
      <c r="H21" s="15">
        <f t="shared" si="3"/>
        <v>1.6070817000000002</v>
      </c>
      <c r="I21" s="15">
        <f t="shared" si="3"/>
        <v>0.29004675000000008</v>
      </c>
      <c r="J21" s="28" t="s">
        <v>45</v>
      </c>
    </row>
    <row r="22" spans="1:10" s="7" customFormat="1" ht="21" customHeight="1" x14ac:dyDescent="0.25">
      <c r="A22" s="15">
        <v>19</v>
      </c>
      <c r="B22" s="16" t="s">
        <v>30</v>
      </c>
      <c r="C22" s="15">
        <f>SUM(C20:C21)*0.15</f>
        <v>0.77651665874999998</v>
      </c>
      <c r="D22" s="15">
        <f t="shared" ref="D22:I22" si="4">SUM(D20:D21)*0.15</f>
        <v>1.0744959487499999</v>
      </c>
      <c r="E22" s="15">
        <f t="shared" si="4"/>
        <v>1.4284298699999993</v>
      </c>
      <c r="F22" s="15">
        <f t="shared" si="4"/>
        <v>1.7352616837499995</v>
      </c>
      <c r="G22" s="15">
        <f t="shared" si="4"/>
        <v>2.4798758512499992</v>
      </c>
      <c r="H22" s="15">
        <f t="shared" si="4"/>
        <v>5.0623073550000006</v>
      </c>
      <c r="I22" s="15">
        <f t="shared" si="4"/>
        <v>0.91364726250000006</v>
      </c>
      <c r="J22" s="28" t="s">
        <v>46</v>
      </c>
    </row>
    <row r="23" spans="1:10" s="8" customFormat="1" ht="24" customHeight="1" x14ac:dyDescent="0.25">
      <c r="A23" s="29"/>
      <c r="B23" s="24" t="s">
        <v>12</v>
      </c>
      <c r="C23" s="30">
        <f>C20+C21+C22</f>
        <v>5.9532943837500003</v>
      </c>
      <c r="D23" s="30">
        <f t="shared" ref="D23:I23" si="5">D20+D21+D22</f>
        <v>8.237802273749999</v>
      </c>
      <c r="E23" s="30">
        <f t="shared" si="5"/>
        <v>10.951295669999995</v>
      </c>
      <c r="F23" s="30">
        <f t="shared" si="5"/>
        <v>13.303672908749997</v>
      </c>
      <c r="G23" s="30">
        <f t="shared" si="5"/>
        <v>19.012381526249996</v>
      </c>
      <c r="H23" s="30">
        <f t="shared" si="5"/>
        <v>38.811023055000007</v>
      </c>
      <c r="I23" s="30">
        <f t="shared" si="5"/>
        <v>7.0046290125000006</v>
      </c>
      <c r="J23" s="23" t="s">
        <v>19</v>
      </c>
    </row>
    <row r="24" spans="1:10" s="10" customFormat="1" ht="14.25" x14ac:dyDescent="0.2">
      <c r="A24" s="7"/>
      <c r="B24" s="9"/>
      <c r="J24" s="13"/>
    </row>
  </sheetData>
  <mergeCells count="1">
    <mergeCell ref="A1:J1"/>
  </mergeCells>
  <pageMargins left="0.25" right="0.25" top="0.2" bottom="0.2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Costing of 250ml-20L</vt:lpstr>
      <vt:lpstr>Sheet1</vt:lpstr>
      <vt:lpstr>Sheet2</vt:lpstr>
      <vt:lpstr>'Costing of 250ml-20L'!Print_Area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2022-04-05T10:50:50Z</dcterms:modified>
</cp:coreProperties>
</file>