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bind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<sst xmlns="http://schemas.openxmlformats.org/spreadsheetml/2006/main" count="192" uniqueCount="96">
  <si>
    <t xml:space="preserve">Received From Buyers</t>
  </si>
  <si>
    <t xml:space="preserve">Paid to Mills</t>
  </si>
  <si>
    <t xml:space="preserve">Date</t>
  </si>
  <si>
    <t xml:space="preserve">TK</t>
  </si>
  <si>
    <t xml:space="preserve">05.07.20</t>
  </si>
  <si>
    <t xml:space="preserve">07.07.20</t>
  </si>
  <si>
    <t xml:space="preserve">9.07.20</t>
  </si>
  <si>
    <t xml:space="preserve">12.07.20</t>
  </si>
  <si>
    <t xml:space="preserve">13.07.20</t>
  </si>
  <si>
    <t xml:space="preserve">Page-01</t>
  </si>
  <si>
    <t xml:space="preserve">Column-1</t>
  </si>
  <si>
    <t xml:space="preserve">Column-2</t>
  </si>
  <si>
    <t xml:space="preserve">19.07.20</t>
  </si>
  <si>
    <t xml:space="preserve">20.07.20</t>
  </si>
  <si>
    <t xml:space="preserve">21.07.20</t>
  </si>
  <si>
    <t xml:space="preserve">23.07.20</t>
  </si>
  <si>
    <t xml:space="preserve">22.07.20</t>
  </si>
  <si>
    <t xml:space="preserve">28.09.20</t>
  </si>
  <si>
    <t xml:space="preserve">29.07.20</t>
  </si>
  <si>
    <t xml:space="preserve">13.08.20</t>
  </si>
  <si>
    <t xml:space="preserve">16.08.20</t>
  </si>
  <si>
    <t xml:space="preserve">27.08.20</t>
  </si>
  <si>
    <t xml:space="preserve">13.09.20</t>
  </si>
  <si>
    <t xml:space="preserve">Page-2</t>
  </si>
  <si>
    <t xml:space="preserve">20.09.20</t>
  </si>
  <si>
    <t xml:space="preserve">29.09.20</t>
  </si>
  <si>
    <t xml:space="preserve">22.09.20</t>
  </si>
  <si>
    <t xml:space="preserve">1.10.20</t>
  </si>
  <si>
    <t xml:space="preserve">4.10.20</t>
  </si>
  <si>
    <t xml:space="preserve">5.10.20</t>
  </si>
  <si>
    <t xml:space="preserve">Page-3</t>
  </si>
  <si>
    <t xml:space="preserve">12.10.20</t>
  </si>
  <si>
    <t xml:space="preserve">14.10.20</t>
  </si>
  <si>
    <t xml:space="preserve">15.10.20</t>
  </si>
  <si>
    <t xml:space="preserve">18.10.20</t>
  </si>
  <si>
    <t xml:space="preserve">27.10.20</t>
  </si>
  <si>
    <t xml:space="preserve">29.10.20</t>
  </si>
  <si>
    <t xml:space="preserve">3.11.20</t>
  </si>
  <si>
    <t xml:space="preserve">Page-4</t>
  </si>
  <si>
    <t xml:space="preserve">31.11.20</t>
  </si>
  <si>
    <t xml:space="preserve">4.11.20</t>
  </si>
  <si>
    <t xml:space="preserve">15.11.20</t>
  </si>
  <si>
    <t xml:space="preserve">17.11.20</t>
  </si>
  <si>
    <t xml:space="preserve">18.11.20</t>
  </si>
  <si>
    <t xml:space="preserve">19.11.20</t>
  </si>
  <si>
    <t xml:space="preserve">23.11.20</t>
  </si>
  <si>
    <t xml:space="preserve">24.11.20</t>
  </si>
  <si>
    <t xml:space="preserve">03.12.20</t>
  </si>
  <si>
    <t xml:space="preserve">3.12.20</t>
  </si>
  <si>
    <t xml:space="preserve">07.12.20</t>
  </si>
  <si>
    <t xml:space="preserve">14.12.20</t>
  </si>
  <si>
    <t xml:space="preserve">Page-5</t>
  </si>
  <si>
    <t xml:space="preserve">7.12.20</t>
  </si>
  <si>
    <t xml:space="preserve">17.12.20</t>
  </si>
  <si>
    <t xml:space="preserve">13.12.20</t>
  </si>
  <si>
    <t xml:space="preserve">30.12.20</t>
  </si>
  <si>
    <t xml:space="preserve">3.01.21</t>
  </si>
  <si>
    <t xml:space="preserve">03.01.21</t>
  </si>
  <si>
    <t xml:space="preserve">4.01.21</t>
  </si>
  <si>
    <t xml:space="preserve">07.01.21</t>
  </si>
  <si>
    <t xml:space="preserve">7.01.21</t>
  </si>
  <si>
    <t xml:space="preserve">12.01.21</t>
  </si>
  <si>
    <t xml:space="preserve">14.01.21</t>
  </si>
  <si>
    <t xml:space="preserve">Page-6</t>
  </si>
  <si>
    <t xml:space="preserve">20.01.21</t>
  </si>
  <si>
    <t xml:space="preserve">25.01.21</t>
  </si>
  <si>
    <t xml:space="preserve">28.01.21</t>
  </si>
  <si>
    <t xml:space="preserve">11.02.21</t>
  </si>
  <si>
    <t xml:space="preserve">10.02.21</t>
  </si>
  <si>
    <t xml:space="preserve">Page-7</t>
  </si>
  <si>
    <t xml:space="preserve">25.02.21</t>
  </si>
  <si>
    <t xml:space="preserve">25.2.21</t>
  </si>
  <si>
    <t xml:space="preserve">23.02.21</t>
  </si>
  <si>
    <t xml:space="preserve">11.03.21</t>
  </si>
  <si>
    <t xml:space="preserve">13.03.21</t>
  </si>
  <si>
    <t xml:space="preserve">29.03.21</t>
  </si>
  <si>
    <t xml:space="preserve">14.03.21</t>
  </si>
  <si>
    <t xml:space="preserve">29.03.29</t>
  </si>
  <si>
    <t xml:space="preserve">5.04.21</t>
  </si>
  <si>
    <t xml:space="preserve">6.04.21</t>
  </si>
  <si>
    <t xml:space="preserve">Page-8</t>
  </si>
  <si>
    <t xml:space="preserve">12.04.21</t>
  </si>
  <si>
    <t xml:space="preserve">05.04.21</t>
  </si>
  <si>
    <t xml:space="preserve">19.04.21</t>
  </si>
  <si>
    <t xml:space="preserve">06.04.21</t>
  </si>
  <si>
    <t xml:space="preserve">07.04.21</t>
  </si>
  <si>
    <t xml:space="preserve">02.05.21</t>
  </si>
  <si>
    <t xml:space="preserve">02.06.21</t>
  </si>
  <si>
    <t xml:space="preserve">14.04.21</t>
  </si>
  <si>
    <t xml:space="preserve">29.06.21</t>
  </si>
  <si>
    <t xml:space="preserve">20.04.21</t>
  </si>
  <si>
    <t xml:space="preserve">05.05.21</t>
  </si>
  <si>
    <t xml:space="preserve">Page-9</t>
  </si>
  <si>
    <t xml:space="preserve">6.05.21</t>
  </si>
  <si>
    <t xml:space="preserve">9.05.21</t>
  </si>
  <si>
    <t xml:space="preserve">Grand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</si>
</sst>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5"/>
  <sheetViews>
    <sheetView showFormulas="false" showGridLines="true" showRowColHeaders="true" showZeros="true" rightToLeft="false" tabSelected="true" showOutlineSymbols="true" defaultGridColor="true" view="normal" topLeftCell="A81" colorId="64" zoomScale="100" zoomScaleNormal="100" zoomScalePageLayoutView="100" workbookViewId="0">
      <selection pane="topLeft" activeCell="K98" activeCellId="0" sqref="K98"/>
    </sheetView>
  </sheetViews>
  <sheetFormatPr defaultColWidth="8.6875" defaultRowHeight="13.8" zeroHeight="false" outlineLevelRow="0" outlineLevelCol="0"/>
  <cols>
    <col collapsed="false" customWidth="true" hidden="false" outlineLevel="0" max="1" min="1" style="1" width="16.57"/>
    <col collapsed="false" customWidth="true" hidden="false" outlineLevel="0" max="2" min="2" style="1" width="4.3"/>
    <col collapsed="false" customWidth="true" hidden="false" outlineLevel="0" max="3" min="3" style="1" width="18.58"/>
    <col collapsed="false" customWidth="true" hidden="false" outlineLevel="0" max="4" min="4" style="1" width="4.02"/>
    <col collapsed="false" customWidth="true" hidden="false" outlineLevel="0" max="5" min="5" style="1" width="4.58"/>
    <col collapsed="false" customWidth="true" hidden="false" outlineLevel="0" max="6" min="6" style="1" width="12.29"/>
    <col collapsed="false" customWidth="true" hidden="false" outlineLevel="0" max="7" min="7" style="1" width="4.99"/>
    <col collapsed="false" customWidth="true" hidden="false" outlineLevel="0" max="8" min="8" style="1" width="15.42"/>
    <col collapsed="false" customWidth="true" hidden="false" outlineLevel="0" max="11" min="11" style="0" width="15.15"/>
    <col collapsed="false" customWidth="true" hidden="false" outlineLevel="0" max="12" min="12" style="0" width="11.14"/>
  </cols>
  <sheetData>
    <row r="1" customFormat="false" ht="17.35" hidden="false" customHeight="false" outlineLevel="0" collapsed="false">
      <c r="A1" s="2" t="s">
        <v>0</v>
      </c>
      <c r="B1" s="2"/>
      <c r="C1" s="2"/>
      <c r="D1" s="3"/>
      <c r="E1" s="3"/>
      <c r="F1" s="2" t="s">
        <v>1</v>
      </c>
      <c r="G1" s="2"/>
      <c r="H1" s="2"/>
    </row>
    <row r="2" customFormat="false" ht="17.35" hidden="false" customHeight="false" outlineLevel="0" collapsed="false">
      <c r="A2" s="2"/>
      <c r="B2" s="2"/>
      <c r="C2" s="2"/>
      <c r="D2" s="3"/>
      <c r="E2" s="3"/>
      <c r="F2" s="2"/>
      <c r="G2" s="2"/>
      <c r="H2" s="2"/>
    </row>
    <row r="3" customFormat="false" ht="17.35" hidden="false" customHeight="false" outlineLevel="0" collapsed="false">
      <c r="A3" s="3" t="s">
        <v>2</v>
      </c>
      <c r="B3" s="3"/>
      <c r="C3" s="3" t="s">
        <v>3</v>
      </c>
      <c r="D3" s="3"/>
      <c r="E3" s="3"/>
      <c r="F3" s="3" t="s">
        <v>2</v>
      </c>
      <c r="G3" s="3"/>
      <c r="H3" s="3" t="s">
        <v>3</v>
      </c>
    </row>
    <row r="4" customFormat="false" ht="13.8" hidden="false" customHeight="false" outlineLevel="0" collapsed="false">
      <c r="A4" s="4" t="s">
        <v>4</v>
      </c>
      <c r="B4" s="4"/>
      <c r="C4" s="4" t="n">
        <v>1224688.53</v>
      </c>
      <c r="D4" s="4"/>
      <c r="E4" s="4"/>
      <c r="F4" s="4" t="s">
        <v>5</v>
      </c>
      <c r="G4" s="4"/>
      <c r="H4" s="4" t="n">
        <v>1000000</v>
      </c>
    </row>
    <row r="5" customFormat="false" ht="13.8" hidden="false" customHeight="false" outlineLevel="0" collapsed="false">
      <c r="A5" s="4" t="s">
        <v>6</v>
      </c>
      <c r="B5" s="4"/>
      <c r="C5" s="4" t="n">
        <v>731881.29</v>
      </c>
      <c r="D5" s="4"/>
      <c r="E5" s="4"/>
      <c r="F5" s="4" t="s">
        <v>6</v>
      </c>
      <c r="G5" s="4"/>
      <c r="H5" s="4" t="n">
        <v>869256</v>
      </c>
    </row>
    <row r="6" customFormat="false" ht="13.8" hidden="false" customHeight="false" outlineLevel="0" collapsed="false">
      <c r="A6" s="4" t="s">
        <v>7</v>
      </c>
      <c r="B6" s="4"/>
      <c r="C6" s="4" t="n">
        <v>1115611.38</v>
      </c>
      <c r="D6" s="4"/>
      <c r="E6" s="4"/>
      <c r="F6" s="4" t="s">
        <v>8</v>
      </c>
      <c r="G6" s="4"/>
      <c r="H6" s="4" t="n">
        <v>500000</v>
      </c>
      <c r="J6" s="0" t="s">
        <v>9</v>
      </c>
      <c r="K6" s="5" t="s">
        <v>10</v>
      </c>
      <c r="L6" s="5" t="s">
        <v>11</v>
      </c>
    </row>
    <row r="7" customFormat="false" ht="13.8" hidden="false" customHeight="false" outlineLevel="0" collapsed="false">
      <c r="A7" s="4" t="s">
        <v>12</v>
      </c>
      <c r="B7" s="4"/>
      <c r="C7" s="4" t="n">
        <v>498884.44</v>
      </c>
      <c r="D7" s="4"/>
      <c r="E7" s="4"/>
      <c r="F7" s="4" t="s">
        <v>13</v>
      </c>
      <c r="G7" s="4"/>
      <c r="H7" s="4" t="n">
        <v>1000000</v>
      </c>
      <c r="K7" s="5" t="n">
        <f aca="false">C4+C5+C6+C7+C8+C9</f>
        <v>5451959.55</v>
      </c>
      <c r="L7" s="5" t="n">
        <f aca="false">H4+H5+H6+H7+H8</f>
        <v>4306113</v>
      </c>
    </row>
    <row r="8" customFormat="false" ht="13.8" hidden="false" customHeight="false" outlineLevel="0" collapsed="false">
      <c r="A8" s="4" t="s">
        <v>14</v>
      </c>
      <c r="B8" s="4"/>
      <c r="C8" s="4" t="n">
        <v>1122134.29</v>
      </c>
      <c r="D8" s="4"/>
      <c r="E8" s="4"/>
      <c r="F8" s="4" t="s">
        <v>15</v>
      </c>
      <c r="G8" s="4"/>
      <c r="H8" s="4" t="n">
        <v>936857</v>
      </c>
    </row>
    <row r="9" customFormat="false" ht="13.8" hidden="false" customHeight="false" outlineLevel="0" collapsed="false">
      <c r="A9" s="4" t="s">
        <v>16</v>
      </c>
      <c r="B9" s="4"/>
      <c r="C9" s="4" t="n">
        <v>758759.62</v>
      </c>
      <c r="D9" s="4"/>
      <c r="E9" s="4"/>
      <c r="F9" s="4"/>
      <c r="G9" s="4"/>
      <c r="H9" s="4"/>
    </row>
    <row r="10" customFormat="false" ht="13.8" hidden="false" customHeight="false" outlineLevel="0" collapsed="false">
      <c r="A10" s="4"/>
      <c r="B10" s="4"/>
      <c r="C10" s="4"/>
      <c r="D10" s="4"/>
      <c r="E10" s="4"/>
      <c r="F10" s="4"/>
      <c r="G10" s="4"/>
      <c r="H10" s="4"/>
    </row>
    <row r="11" customFormat="false" ht="13.8" hidden="false" customHeight="false" outlineLevel="0" collapsed="false">
      <c r="A11" s="4" t="s">
        <v>17</v>
      </c>
      <c r="B11" s="4"/>
      <c r="C11" s="4" t="n">
        <v>1141299.62</v>
      </c>
      <c r="D11" s="4"/>
      <c r="E11" s="4"/>
      <c r="F11" s="4" t="s">
        <v>18</v>
      </c>
      <c r="G11" s="4"/>
      <c r="H11" s="4" t="n">
        <v>1000000</v>
      </c>
    </row>
    <row r="12" customFormat="false" ht="13.8" hidden="false" customHeight="false" outlineLevel="0" collapsed="false">
      <c r="A12" s="4" t="s">
        <v>19</v>
      </c>
      <c r="B12" s="4"/>
      <c r="C12" s="4" t="n">
        <v>709284.62</v>
      </c>
      <c r="D12" s="4"/>
      <c r="E12" s="4"/>
      <c r="F12" s="4" t="s">
        <v>20</v>
      </c>
      <c r="G12" s="4"/>
      <c r="H12" s="4" t="n">
        <v>858039</v>
      </c>
    </row>
    <row r="13" customFormat="false" ht="13.8" hidden="false" customHeight="false" outlineLevel="0" collapsed="false">
      <c r="A13" s="4" t="s">
        <v>21</v>
      </c>
      <c r="B13" s="4"/>
      <c r="C13" s="4" t="n">
        <v>773643.3</v>
      </c>
      <c r="D13" s="4"/>
      <c r="E13" s="4"/>
      <c r="F13" s="4" t="s">
        <v>21</v>
      </c>
      <c r="G13" s="4"/>
      <c r="H13" s="4" t="n">
        <v>1000000</v>
      </c>
    </row>
    <row r="14" customFormat="false" ht="13.8" hidden="false" customHeight="false" outlineLevel="0" collapsed="false">
      <c r="A14" s="4" t="s">
        <v>22</v>
      </c>
      <c r="B14" s="4"/>
      <c r="C14" s="4" t="n">
        <v>970569.17</v>
      </c>
      <c r="D14" s="4"/>
      <c r="E14" s="4"/>
      <c r="F14" s="4" t="s">
        <v>21</v>
      </c>
      <c r="G14" s="4"/>
      <c r="H14" s="4" t="n">
        <v>775969</v>
      </c>
      <c r="J14" s="0" t="s">
        <v>23</v>
      </c>
      <c r="K14" s="5" t="s">
        <v>10</v>
      </c>
      <c r="L14" s="5" t="s">
        <v>11</v>
      </c>
    </row>
    <row r="15" customFormat="false" ht="13.8" hidden="false" customHeight="false" outlineLevel="0" collapsed="false">
      <c r="A15" s="4" t="s">
        <v>24</v>
      </c>
      <c r="B15" s="4"/>
      <c r="C15" s="4" t="n">
        <v>769164.69</v>
      </c>
      <c r="D15" s="4"/>
      <c r="E15" s="4"/>
      <c r="F15" s="4" t="s">
        <v>22</v>
      </c>
      <c r="G15" s="4"/>
      <c r="H15" s="4" t="n">
        <v>2000000</v>
      </c>
      <c r="K15" s="5" t="n">
        <f aca="false">C11+C12+C13+C14+C15+C16+C17+C18</f>
        <v>7153061.03</v>
      </c>
      <c r="L15" s="5" t="n">
        <f aca="false">H11+H12+H13+H14+H15+H16+H17+H18</f>
        <v>7751556</v>
      </c>
    </row>
    <row r="16" customFormat="false" ht="13.8" hidden="false" customHeight="false" outlineLevel="0" collapsed="false">
      <c r="A16" s="4" t="s">
        <v>25</v>
      </c>
      <c r="B16" s="4"/>
      <c r="C16" s="4" t="n">
        <v>1238465.34</v>
      </c>
      <c r="D16" s="4"/>
      <c r="E16" s="4"/>
      <c r="F16" s="4" t="s">
        <v>24</v>
      </c>
      <c r="G16" s="4"/>
      <c r="H16" s="4" t="n">
        <v>786375</v>
      </c>
    </row>
    <row r="17" customFormat="false" ht="13.8" hidden="false" customHeight="false" outlineLevel="0" collapsed="false">
      <c r="A17" s="4" t="s">
        <v>22</v>
      </c>
      <c r="B17" s="4"/>
      <c r="C17" s="4" t="n">
        <v>1244240.07</v>
      </c>
      <c r="D17" s="4"/>
      <c r="E17" s="4"/>
      <c r="F17" s="4" t="s">
        <v>24</v>
      </c>
      <c r="G17" s="4"/>
      <c r="H17" s="4" t="n">
        <v>1000000</v>
      </c>
    </row>
    <row r="18" customFormat="false" ht="13.8" hidden="false" customHeight="false" outlineLevel="0" collapsed="false">
      <c r="A18" s="4" t="s">
        <v>26</v>
      </c>
      <c r="B18" s="4"/>
      <c r="C18" s="4" t="n">
        <v>306394.22</v>
      </c>
      <c r="D18" s="4"/>
      <c r="E18" s="4"/>
      <c r="F18" s="4" t="s">
        <v>26</v>
      </c>
      <c r="G18" s="4"/>
      <c r="H18" s="4" t="n">
        <v>331173</v>
      </c>
    </row>
    <row r="19" customFormat="false" ht="13.8" hidden="false" customHeight="false" outlineLevel="0" collapsed="false">
      <c r="A19" s="4"/>
      <c r="B19" s="4"/>
      <c r="C19" s="4"/>
      <c r="D19" s="4"/>
      <c r="E19" s="4"/>
      <c r="F19" s="4"/>
      <c r="G19" s="4"/>
      <c r="H19" s="4"/>
    </row>
    <row r="20" customFormat="false" ht="13.8" hidden="false" customHeight="false" outlineLevel="0" collapsed="false">
      <c r="A20" s="4" t="s">
        <v>17</v>
      </c>
      <c r="B20" s="4"/>
      <c r="C20" s="4" t="n">
        <v>4018727.72</v>
      </c>
      <c r="D20" s="4"/>
      <c r="E20" s="4"/>
      <c r="F20" s="4" t="s">
        <v>25</v>
      </c>
      <c r="G20" s="4"/>
      <c r="H20" s="4" t="n">
        <v>3536505</v>
      </c>
    </row>
    <row r="21" customFormat="false" ht="13.8" hidden="false" customHeight="false" outlineLevel="0" collapsed="false">
      <c r="A21" s="4" t="s">
        <v>27</v>
      </c>
      <c r="B21" s="4"/>
      <c r="C21" s="4" t="n">
        <v>1243988.97</v>
      </c>
      <c r="D21" s="4"/>
      <c r="E21" s="4"/>
      <c r="F21" s="4" t="s">
        <v>27</v>
      </c>
      <c r="G21" s="4"/>
      <c r="H21" s="4" t="n">
        <v>1000000</v>
      </c>
    </row>
    <row r="22" customFormat="false" ht="13.8" hidden="false" customHeight="false" outlineLevel="0" collapsed="false">
      <c r="A22" s="4" t="s">
        <v>28</v>
      </c>
      <c r="B22" s="4"/>
      <c r="C22" s="4" t="n">
        <v>657288.56</v>
      </c>
      <c r="D22" s="4"/>
      <c r="E22" s="4"/>
      <c r="F22" s="4" t="s">
        <v>29</v>
      </c>
      <c r="G22" s="4"/>
      <c r="H22" s="4" t="n">
        <v>1017687</v>
      </c>
      <c r="J22" s="0" t="s">
        <v>30</v>
      </c>
      <c r="K22" s="5" t="s">
        <v>10</v>
      </c>
      <c r="L22" s="5" t="s">
        <v>11</v>
      </c>
    </row>
    <row r="23" customFormat="false" ht="13.8" hidden="false" customHeight="false" outlineLevel="0" collapsed="false">
      <c r="A23" s="4" t="s">
        <v>31</v>
      </c>
      <c r="B23" s="4"/>
      <c r="C23" s="4" t="n">
        <v>332087.58</v>
      </c>
      <c r="D23" s="4"/>
      <c r="E23" s="4"/>
      <c r="F23" s="4" t="s">
        <v>29</v>
      </c>
      <c r="G23" s="4"/>
      <c r="H23" s="4" t="n">
        <v>535625</v>
      </c>
      <c r="K23" s="5" t="n">
        <f aca="false">C20+C21+C22+C23+C24+C25+C26+C27</f>
        <v>10660754.92</v>
      </c>
      <c r="L23" s="5" t="n">
        <f aca="false">H20+H21+H22+H23+H24+H25+H26</f>
        <v>9174602</v>
      </c>
    </row>
    <row r="24" customFormat="false" ht="13.8" hidden="false" customHeight="false" outlineLevel="0" collapsed="false">
      <c r="A24" s="4" t="s">
        <v>32</v>
      </c>
      <c r="B24" s="4"/>
      <c r="C24" s="4" t="n">
        <v>938096.9</v>
      </c>
      <c r="D24" s="4"/>
      <c r="E24" s="4"/>
      <c r="F24" s="4" t="s">
        <v>33</v>
      </c>
      <c r="G24" s="4"/>
      <c r="H24" s="4" t="n">
        <v>884785</v>
      </c>
    </row>
    <row r="25" customFormat="false" ht="13.8" hidden="false" customHeight="false" outlineLevel="0" collapsed="false">
      <c r="A25" s="4" t="s">
        <v>32</v>
      </c>
      <c r="B25" s="4"/>
      <c r="C25" s="4" t="n">
        <v>796290.19</v>
      </c>
      <c r="D25" s="4"/>
      <c r="E25" s="4"/>
      <c r="F25" s="4" t="s">
        <v>33</v>
      </c>
      <c r="G25" s="4"/>
      <c r="H25" s="4" t="n">
        <v>200000</v>
      </c>
    </row>
    <row r="26" customFormat="false" ht="13.8" hidden="false" customHeight="false" outlineLevel="0" collapsed="false">
      <c r="A26" s="4" t="s">
        <v>34</v>
      </c>
      <c r="B26" s="4"/>
      <c r="C26" s="4" t="n">
        <v>1337137.5</v>
      </c>
      <c r="D26" s="4"/>
      <c r="E26" s="4"/>
      <c r="F26" s="4" t="s">
        <v>34</v>
      </c>
      <c r="G26" s="4"/>
      <c r="H26" s="4" t="n">
        <v>2000000</v>
      </c>
    </row>
    <row r="27" customFormat="false" ht="13.8" hidden="false" customHeight="false" outlineLevel="0" collapsed="false">
      <c r="A27" s="4" t="s">
        <v>34</v>
      </c>
      <c r="B27" s="4"/>
      <c r="C27" s="4" t="n">
        <v>1337137.5</v>
      </c>
      <c r="D27" s="4"/>
      <c r="E27" s="4"/>
      <c r="F27" s="4"/>
      <c r="G27" s="4"/>
      <c r="H27" s="4"/>
    </row>
    <row r="28" customFormat="false" ht="13.8" hidden="false" customHeight="false" outlineLevel="0" collapsed="false">
      <c r="A28" s="4"/>
      <c r="B28" s="4"/>
      <c r="C28" s="4"/>
      <c r="D28" s="4"/>
      <c r="E28" s="4"/>
      <c r="F28" s="4"/>
      <c r="G28" s="4"/>
      <c r="H28" s="4"/>
    </row>
    <row r="29" customFormat="false" ht="13.8" hidden="false" customHeight="false" outlineLevel="0" collapsed="false">
      <c r="A29" s="4" t="s">
        <v>35</v>
      </c>
      <c r="B29" s="4"/>
      <c r="C29" s="4" t="n">
        <v>776748.62</v>
      </c>
      <c r="D29" s="4"/>
      <c r="E29" s="4"/>
      <c r="F29" s="4" t="s">
        <v>35</v>
      </c>
      <c r="G29" s="4"/>
      <c r="H29" s="4" t="n">
        <v>969256</v>
      </c>
    </row>
    <row r="30" customFormat="false" ht="13.8" hidden="false" customHeight="false" outlineLevel="0" collapsed="false">
      <c r="A30" s="4" t="s">
        <v>36</v>
      </c>
      <c r="B30" s="4"/>
      <c r="C30" s="4" t="n">
        <v>826915.56</v>
      </c>
      <c r="D30" s="4"/>
      <c r="E30" s="4"/>
      <c r="F30" s="4" t="s">
        <v>35</v>
      </c>
      <c r="G30" s="4"/>
      <c r="H30" s="4" t="n">
        <v>429120</v>
      </c>
      <c r="K30" s="6"/>
      <c r="L30" s="6"/>
    </row>
    <row r="31" customFormat="false" ht="13.8" hidden="false" customHeight="false" outlineLevel="0" collapsed="false">
      <c r="A31" s="4" t="s">
        <v>37</v>
      </c>
      <c r="B31" s="4"/>
      <c r="C31" s="4" t="n">
        <v>1398466.3</v>
      </c>
      <c r="D31" s="4"/>
      <c r="E31" s="4"/>
      <c r="F31" s="4" t="s">
        <v>36</v>
      </c>
      <c r="G31" s="4"/>
      <c r="H31" s="4" t="n">
        <v>937671</v>
      </c>
      <c r="J31" s="0" t="s">
        <v>38</v>
      </c>
      <c r="K31" s="5" t="s">
        <v>10</v>
      </c>
      <c r="L31" s="5" t="s">
        <v>11</v>
      </c>
    </row>
    <row r="32" customFormat="false" ht="13.8" hidden="false" customHeight="false" outlineLevel="0" collapsed="false">
      <c r="A32" s="4" t="s">
        <v>37</v>
      </c>
      <c r="B32" s="4"/>
      <c r="C32" s="4" t="n">
        <v>1336554.6</v>
      </c>
      <c r="D32" s="4"/>
      <c r="E32" s="4"/>
      <c r="F32" s="4" t="s">
        <v>39</v>
      </c>
      <c r="G32" s="4"/>
      <c r="H32" s="4" t="n">
        <v>2000000</v>
      </c>
      <c r="K32" s="5" t="n">
        <f aca="false">C29+C30+C31+C32+C33+C34+C35+C36+C37+C38</f>
        <v>9210434.12</v>
      </c>
      <c r="L32" s="5" t="n">
        <f aca="false">H29+H30+H31+H32+H33+H34+H35+H36+H37</f>
        <v>9622408</v>
      </c>
    </row>
    <row r="33" customFormat="false" ht="13.8" hidden="false" customHeight="false" outlineLevel="0" collapsed="false">
      <c r="A33" s="4" t="s">
        <v>40</v>
      </c>
      <c r="B33" s="4"/>
      <c r="C33" s="4" t="n">
        <v>881444.84</v>
      </c>
      <c r="D33" s="4"/>
      <c r="E33" s="4"/>
      <c r="F33" s="4" t="s">
        <v>40</v>
      </c>
      <c r="G33" s="4"/>
      <c r="H33" s="4" t="n">
        <v>993930</v>
      </c>
    </row>
    <row r="34" customFormat="false" ht="13.8" hidden="false" customHeight="false" outlineLevel="0" collapsed="false">
      <c r="A34" s="4" t="s">
        <v>40</v>
      </c>
      <c r="B34" s="4"/>
      <c r="C34" s="4" t="n">
        <v>900739.81</v>
      </c>
      <c r="D34" s="4"/>
      <c r="E34" s="4"/>
      <c r="F34" s="4" t="s">
        <v>40</v>
      </c>
      <c r="G34" s="4"/>
      <c r="H34" s="4" t="n">
        <v>1035612</v>
      </c>
    </row>
    <row r="35" customFormat="false" ht="13.8" hidden="false" customHeight="false" outlineLevel="0" collapsed="false">
      <c r="A35" s="4" t="s">
        <v>41</v>
      </c>
      <c r="B35" s="4"/>
      <c r="C35" s="4" t="n">
        <v>1299306.91</v>
      </c>
      <c r="D35" s="4"/>
      <c r="E35" s="4"/>
      <c r="F35" s="4" t="s">
        <v>41</v>
      </c>
      <c r="G35" s="4"/>
      <c r="H35" s="4" t="n">
        <v>1000000</v>
      </c>
    </row>
    <row r="36" customFormat="false" ht="13.8" hidden="false" customHeight="false" outlineLevel="0" collapsed="false">
      <c r="A36" s="4" t="s">
        <v>41</v>
      </c>
      <c r="B36" s="4"/>
      <c r="C36" s="4" t="n">
        <v>941636.75</v>
      </c>
      <c r="D36" s="4"/>
      <c r="E36" s="4"/>
      <c r="F36" s="4" t="s">
        <v>41</v>
      </c>
      <c r="G36" s="4"/>
      <c r="H36" s="4" t="n">
        <v>1148382</v>
      </c>
    </row>
    <row r="37" customFormat="false" ht="13.8" hidden="false" customHeight="false" outlineLevel="0" collapsed="false">
      <c r="A37" s="4" t="s">
        <v>42</v>
      </c>
      <c r="B37" s="4"/>
      <c r="C37" s="4" t="n">
        <v>815064.25</v>
      </c>
      <c r="D37" s="4"/>
      <c r="E37" s="4"/>
      <c r="F37" s="4" t="s">
        <v>43</v>
      </c>
      <c r="G37" s="4"/>
      <c r="H37" s="4" t="n">
        <v>1108437</v>
      </c>
    </row>
    <row r="38" customFormat="false" ht="13.8" hidden="false" customHeight="false" outlineLevel="0" collapsed="false">
      <c r="A38" s="4" t="s">
        <v>44</v>
      </c>
      <c r="B38" s="4"/>
      <c r="C38" s="4" t="n">
        <v>33556.48</v>
      </c>
      <c r="D38" s="4"/>
      <c r="E38" s="4"/>
      <c r="F38" s="4"/>
      <c r="G38" s="4"/>
      <c r="H38" s="4"/>
    </row>
    <row r="39" customFormat="false" ht="13.8" hidden="false" customHeight="false" outlineLevel="0" collapsed="false">
      <c r="A39" s="4"/>
      <c r="B39" s="4"/>
      <c r="C39" s="4"/>
      <c r="D39" s="4"/>
      <c r="E39" s="4"/>
      <c r="F39" s="4"/>
      <c r="G39" s="4"/>
      <c r="H39" s="4"/>
    </row>
    <row r="40" customFormat="false" ht="13.8" hidden="false" customHeight="false" outlineLevel="0" collapsed="false">
      <c r="A40" s="4" t="s">
        <v>45</v>
      </c>
      <c r="B40" s="4"/>
      <c r="C40" s="4" t="n">
        <v>965965.22</v>
      </c>
      <c r="D40" s="4"/>
      <c r="E40" s="4"/>
      <c r="F40" s="4" t="s">
        <v>46</v>
      </c>
      <c r="G40" s="4"/>
      <c r="H40" s="4" t="n">
        <v>1000000</v>
      </c>
    </row>
    <row r="41" customFormat="false" ht="13.8" hidden="false" customHeight="false" outlineLevel="0" collapsed="false">
      <c r="A41" s="4" t="s">
        <v>46</v>
      </c>
      <c r="B41" s="4"/>
      <c r="C41" s="4" t="n">
        <v>1338693.82</v>
      </c>
      <c r="D41" s="4"/>
      <c r="E41" s="4"/>
      <c r="F41" s="4" t="s">
        <v>47</v>
      </c>
      <c r="G41" s="4"/>
      <c r="H41" s="4" t="n">
        <v>1000000</v>
      </c>
    </row>
    <row r="42" customFormat="false" ht="13.8" hidden="false" customHeight="false" outlineLevel="0" collapsed="false">
      <c r="A42" s="4" t="s">
        <v>48</v>
      </c>
      <c r="B42" s="4"/>
      <c r="C42" s="4" t="n">
        <v>1312142.26</v>
      </c>
      <c r="D42" s="4"/>
      <c r="E42" s="4"/>
      <c r="F42" s="4" t="s">
        <v>49</v>
      </c>
      <c r="G42" s="4"/>
      <c r="H42" s="4" t="n">
        <v>1000000</v>
      </c>
    </row>
    <row r="43" customFormat="false" ht="13.8" hidden="false" customHeight="false" outlineLevel="0" collapsed="false">
      <c r="A43" s="4" t="s">
        <v>48</v>
      </c>
      <c r="B43" s="4"/>
      <c r="C43" s="4" t="n">
        <v>1362992.91</v>
      </c>
      <c r="D43" s="4"/>
      <c r="E43" s="4"/>
      <c r="F43" s="4" t="s">
        <v>50</v>
      </c>
      <c r="G43" s="4"/>
      <c r="H43" s="4" t="n">
        <v>1142484</v>
      </c>
      <c r="J43" s="0" t="s">
        <v>51</v>
      </c>
      <c r="K43" s="5" t="s">
        <v>10</v>
      </c>
      <c r="L43" s="5" t="s">
        <v>11</v>
      </c>
    </row>
    <row r="44" customFormat="false" ht="13.8" hidden="false" customHeight="false" outlineLevel="0" collapsed="false">
      <c r="A44" s="4" t="s">
        <v>52</v>
      </c>
      <c r="B44" s="4"/>
      <c r="C44" s="4" t="n">
        <v>1191464.77</v>
      </c>
      <c r="D44" s="4"/>
      <c r="E44" s="4"/>
      <c r="F44" s="4" t="s">
        <v>50</v>
      </c>
      <c r="G44" s="4"/>
      <c r="H44" s="4" t="n">
        <v>1192159</v>
      </c>
      <c r="K44" s="5" t="n">
        <f aca="false">C40+C41+C42+C43+C44+C45+C46+C47+C48+C49+C50</f>
        <v>12775510.57</v>
      </c>
      <c r="L44" s="5" t="n">
        <f aca="false">H40+H41+H42+H43+H44+H45+H46+H47+H48</f>
        <v>8851398</v>
      </c>
    </row>
    <row r="45" customFormat="false" ht="13.8" hidden="false" customHeight="false" outlineLevel="0" collapsed="false">
      <c r="A45" s="4" t="s">
        <v>52</v>
      </c>
      <c r="B45" s="4"/>
      <c r="C45" s="4" t="n">
        <v>856780.83</v>
      </c>
      <c r="D45" s="4"/>
      <c r="E45" s="4"/>
      <c r="F45" s="4" t="s">
        <v>53</v>
      </c>
      <c r="G45" s="4"/>
      <c r="H45" s="4" t="n">
        <v>800000</v>
      </c>
    </row>
    <row r="46" customFormat="false" ht="13.8" hidden="false" customHeight="false" outlineLevel="0" collapsed="false">
      <c r="A46" s="4" t="s">
        <v>54</v>
      </c>
      <c r="B46" s="4"/>
      <c r="C46" s="4" t="n">
        <v>869507.12</v>
      </c>
      <c r="D46" s="4"/>
      <c r="E46" s="4"/>
      <c r="F46" s="4" t="s">
        <v>53</v>
      </c>
      <c r="G46" s="4"/>
      <c r="H46" s="4" t="n">
        <v>600000</v>
      </c>
    </row>
    <row r="47" customFormat="false" ht="13.8" hidden="false" customHeight="false" outlineLevel="0" collapsed="false">
      <c r="A47" s="4" t="s">
        <v>54</v>
      </c>
      <c r="B47" s="4"/>
      <c r="C47" s="4" t="n">
        <v>990167.83</v>
      </c>
      <c r="D47" s="4"/>
      <c r="E47" s="4"/>
      <c r="F47" s="4" t="s">
        <v>55</v>
      </c>
      <c r="G47" s="4"/>
      <c r="H47" s="4" t="n">
        <v>1000000</v>
      </c>
    </row>
    <row r="48" customFormat="false" ht="13.8" hidden="false" customHeight="false" outlineLevel="0" collapsed="false">
      <c r="A48" s="4" t="s">
        <v>56</v>
      </c>
      <c r="B48" s="4"/>
      <c r="C48" s="4" t="n">
        <v>961812.61</v>
      </c>
      <c r="D48" s="4"/>
      <c r="E48" s="4"/>
      <c r="F48" s="4" t="s">
        <v>57</v>
      </c>
      <c r="G48" s="4"/>
      <c r="H48" s="4" t="n">
        <v>1116755</v>
      </c>
    </row>
    <row r="49" customFormat="false" ht="13.8" hidden="false" customHeight="false" outlineLevel="0" collapsed="false">
      <c r="A49" s="4" t="s">
        <v>58</v>
      </c>
      <c r="B49" s="4"/>
      <c r="C49" s="4" t="n">
        <v>1420555.62</v>
      </c>
      <c r="D49" s="4"/>
      <c r="E49" s="4"/>
      <c r="F49" s="4"/>
      <c r="G49" s="4"/>
      <c r="H49" s="4"/>
    </row>
    <row r="50" customFormat="false" ht="13.8" hidden="false" customHeight="false" outlineLevel="0" collapsed="false">
      <c r="A50" s="4" t="s">
        <v>58</v>
      </c>
      <c r="B50" s="4"/>
      <c r="C50" s="4" t="n">
        <v>1505427.58</v>
      </c>
      <c r="D50" s="4"/>
      <c r="E50" s="4"/>
      <c r="F50" s="4"/>
      <c r="G50" s="4"/>
      <c r="H50" s="4"/>
    </row>
    <row r="51" customFormat="false" ht="13.8" hidden="false" customHeight="false" outlineLevel="0" collapsed="false">
      <c r="A51" s="4"/>
      <c r="B51" s="4"/>
      <c r="C51" s="4"/>
      <c r="D51" s="4"/>
      <c r="E51" s="4"/>
      <c r="F51" s="4"/>
      <c r="G51" s="4"/>
      <c r="H51" s="4"/>
    </row>
    <row r="52" customFormat="false" ht="13.8" hidden="false" customHeight="false" outlineLevel="0" collapsed="false">
      <c r="A52" s="4" t="s">
        <v>59</v>
      </c>
      <c r="B52" s="4"/>
      <c r="C52" s="4" t="n">
        <v>2197949.44</v>
      </c>
      <c r="D52" s="4"/>
      <c r="E52" s="4"/>
      <c r="F52" s="4" t="s">
        <v>58</v>
      </c>
      <c r="G52" s="4"/>
      <c r="H52" s="4" t="n">
        <v>1500000</v>
      </c>
    </row>
    <row r="53" customFormat="false" ht="13.8" hidden="false" customHeight="false" outlineLevel="0" collapsed="false">
      <c r="A53" s="4" t="s">
        <v>59</v>
      </c>
      <c r="B53" s="4"/>
      <c r="C53" s="4" t="n">
        <v>892602.37</v>
      </c>
      <c r="D53" s="4"/>
      <c r="E53" s="4"/>
      <c r="F53" s="4" t="s">
        <v>60</v>
      </c>
      <c r="G53" s="4"/>
      <c r="H53" s="4" t="n">
        <v>2092207</v>
      </c>
    </row>
    <row r="54" customFormat="false" ht="13.8" hidden="false" customHeight="false" outlineLevel="0" collapsed="false">
      <c r="A54" s="4" t="s">
        <v>61</v>
      </c>
      <c r="B54" s="4"/>
      <c r="C54" s="4" t="n">
        <v>1510146.46</v>
      </c>
      <c r="D54" s="4"/>
      <c r="E54" s="4"/>
      <c r="F54" s="4" t="s">
        <v>60</v>
      </c>
      <c r="G54" s="4"/>
      <c r="H54" s="4" t="n">
        <v>1093296</v>
      </c>
    </row>
    <row r="55" customFormat="false" ht="13.8" hidden="false" customHeight="false" outlineLevel="0" collapsed="false">
      <c r="A55" s="4" t="s">
        <v>62</v>
      </c>
      <c r="B55" s="4"/>
      <c r="C55" s="4" t="n">
        <v>1445592.99</v>
      </c>
      <c r="D55" s="4"/>
      <c r="E55" s="4"/>
      <c r="F55" s="4" t="s">
        <v>61</v>
      </c>
      <c r="G55" s="4"/>
      <c r="H55" s="4" t="n">
        <v>1000000</v>
      </c>
      <c r="J55" s="0" t="s">
        <v>63</v>
      </c>
      <c r="K55" s="5" t="s">
        <v>10</v>
      </c>
      <c r="L55" s="5" t="s">
        <v>11</v>
      </c>
    </row>
    <row r="56" customFormat="false" ht="13.8" hidden="false" customHeight="false" outlineLevel="0" collapsed="false">
      <c r="A56" s="4" t="s">
        <v>64</v>
      </c>
      <c r="B56" s="4"/>
      <c r="C56" s="4" t="n">
        <v>1353165.06</v>
      </c>
      <c r="D56" s="4"/>
      <c r="E56" s="4"/>
      <c r="F56" s="4" t="s">
        <v>62</v>
      </c>
      <c r="G56" s="4"/>
      <c r="H56" s="4" t="n">
        <v>1000000</v>
      </c>
      <c r="K56" s="5" t="n">
        <f aca="false">C52+C53+C54+C55+C56+C57+C58+C59+C60+C61+C62</f>
        <v>15681992.56</v>
      </c>
      <c r="L56" s="5" t="n">
        <f aca="false">H52+H53+H54+H55+H56+H57+H58</f>
        <v>12601148</v>
      </c>
    </row>
    <row r="57" customFormat="false" ht="13.8" hidden="false" customHeight="false" outlineLevel="0" collapsed="false">
      <c r="A57" s="4" t="s">
        <v>64</v>
      </c>
      <c r="B57" s="4"/>
      <c r="C57" s="4" t="n">
        <v>1467802.38</v>
      </c>
      <c r="D57" s="4"/>
      <c r="E57" s="4"/>
      <c r="F57" s="4" t="s">
        <v>64</v>
      </c>
      <c r="G57" s="4"/>
      <c r="H57" s="4" t="n">
        <v>4800000</v>
      </c>
    </row>
    <row r="58" customFormat="false" ht="13.8" hidden="false" customHeight="false" outlineLevel="0" collapsed="false">
      <c r="A58" s="4" t="s">
        <v>64</v>
      </c>
      <c r="B58" s="4"/>
      <c r="C58" s="4" t="n">
        <v>1465537.32</v>
      </c>
      <c r="D58" s="4"/>
      <c r="E58" s="4"/>
      <c r="F58" s="4" t="s">
        <v>60</v>
      </c>
      <c r="G58" s="4"/>
      <c r="H58" s="4" t="n">
        <v>1115645</v>
      </c>
    </row>
    <row r="59" customFormat="false" ht="13.8" hidden="false" customHeight="false" outlineLevel="0" collapsed="false">
      <c r="A59" s="4" t="s">
        <v>64</v>
      </c>
      <c r="B59" s="4"/>
      <c r="C59" s="4" t="n">
        <v>1441565.41</v>
      </c>
      <c r="D59" s="4"/>
      <c r="E59" s="4"/>
      <c r="F59" s="4"/>
      <c r="G59" s="4"/>
      <c r="H59" s="4"/>
    </row>
    <row r="60" customFormat="false" ht="13.8" hidden="false" customHeight="false" outlineLevel="0" collapsed="false">
      <c r="A60" s="4" t="s">
        <v>64</v>
      </c>
      <c r="B60" s="4"/>
      <c r="C60" s="4" t="n">
        <v>944342.27</v>
      </c>
      <c r="D60" s="4"/>
      <c r="E60" s="4"/>
      <c r="F60" s="4"/>
      <c r="G60" s="4"/>
      <c r="H60" s="4"/>
    </row>
    <row r="61" customFormat="false" ht="13.8" hidden="false" customHeight="false" outlineLevel="0" collapsed="false">
      <c r="A61" s="4" t="s">
        <v>65</v>
      </c>
      <c r="B61" s="4"/>
      <c r="C61" s="4" t="n">
        <v>1483657.82</v>
      </c>
      <c r="D61" s="4"/>
      <c r="E61" s="4"/>
      <c r="F61" s="4"/>
      <c r="G61" s="4"/>
      <c r="H61" s="4"/>
    </row>
    <row r="62" customFormat="false" ht="13.8" hidden="false" customHeight="false" outlineLevel="0" collapsed="false">
      <c r="A62" s="4" t="s">
        <v>65</v>
      </c>
      <c r="B62" s="4"/>
      <c r="C62" s="4" t="n">
        <v>1479631.04</v>
      </c>
      <c r="D62" s="4"/>
      <c r="E62" s="4"/>
      <c r="F62" s="4"/>
      <c r="G62" s="4"/>
      <c r="H62" s="4"/>
    </row>
    <row r="63" customFormat="false" ht="13.8" hidden="false" customHeight="false" outlineLevel="0" collapsed="false">
      <c r="A63" s="4"/>
      <c r="B63" s="4"/>
      <c r="C63" s="4"/>
      <c r="D63" s="4"/>
      <c r="E63" s="4"/>
      <c r="F63" s="4"/>
      <c r="G63" s="4"/>
      <c r="H63" s="4"/>
    </row>
    <row r="64" customFormat="false" ht="13.8" hidden="false" customHeight="false" outlineLevel="0" collapsed="false">
      <c r="A64" s="4" t="s">
        <v>65</v>
      </c>
      <c r="B64" s="4"/>
      <c r="C64" s="4" t="n">
        <v>1505553.42</v>
      </c>
      <c r="D64" s="4"/>
      <c r="E64" s="4"/>
      <c r="F64" s="4" t="s">
        <v>65</v>
      </c>
      <c r="G64" s="4"/>
      <c r="H64" s="4" t="n">
        <v>5200000</v>
      </c>
    </row>
    <row r="65" customFormat="false" ht="13.8" hidden="false" customHeight="false" outlineLevel="0" collapsed="false">
      <c r="A65" s="4" t="s">
        <v>65</v>
      </c>
      <c r="B65" s="4"/>
      <c r="C65" s="4" t="n">
        <v>1498632.4</v>
      </c>
      <c r="D65" s="4"/>
      <c r="E65" s="4"/>
      <c r="F65" s="4" t="s">
        <v>66</v>
      </c>
      <c r="G65" s="4"/>
      <c r="H65" s="4" t="n">
        <v>1115875</v>
      </c>
    </row>
    <row r="66" customFormat="false" ht="13.8" hidden="false" customHeight="false" outlineLevel="0" collapsed="false">
      <c r="A66" s="4" t="s">
        <v>66</v>
      </c>
      <c r="B66" s="4"/>
      <c r="C66" s="4" t="n">
        <v>895861.54</v>
      </c>
      <c r="D66" s="4"/>
      <c r="E66" s="4"/>
      <c r="F66" s="4" t="s">
        <v>66</v>
      </c>
      <c r="G66" s="4"/>
      <c r="H66" s="4" t="n">
        <v>1241590</v>
      </c>
    </row>
    <row r="67" customFormat="false" ht="13.8" hidden="false" customHeight="false" outlineLevel="0" collapsed="false">
      <c r="A67" s="4" t="s">
        <v>66</v>
      </c>
      <c r="B67" s="4"/>
      <c r="C67" s="4" t="n">
        <v>957932.54</v>
      </c>
      <c r="D67" s="4"/>
      <c r="E67" s="4"/>
      <c r="F67" s="4" t="s">
        <v>67</v>
      </c>
      <c r="G67" s="4"/>
      <c r="H67" s="4" t="n">
        <v>1064708</v>
      </c>
    </row>
    <row r="68" customFormat="false" ht="13.8" hidden="false" customHeight="false" outlineLevel="0" collapsed="false">
      <c r="A68" s="4" t="s">
        <v>68</v>
      </c>
      <c r="B68" s="4"/>
      <c r="C68" s="4" t="n">
        <v>1067767.19</v>
      </c>
      <c r="D68" s="4"/>
      <c r="E68" s="4"/>
      <c r="F68" s="4" t="s">
        <v>67</v>
      </c>
      <c r="G68" s="4"/>
      <c r="H68" s="4" t="n">
        <v>1330609</v>
      </c>
    </row>
    <row r="69" customFormat="false" ht="13.8" hidden="false" customHeight="false" outlineLevel="0" collapsed="false">
      <c r="A69" s="4" t="s">
        <v>68</v>
      </c>
      <c r="B69" s="4"/>
      <c r="C69" s="4" t="n">
        <v>911259.77</v>
      </c>
      <c r="D69" s="4"/>
      <c r="E69" s="4"/>
      <c r="F69" s="4" t="s">
        <v>67</v>
      </c>
      <c r="G69" s="4"/>
      <c r="H69" s="4" t="n">
        <v>1330022</v>
      </c>
      <c r="J69" s="0" t="s">
        <v>69</v>
      </c>
      <c r="K69" s="5" t="s">
        <v>10</v>
      </c>
      <c r="L69" s="5" t="s">
        <v>11</v>
      </c>
    </row>
    <row r="70" customFormat="false" ht="13.8" hidden="false" customHeight="false" outlineLevel="0" collapsed="false">
      <c r="A70" s="4" t="s">
        <v>68</v>
      </c>
      <c r="B70" s="4"/>
      <c r="C70" s="4" t="n">
        <v>1027415.53</v>
      </c>
      <c r="D70" s="4"/>
      <c r="E70" s="4"/>
      <c r="F70" s="4" t="s">
        <v>70</v>
      </c>
      <c r="G70" s="4"/>
      <c r="H70" s="4" t="n">
        <v>848297</v>
      </c>
      <c r="K70" s="5" t="n">
        <f aca="false">C64+C65+C66+C67+C68+C69+C70+C71+C72+C73+C74+C75+C76</f>
        <v>13201640.86</v>
      </c>
      <c r="L70" s="5" t="n">
        <f aca="false">H64+H65+H66+H67+H68+H69+H70+H71+H72+H73+H74</f>
        <v>15818747</v>
      </c>
    </row>
    <row r="71" customFormat="false" ht="13.8" hidden="false" customHeight="false" outlineLevel="0" collapsed="false">
      <c r="A71" s="4" t="s">
        <v>68</v>
      </c>
      <c r="B71" s="4"/>
      <c r="C71" s="4" t="n">
        <v>962106.22</v>
      </c>
      <c r="D71" s="4"/>
      <c r="E71" s="4"/>
      <c r="F71" s="4" t="s">
        <v>71</v>
      </c>
      <c r="G71" s="4"/>
      <c r="H71" s="4" t="n">
        <v>780394</v>
      </c>
    </row>
    <row r="72" customFormat="false" ht="13.8" hidden="false" customHeight="false" outlineLevel="0" collapsed="false">
      <c r="A72" s="4" t="s">
        <v>72</v>
      </c>
      <c r="B72" s="4"/>
      <c r="C72" s="4" t="n">
        <v>878548</v>
      </c>
      <c r="D72" s="4"/>
      <c r="E72" s="4"/>
      <c r="F72" s="4" t="s">
        <v>70</v>
      </c>
      <c r="G72" s="4"/>
      <c r="H72" s="4" t="n">
        <v>642118</v>
      </c>
    </row>
    <row r="73" customFormat="false" ht="13.8" hidden="false" customHeight="false" outlineLevel="0" collapsed="false">
      <c r="A73" s="4" t="s">
        <v>70</v>
      </c>
      <c r="B73" s="4"/>
      <c r="C73" s="4" t="n">
        <v>1177664.67</v>
      </c>
      <c r="D73" s="4"/>
      <c r="E73" s="4"/>
      <c r="F73" s="4" t="s">
        <v>70</v>
      </c>
      <c r="G73" s="4"/>
      <c r="H73" s="4" t="n">
        <v>765134</v>
      </c>
    </row>
    <row r="74" customFormat="false" ht="13.8" hidden="false" customHeight="false" outlineLevel="0" collapsed="false">
      <c r="A74" s="4" t="s">
        <v>70</v>
      </c>
      <c r="B74" s="4"/>
      <c r="C74" s="4" t="n">
        <v>700218.87</v>
      </c>
      <c r="D74" s="4"/>
      <c r="E74" s="4"/>
      <c r="F74" s="4" t="s">
        <v>73</v>
      </c>
      <c r="G74" s="4"/>
      <c r="H74" s="4" t="n">
        <v>1500000</v>
      </c>
    </row>
    <row r="75" customFormat="false" ht="13.8" hidden="false" customHeight="false" outlineLevel="0" collapsed="false">
      <c r="A75" s="4" t="s">
        <v>74</v>
      </c>
      <c r="B75" s="4"/>
      <c r="C75" s="4" t="n">
        <v>946963.87</v>
      </c>
      <c r="D75" s="4"/>
      <c r="E75" s="4"/>
      <c r="F75" s="4"/>
      <c r="G75" s="4"/>
      <c r="H75" s="4"/>
    </row>
    <row r="76" customFormat="false" ht="13.8" hidden="false" customHeight="false" outlineLevel="0" collapsed="false">
      <c r="A76" s="4" t="s">
        <v>74</v>
      </c>
      <c r="B76" s="4"/>
      <c r="C76" s="4" t="n">
        <v>671716.84</v>
      </c>
      <c r="D76" s="4"/>
      <c r="E76" s="4"/>
      <c r="F76" s="4"/>
      <c r="G76" s="4"/>
      <c r="H76" s="4"/>
    </row>
    <row r="77" customFormat="false" ht="13.8" hidden="false" customHeight="false" outlineLevel="0" collapsed="false">
      <c r="A77" s="4"/>
      <c r="B77" s="4"/>
      <c r="C77" s="4"/>
      <c r="D77" s="4"/>
      <c r="E77" s="4"/>
      <c r="F77" s="4"/>
      <c r="G77" s="4"/>
      <c r="H77" s="4"/>
    </row>
    <row r="78" customFormat="false" ht="13.8" hidden="false" customHeight="false" outlineLevel="0" collapsed="false">
      <c r="A78" s="4" t="s">
        <v>75</v>
      </c>
      <c r="B78" s="4"/>
      <c r="C78" s="4" t="n">
        <v>888273.58</v>
      </c>
      <c r="D78" s="4"/>
      <c r="E78" s="4"/>
      <c r="F78" s="4" t="s">
        <v>76</v>
      </c>
      <c r="G78" s="4"/>
      <c r="H78" s="4" t="n">
        <v>500000</v>
      </c>
    </row>
    <row r="79" customFormat="false" ht="13.8" hidden="false" customHeight="false" outlineLevel="0" collapsed="false">
      <c r="A79" s="4" t="s">
        <v>77</v>
      </c>
      <c r="B79" s="4"/>
      <c r="C79" s="4" t="n">
        <v>2161814</v>
      </c>
      <c r="D79" s="4"/>
      <c r="E79" s="4"/>
      <c r="F79" s="4" t="s">
        <v>76</v>
      </c>
      <c r="G79" s="4"/>
      <c r="H79" s="4" t="n">
        <v>191180</v>
      </c>
    </row>
    <row r="80" customFormat="false" ht="13.8" hidden="false" customHeight="false" outlineLevel="0" collapsed="false">
      <c r="A80" s="4" t="s">
        <v>78</v>
      </c>
      <c r="B80" s="4"/>
      <c r="C80" s="4" t="n">
        <v>1129151.22</v>
      </c>
      <c r="D80" s="4"/>
      <c r="E80" s="4"/>
      <c r="F80" s="4" t="s">
        <v>76</v>
      </c>
      <c r="G80" s="4"/>
      <c r="H80" s="4" t="n">
        <v>75438</v>
      </c>
    </row>
    <row r="81" customFormat="false" ht="13.8" hidden="false" customHeight="false" outlineLevel="0" collapsed="false">
      <c r="A81" s="4" t="s">
        <v>78</v>
      </c>
      <c r="B81" s="4"/>
      <c r="C81" s="4" t="n">
        <v>1279340.8</v>
      </c>
      <c r="D81" s="4"/>
      <c r="E81" s="4"/>
      <c r="F81" s="4" t="s">
        <v>75</v>
      </c>
      <c r="G81" s="4"/>
      <c r="H81" s="4" t="n">
        <v>1118366</v>
      </c>
    </row>
    <row r="82" customFormat="false" ht="13.8" hidden="false" customHeight="false" outlineLevel="0" collapsed="false">
      <c r="A82" s="4" t="s">
        <v>79</v>
      </c>
      <c r="B82" s="4"/>
      <c r="C82" s="4" t="n">
        <v>3016643.66</v>
      </c>
      <c r="D82" s="4"/>
      <c r="E82" s="4"/>
      <c r="F82" s="4" t="s">
        <v>75</v>
      </c>
      <c r="G82" s="4"/>
      <c r="H82" s="4" t="n">
        <v>2117329</v>
      </c>
      <c r="J82" s="0" t="s">
        <v>80</v>
      </c>
      <c r="K82" s="5" t="s">
        <v>10</v>
      </c>
      <c r="L82" s="5" t="s">
        <v>11</v>
      </c>
    </row>
    <row r="83" customFormat="false" ht="13.8" hidden="false" customHeight="false" outlineLevel="0" collapsed="false">
      <c r="A83" s="4" t="s">
        <v>81</v>
      </c>
      <c r="B83" s="4"/>
      <c r="C83" s="4" t="n">
        <v>1393017.57</v>
      </c>
      <c r="D83" s="4"/>
      <c r="E83" s="4"/>
      <c r="F83" s="4" t="s">
        <v>82</v>
      </c>
      <c r="G83" s="4"/>
      <c r="H83" s="4" t="n">
        <v>1266841</v>
      </c>
      <c r="K83" s="5" t="n">
        <f aca="false">C78+C79+C80+C81+C82+C83+C84+C85+C86</f>
        <v>16909489.3</v>
      </c>
      <c r="L83" s="5" t="n">
        <f aca="false">H78+H79+H80+H81+H82+H83+H84+H85+H86+H87</f>
        <v>10894175</v>
      </c>
    </row>
    <row r="84" customFormat="false" ht="13.8" hidden="false" customHeight="false" outlineLevel="0" collapsed="false">
      <c r="A84" s="4" t="s">
        <v>81</v>
      </c>
      <c r="B84" s="4"/>
      <c r="C84" s="4" t="n">
        <v>4274508.31</v>
      </c>
      <c r="D84" s="4"/>
      <c r="E84" s="4"/>
      <c r="F84" s="4" t="s">
        <v>78</v>
      </c>
      <c r="G84" s="4"/>
      <c r="H84" s="4" t="n">
        <v>1200262</v>
      </c>
    </row>
    <row r="85" customFormat="false" ht="13.8" hidden="false" customHeight="false" outlineLevel="0" collapsed="false">
      <c r="A85" s="4" t="s">
        <v>83</v>
      </c>
      <c r="B85" s="4"/>
      <c r="C85" s="4" t="n">
        <v>1418021.34</v>
      </c>
      <c r="D85" s="4"/>
      <c r="E85" s="4"/>
      <c r="F85" s="4" t="s">
        <v>84</v>
      </c>
      <c r="G85" s="4"/>
      <c r="H85" s="4" t="n">
        <v>1000000</v>
      </c>
    </row>
    <row r="86" customFormat="false" ht="13.8" hidden="false" customHeight="false" outlineLevel="0" collapsed="false">
      <c r="A86" s="4" t="s">
        <v>83</v>
      </c>
      <c r="B86" s="4"/>
      <c r="C86" s="4" t="n">
        <v>1348718.82</v>
      </c>
      <c r="D86" s="4"/>
      <c r="E86" s="4"/>
      <c r="F86" s="4" t="s">
        <v>85</v>
      </c>
      <c r="G86" s="4"/>
      <c r="H86" s="4" t="n">
        <v>2000000</v>
      </c>
    </row>
    <row r="87" customFormat="false" ht="13.8" hidden="false" customHeight="false" outlineLevel="0" collapsed="false">
      <c r="A87" s="4"/>
      <c r="B87" s="4"/>
      <c r="C87" s="4"/>
      <c r="D87" s="4"/>
      <c r="E87" s="4"/>
      <c r="F87" s="4" t="s">
        <v>81</v>
      </c>
      <c r="G87" s="4"/>
      <c r="H87" s="4" t="n">
        <v>1424759</v>
      </c>
    </row>
    <row r="88" customFormat="false" ht="13.8" hidden="false" customHeight="false" outlineLevel="0" collapsed="false">
      <c r="A88" s="4"/>
      <c r="B88" s="4"/>
      <c r="C88" s="4"/>
      <c r="D88" s="4"/>
      <c r="E88" s="4"/>
      <c r="F88" s="4"/>
      <c r="G88" s="4"/>
      <c r="H88" s="4"/>
    </row>
    <row r="89" customFormat="false" ht="13.8" hidden="false" customHeight="false" outlineLevel="0" collapsed="false">
      <c r="A89" s="4" t="s">
        <v>86</v>
      </c>
      <c r="B89" s="4"/>
      <c r="C89" s="4" t="n">
        <v>1559831.03</v>
      </c>
      <c r="D89" s="4"/>
      <c r="E89" s="4"/>
      <c r="F89" s="4" t="s">
        <v>83</v>
      </c>
      <c r="G89" s="4"/>
      <c r="H89" s="4" t="n">
        <v>1363756</v>
      </c>
    </row>
    <row r="90" customFormat="false" ht="13.8" hidden="false" customHeight="false" outlineLevel="0" collapsed="false">
      <c r="A90" s="4" t="s">
        <v>87</v>
      </c>
      <c r="B90" s="4"/>
      <c r="C90" s="4" t="n">
        <v>1288820.51</v>
      </c>
      <c r="D90" s="4"/>
      <c r="E90" s="4"/>
      <c r="F90" s="4" t="s">
        <v>88</v>
      </c>
      <c r="G90" s="4"/>
      <c r="H90" s="4" t="n">
        <v>1391081</v>
      </c>
    </row>
    <row r="91" customFormat="false" ht="13.8" hidden="false" customHeight="false" outlineLevel="0" collapsed="false">
      <c r="A91" s="4" t="s">
        <v>89</v>
      </c>
      <c r="B91" s="4"/>
      <c r="C91" s="4" t="n">
        <v>667522.28</v>
      </c>
      <c r="D91" s="4"/>
      <c r="E91" s="4"/>
      <c r="F91" s="4" t="s">
        <v>90</v>
      </c>
      <c r="G91" s="4"/>
      <c r="H91" s="4" t="n">
        <v>1000000</v>
      </c>
    </row>
    <row r="92" customFormat="false" ht="13.8" hidden="false" customHeight="false" outlineLevel="0" collapsed="false">
      <c r="A92" s="4" t="s">
        <v>89</v>
      </c>
      <c r="B92" s="4"/>
      <c r="C92" s="4" t="n">
        <v>667522.28</v>
      </c>
      <c r="D92" s="4"/>
      <c r="E92" s="4"/>
      <c r="F92" s="4" t="s">
        <v>91</v>
      </c>
      <c r="G92" s="4"/>
      <c r="H92" s="4" t="n">
        <v>1610548</v>
      </c>
      <c r="J92" s="0" t="s">
        <v>92</v>
      </c>
      <c r="K92" s="5" t="s">
        <v>10</v>
      </c>
      <c r="L92" s="5" t="s">
        <v>11</v>
      </c>
    </row>
    <row r="93" customFormat="false" ht="13.8" hidden="false" customHeight="false" outlineLevel="0" collapsed="false">
      <c r="A93" s="4" t="s">
        <v>89</v>
      </c>
      <c r="B93" s="4"/>
      <c r="C93" s="4" t="n">
        <v>416603.7</v>
      </c>
      <c r="D93" s="4"/>
      <c r="E93" s="4"/>
      <c r="F93" s="4" t="s">
        <v>93</v>
      </c>
      <c r="G93" s="4"/>
      <c r="H93" s="4" t="n">
        <v>1000000</v>
      </c>
      <c r="K93" s="5" t="n">
        <f aca="false">C89+C90+C91+C92+C93</f>
        <v>4600299.8</v>
      </c>
      <c r="L93" s="5" t="n">
        <f aca="false">H89+H90+H91+H92+H93+H94+H95+H96+H97+H98+H99</f>
        <v>15149580</v>
      </c>
    </row>
    <row r="94" customFormat="false" ht="13.8" hidden="false" customHeight="false" outlineLevel="0" collapsed="false">
      <c r="A94" s="4"/>
      <c r="B94" s="4"/>
      <c r="C94" s="4"/>
      <c r="D94" s="4"/>
      <c r="E94" s="4"/>
      <c r="F94" s="4" t="s">
        <v>94</v>
      </c>
      <c r="G94" s="4"/>
      <c r="H94" s="4" t="n">
        <v>1267715</v>
      </c>
    </row>
    <row r="95" customFormat="false" ht="13.8" hidden="false" customHeight="false" outlineLevel="0" collapsed="false">
      <c r="A95" s="4"/>
      <c r="B95" s="4"/>
      <c r="C95" s="4"/>
      <c r="D95" s="4"/>
      <c r="E95" s="4"/>
      <c r="F95" s="4" t="s">
        <v>94</v>
      </c>
      <c r="G95" s="4"/>
      <c r="H95" s="4" t="n">
        <v>1404633</v>
      </c>
    </row>
    <row r="96" customFormat="false" ht="13.8" hidden="false" customHeight="false" outlineLevel="0" collapsed="false">
      <c r="A96" s="4"/>
      <c r="B96" s="4"/>
      <c r="C96" s="4"/>
      <c r="D96" s="4"/>
      <c r="E96" s="4"/>
      <c r="F96" s="4" t="s">
        <v>94</v>
      </c>
      <c r="G96" s="4"/>
      <c r="H96" s="4" t="n">
        <v>1457915</v>
      </c>
    </row>
    <row r="97" customFormat="false" ht="13.8" hidden="false" customHeight="false" outlineLevel="0" collapsed="false">
      <c r="A97" s="4"/>
      <c r="B97" s="4"/>
      <c r="C97" s="4"/>
      <c r="D97" s="4"/>
      <c r="E97" s="4"/>
      <c r="F97" s="4" t="s">
        <v>94</v>
      </c>
      <c r="G97" s="4"/>
      <c r="H97" s="4" t="n">
        <v>1651305</v>
      </c>
    </row>
    <row r="98" customFormat="false" ht="13.8" hidden="false" customHeight="false" outlineLevel="0" collapsed="false">
      <c r="A98" s="4"/>
      <c r="B98" s="4"/>
      <c r="C98" s="4"/>
      <c r="D98" s="4"/>
      <c r="E98" s="4"/>
      <c r="F98" s="4" t="s">
        <v>94</v>
      </c>
      <c r="G98" s="4"/>
      <c r="H98" s="4" t="n">
        <v>1646517</v>
      </c>
    </row>
    <row r="99" customFormat="false" ht="13.8" hidden="false" customHeight="false" outlineLevel="0" collapsed="false">
      <c r="A99" s="4"/>
      <c r="B99" s="4"/>
      <c r="C99" s="4"/>
      <c r="D99" s="4"/>
      <c r="E99" s="4"/>
      <c r="F99" s="4" t="s">
        <v>87</v>
      </c>
      <c r="G99" s="4"/>
      <c r="H99" s="4" t="n">
        <v>1356110</v>
      </c>
    </row>
    <row r="100" customFormat="false" ht="17.35" hidden="false" customHeight="false" outlineLevel="0" collapsed="false">
      <c r="A100" s="7"/>
      <c r="B100" s="7"/>
      <c r="C100" s="7"/>
      <c r="D100" s="7"/>
      <c r="E100" s="7"/>
      <c r="F100" s="7"/>
      <c r="G100" s="7"/>
      <c r="H100" s="7"/>
    </row>
    <row r="101" customFormat="false" ht="13.8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</row>
    <row r="102" customFormat="false" ht="17.35" hidden="false" customHeight="false" outlineLevel="0" collapsed="false">
      <c r="A102" s="3" t="s">
        <v>95</v>
      </c>
      <c r="B102" s="3"/>
      <c r="C102" s="8" t="n">
        <f aca="false">SUM(C4:C101)</f>
        <v>95645142.71</v>
      </c>
      <c r="D102" s="3"/>
      <c r="E102" s="3"/>
      <c r="F102" s="3"/>
      <c r="G102" s="3"/>
      <c r="H102" s="8" t="n">
        <f aca="false">SUM(H4:H101)</f>
        <v>94169727</v>
      </c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</row>
    <row r="105" customFormat="false" ht="13.8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</row>
  </sheetData>
  <mergeCells count="2">
    <mergeCell ref="A1:C2"/>
    <mergeCell ref="F1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2022-02-20T11:33:59Z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