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CloneFiles\MSc_CSE\Data_Mining_MCSE642\"/>
    </mc:Choice>
  </mc:AlternateContent>
  <bookViews>
    <workbookView xWindow="0" yWindow="0" windowWidth="19200" windowHeight="7190"/>
  </bookViews>
  <sheets>
    <sheet name="OverviewCalculations" sheetId="1" r:id="rId1"/>
    <sheet name="Age" sheetId="6" r:id="rId2"/>
    <sheet name="CrRating" sheetId="5" r:id="rId3"/>
    <sheet name="Income" sheetId="3" r:id="rId4"/>
    <sheet name="Student" sheetId="4" r:id="rId5"/>
    <sheet name="Answer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G18" i="6"/>
  <c r="K18" i="6" s="1"/>
  <c r="K17" i="6"/>
  <c r="I17" i="6"/>
  <c r="G17" i="6"/>
  <c r="I16" i="6"/>
  <c r="G16" i="6"/>
  <c r="K16" i="6" s="1"/>
  <c r="G11" i="6"/>
  <c r="H23" i="6" s="1"/>
  <c r="P37" i="1"/>
  <c r="R36" i="1"/>
  <c r="P30" i="1"/>
  <c r="P29" i="1"/>
  <c r="R37" i="1" s="1"/>
  <c r="P28" i="1"/>
  <c r="P36" i="1" s="1"/>
  <c r="T36" i="1" s="1"/>
  <c r="H10" i="5"/>
  <c r="H9" i="5"/>
  <c r="J17" i="5" s="1"/>
  <c r="H8" i="5"/>
  <c r="G37" i="1"/>
  <c r="E37" i="1"/>
  <c r="I37" i="1" s="1"/>
  <c r="G36" i="1"/>
  <c r="E36" i="1"/>
  <c r="I36" i="1" s="1"/>
  <c r="E30" i="1"/>
  <c r="E29" i="1"/>
  <c r="E28" i="1"/>
  <c r="E31" i="1" s="1"/>
  <c r="H13" i="4"/>
  <c r="H12" i="4"/>
  <c r="J20" i="4" s="1"/>
  <c r="H11" i="4"/>
  <c r="J19" i="4" s="1"/>
  <c r="R13" i="1"/>
  <c r="P13" i="1"/>
  <c r="T13" i="1" s="1"/>
  <c r="P7" i="1"/>
  <c r="P15" i="1" s="1"/>
  <c r="P6" i="1"/>
  <c r="R14" i="1" s="1"/>
  <c r="P5" i="1"/>
  <c r="F26" i="3"/>
  <c r="I9" i="3"/>
  <c r="K17" i="3" s="1"/>
  <c r="I10" i="3"/>
  <c r="K18" i="3" s="1"/>
  <c r="I8" i="3"/>
  <c r="K16" i="3"/>
  <c r="I16" i="3"/>
  <c r="E8" i="1"/>
  <c r="G15" i="1"/>
  <c r="E15" i="1"/>
  <c r="I15" i="1" s="1"/>
  <c r="G14" i="1"/>
  <c r="E14" i="1"/>
  <c r="G13" i="1"/>
  <c r="E13" i="1"/>
  <c r="D23" i="6" l="1"/>
  <c r="F23" i="6"/>
  <c r="T37" i="1"/>
  <c r="P31" i="1"/>
  <c r="O43" i="1" s="1"/>
  <c r="H17" i="5"/>
  <c r="L17" i="5" s="1"/>
  <c r="H11" i="5"/>
  <c r="H16" i="5"/>
  <c r="J16" i="5"/>
  <c r="D43" i="1"/>
  <c r="B43" i="1"/>
  <c r="B44" i="1" s="1"/>
  <c r="H20" i="4"/>
  <c r="L20" i="4" s="1"/>
  <c r="H19" i="4"/>
  <c r="L19" i="4" s="1"/>
  <c r="H14" i="4"/>
  <c r="P8" i="1"/>
  <c r="M20" i="1" s="1"/>
  <c r="R15" i="1"/>
  <c r="T15" i="1" s="1"/>
  <c r="Q20" i="1" s="1"/>
  <c r="P14" i="1"/>
  <c r="T14" i="1" s="1"/>
  <c r="O20" i="1" s="1"/>
  <c r="I14" i="1"/>
  <c r="D20" i="1"/>
  <c r="I13" i="1"/>
  <c r="F20" i="1"/>
  <c r="I11" i="3"/>
  <c r="J23" i="3" s="1"/>
  <c r="I17" i="3"/>
  <c r="M17" i="3" s="1"/>
  <c r="I18" i="3"/>
  <c r="M18" i="3" s="1"/>
  <c r="M16" i="3"/>
  <c r="D24" i="6" l="1"/>
  <c r="M43" i="1"/>
  <c r="M44" i="1" s="1"/>
  <c r="L16" i="5"/>
  <c r="E26" i="5"/>
  <c r="E23" i="5"/>
  <c r="G23" i="5"/>
  <c r="G26" i="4"/>
  <c r="E26" i="4"/>
  <c r="E29" i="4"/>
  <c r="M21" i="1"/>
  <c r="H23" i="3"/>
  <c r="B20" i="1"/>
  <c r="B21" i="1" s="1"/>
  <c r="F23" i="3"/>
  <c r="F24" i="3" s="1"/>
  <c r="E24" i="5" l="1"/>
  <c r="E27" i="4"/>
</calcChain>
</file>

<file path=xl/sharedStrings.xml><?xml version="1.0" encoding="utf-8"?>
<sst xmlns="http://schemas.openxmlformats.org/spreadsheetml/2006/main" count="240" uniqueCount="51">
  <si>
    <t>ID - 079 05536; Name- Shyed Shahriar Housaini</t>
  </si>
  <si>
    <t>Age:-</t>
  </si>
  <si>
    <t>Age</t>
  </si>
  <si>
    <t>Yes</t>
  </si>
  <si>
    <t>No</t>
  </si>
  <si>
    <t>Number of Instances</t>
  </si>
  <si>
    <t>&lt;=30</t>
  </si>
  <si>
    <t>&gt;40</t>
  </si>
  <si>
    <t xml:space="preserve">GINI index for a given node t = </t>
  </si>
  <si>
    <t>GINI(t)=</t>
  </si>
  <si>
    <t>-</t>
  </si>
  <si>
    <t>=</t>
  </si>
  <si>
    <t>Weighted sum of gini index for Age feature:-</t>
  </si>
  <si>
    <r>
      <t>GINI</t>
    </r>
    <r>
      <rPr>
        <vertAlign val="subscript"/>
        <sz val="18"/>
        <color theme="1"/>
        <rFont val="Calibri"/>
        <family val="2"/>
        <scheme val="minor"/>
      </rPr>
      <t xml:space="preserve">split </t>
    </r>
    <r>
      <rPr>
        <vertAlign val="subscript"/>
        <sz val="20"/>
        <color theme="1"/>
        <rFont val="Calibri"/>
        <family val="2"/>
        <scheme val="minor"/>
      </rPr>
      <t>=</t>
    </r>
  </si>
  <si>
    <t>GINI(Age=(&lt;=30)) =</t>
  </si>
  <si>
    <t>GINI(Age=31.40) =</t>
  </si>
  <si>
    <t>GINI(Age=(&gt;40)) =</t>
  </si>
  <si>
    <t>Total Node Instances</t>
  </si>
  <si>
    <t>Income:-</t>
  </si>
  <si>
    <t>Income</t>
  </si>
  <si>
    <t>Weighted sum of gini index for Income feature:-</t>
  </si>
  <si>
    <r>
      <t>GINI</t>
    </r>
    <r>
      <rPr>
        <vertAlign val="subscript"/>
        <sz val="16"/>
        <color theme="1"/>
        <rFont val="Calibri"/>
        <family val="2"/>
        <scheme val="minor"/>
      </rPr>
      <t>Income</t>
    </r>
    <r>
      <rPr>
        <sz val="16"/>
        <color theme="1"/>
        <rFont val="Calibri"/>
        <family val="2"/>
        <scheme val="minor"/>
      </rPr>
      <t xml:space="preserve"> =</t>
    </r>
  </si>
  <si>
    <t>High</t>
  </si>
  <si>
    <t>Medium</t>
  </si>
  <si>
    <t>GINI(Income=Medium) =</t>
  </si>
  <si>
    <t>Low</t>
  </si>
  <si>
    <t>GINI(Income=Low) =</t>
  </si>
  <si>
    <t>GINI(Income=High) =</t>
  </si>
  <si>
    <t>In this case, Income is a nominal attribute, it can be High or Medium or High.</t>
  </si>
  <si>
    <t>In this case, age is a nominal attribute, it can be &lt;=30 or 31.40 or &gt;40 .</t>
  </si>
  <si>
    <t>+</t>
  </si>
  <si>
    <r>
      <t>GINI</t>
    </r>
    <r>
      <rPr>
        <vertAlign val="subscript"/>
        <sz val="16"/>
        <color theme="1"/>
        <rFont val="Calibri"/>
        <family val="2"/>
        <scheme val="minor"/>
      </rPr>
      <t>Age</t>
    </r>
    <r>
      <rPr>
        <sz val="16"/>
        <color theme="1"/>
        <rFont val="Calibri"/>
        <family val="2"/>
        <scheme val="minor"/>
      </rPr>
      <t xml:space="preserve"> =</t>
    </r>
  </si>
  <si>
    <r>
      <t>GINI</t>
    </r>
    <r>
      <rPr>
        <vertAlign val="subscript"/>
        <sz val="16"/>
        <color theme="1"/>
        <rFont val="Calibri"/>
        <family val="2"/>
        <scheme val="minor"/>
      </rPr>
      <t>Age</t>
    </r>
    <r>
      <rPr>
        <sz val="16"/>
        <color theme="1"/>
        <rFont val="Calibri"/>
        <family val="2"/>
        <scheme val="minor"/>
      </rPr>
      <t>=</t>
    </r>
  </si>
  <si>
    <t>Student:-</t>
  </si>
  <si>
    <t>Student</t>
  </si>
  <si>
    <t>Weighted sum of gini index for Student feature:-</t>
  </si>
  <si>
    <r>
      <t>GINI</t>
    </r>
    <r>
      <rPr>
        <vertAlign val="subscript"/>
        <sz val="16"/>
        <color theme="1"/>
        <rFont val="Calibri"/>
        <family val="2"/>
        <scheme val="minor"/>
      </rPr>
      <t>Student</t>
    </r>
    <r>
      <rPr>
        <sz val="16"/>
        <color theme="1"/>
        <rFont val="Calibri"/>
        <family val="2"/>
        <scheme val="minor"/>
      </rPr>
      <t xml:space="preserve"> =</t>
    </r>
  </si>
  <si>
    <t>In this case, Student is a nominal attribute, it can be Yes or No.</t>
  </si>
  <si>
    <t>Fair</t>
  </si>
  <si>
    <t>Excellent</t>
  </si>
  <si>
    <t>GINI(Student=Yes) =</t>
  </si>
  <si>
    <t>GINI(Student=No) =</t>
  </si>
  <si>
    <t>Credit-Rating:-</t>
  </si>
  <si>
    <t>In this case, Credit-Rating is a nominal attribute, it can be Fair or Excellent.</t>
  </si>
  <si>
    <t>Credit-Rating</t>
  </si>
  <si>
    <t>GINI(Credit-Rating=Fair) =</t>
  </si>
  <si>
    <t>GINI(Credit-Rating=Excellent) =</t>
  </si>
  <si>
    <t>Weighted sum of gini index for Credit-Rating feature:-</t>
  </si>
  <si>
    <r>
      <t>GINI</t>
    </r>
    <r>
      <rPr>
        <vertAlign val="subscript"/>
        <sz val="16"/>
        <color theme="1"/>
        <rFont val="Calibri"/>
        <family val="2"/>
        <scheme val="minor"/>
      </rPr>
      <t>Credit-Rating</t>
    </r>
    <r>
      <rPr>
        <sz val="16"/>
        <color theme="1"/>
        <rFont val="Calibri"/>
        <family val="2"/>
        <scheme val="minor"/>
      </rPr>
      <t xml:space="preserve"> =</t>
    </r>
  </si>
  <si>
    <r>
      <t>GINI</t>
    </r>
    <r>
      <rPr>
        <vertAlign val="subscript"/>
        <sz val="12"/>
        <color theme="1"/>
        <rFont val="Calibri"/>
        <family val="2"/>
        <scheme val="minor"/>
      </rPr>
      <t>Credit-Rating</t>
    </r>
    <r>
      <rPr>
        <sz val="12"/>
        <color theme="1"/>
        <rFont val="Calibri"/>
        <family val="2"/>
        <scheme val="minor"/>
      </rPr>
      <t xml:space="preserve"> =</t>
    </r>
  </si>
  <si>
    <t>In this case Age attribute has the lowest GINI Index of 0.34. So, Age attribute should be the root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</si>
</sst>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7" xfId="0" applyBorder="1"/>
    <xf numFmtId="0" fontId="0" fillId="0" borderId="0" xfId="0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/>
    </xf>
    <xf numFmtId="0" fontId="0" fillId="0" borderId="10" xfId="0" applyBorder="1"/>
    <xf numFmtId="0" fontId="6" fillId="0" borderId="11" xfId="0" applyFont="1" applyBorder="1"/>
    <xf numFmtId="0" fontId="0" fillId="0" borderId="9" xfId="0" applyBorder="1"/>
    <xf numFmtId="0" fontId="0" fillId="0" borderId="12" xfId="0" applyBorder="1"/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/>
    <xf numFmtId="0" fontId="0" fillId="0" borderId="14" xfId="0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/>
    <xf numFmtId="0" fontId="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4" xfId="0" applyFont="1" applyBorder="1" applyAlignment="1">
      <alignment horizontal="left" vertical="top"/>
    </xf>
    <xf numFmtId="0" fontId="7" fillId="0" borderId="19" xfId="0" applyFont="1" applyFill="1" applyBorder="1" applyAlignment="1">
      <alignment horizontal="left" vertical="top" wrapText="1"/>
    </xf>
    <xf numFmtId="0" fontId="3" fillId="0" borderId="20" xfId="0" applyFont="1" applyBorder="1"/>
    <xf numFmtId="0" fontId="0" fillId="0" borderId="21" xfId="0" applyBorder="1"/>
    <xf numFmtId="0" fontId="3" fillId="0" borderId="0" xfId="0" applyFont="1" applyBorder="1"/>
    <xf numFmtId="0" fontId="4" fillId="0" borderId="16" xfId="0" applyFont="1" applyBorder="1"/>
    <xf numFmtId="0" fontId="3" fillId="0" borderId="13" xfId="0" applyFont="1" applyBorder="1"/>
    <xf numFmtId="0" fontId="0" fillId="0" borderId="21" xfId="0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" fillId="0" borderId="13" xfId="0" applyFont="1" applyBorder="1"/>
    <xf numFmtId="0" fontId="4" fillId="0" borderId="0" xfId="0" applyFont="1" applyBorder="1" applyAlignment="1">
      <alignment horizontal="left" vertical="top"/>
    </xf>
    <xf numFmtId="0" fontId="0" fillId="0" borderId="23" xfId="0" applyBorder="1"/>
    <xf numFmtId="0" fontId="0" fillId="0" borderId="24" xfId="0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53975</xdr:colOff>
      <xdr:row>3</xdr:row>
      <xdr:rowOff>241300</xdr:rowOff>
    </xdr:from>
    <xdr:ext cx="65" cy="172227"/>
    <xdr:sp macro="" textlink="">
      <xdr:nvSpPr>
        <xdr:cNvPr id="9" name="TextBox 8"/>
        <xdr:cNvSpPr txBox="1"/>
      </xdr:nvSpPr>
      <xdr:spPr>
        <a:xfrm>
          <a:off x="4860925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60325</xdr:colOff>
      <xdr:row>16</xdr:row>
      <xdr:rowOff>31750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323975" y="42608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323975" y="42608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155574</xdr:colOff>
      <xdr:row>9</xdr:row>
      <xdr:rowOff>152401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371724" y="25590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371724" y="25590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17</xdr:col>
      <xdr:colOff>53975</xdr:colOff>
      <xdr:row>3</xdr:row>
      <xdr:rowOff>241300</xdr:rowOff>
    </xdr:from>
    <xdr:ext cx="65" cy="172227"/>
    <xdr:sp macro="" textlink="">
      <xdr:nvSpPr>
        <xdr:cNvPr id="16" name="TextBox 15"/>
        <xdr:cNvSpPr txBox="1"/>
      </xdr:nvSpPr>
      <xdr:spPr>
        <a:xfrm>
          <a:off x="6359525" y="139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269875</xdr:colOff>
      <xdr:row>16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3883025" y="44640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3883025" y="44640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9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4892674" y="2711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4892674" y="2711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6</xdr:col>
      <xdr:colOff>53975</xdr:colOff>
      <xdr:row>26</xdr:row>
      <xdr:rowOff>241300</xdr:rowOff>
    </xdr:from>
    <xdr:ext cx="65" cy="172227"/>
    <xdr:sp macro="" textlink="">
      <xdr:nvSpPr>
        <xdr:cNvPr id="22" name="TextBox 21"/>
        <xdr:cNvSpPr txBox="1"/>
      </xdr:nvSpPr>
      <xdr:spPr>
        <a:xfrm>
          <a:off x="5375275" y="194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269875</xdr:colOff>
      <xdr:row>39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3451225" y="537210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3451225" y="537210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142874</xdr:colOff>
      <xdr:row>32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378324" y="341630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378324" y="341630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17</xdr:col>
      <xdr:colOff>53975</xdr:colOff>
      <xdr:row>26</xdr:row>
      <xdr:rowOff>241300</xdr:rowOff>
    </xdr:from>
    <xdr:ext cx="65" cy="172227"/>
    <xdr:sp macro="" textlink="">
      <xdr:nvSpPr>
        <xdr:cNvPr id="25" name="TextBox 24"/>
        <xdr:cNvSpPr txBox="1"/>
      </xdr:nvSpPr>
      <xdr:spPr>
        <a:xfrm>
          <a:off x="5343525" y="139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269875</xdr:colOff>
      <xdr:row>39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3228975" y="47053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3228975" y="47053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32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4117974" y="29527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4117974" y="29527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53975</xdr:colOff>
      <xdr:row>6</xdr:row>
      <xdr:rowOff>241300</xdr:rowOff>
    </xdr:from>
    <xdr:ext cx="65" cy="172227"/>
    <xdr:sp macro="" textlink="">
      <xdr:nvSpPr>
        <xdr:cNvPr id="2" name="TextBox 1"/>
        <xdr:cNvSpPr txBox="1"/>
      </xdr:nvSpPr>
      <xdr:spPr>
        <a:xfrm>
          <a:off x="3559175" y="83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60325</xdr:colOff>
      <xdr:row>19</xdr:row>
      <xdr:rowOff>31750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247775" y="41846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247775" y="41846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155574</xdr:colOff>
      <xdr:row>12</xdr:row>
      <xdr:rowOff>152401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295524" y="2457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295524" y="2457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53975</xdr:colOff>
      <xdr:row>6</xdr:row>
      <xdr:rowOff>241300</xdr:rowOff>
    </xdr:from>
    <xdr:ext cx="65" cy="172227"/>
    <xdr:sp macro="" textlink="">
      <xdr:nvSpPr>
        <xdr:cNvPr id="2" name="TextBox 1"/>
        <xdr:cNvSpPr txBox="1"/>
      </xdr:nvSpPr>
      <xdr:spPr>
        <a:xfrm>
          <a:off x="5375275" y="194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269875</xdr:colOff>
      <xdr:row>19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451225" y="537210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451225" y="537210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12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378324" y="341630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378324" y="341630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53975</xdr:colOff>
      <xdr:row>6</xdr:row>
      <xdr:rowOff>241300</xdr:rowOff>
    </xdr:from>
    <xdr:ext cx="65" cy="172227"/>
    <xdr:sp macro="" textlink="">
      <xdr:nvSpPr>
        <xdr:cNvPr id="8" name="TextBox 7"/>
        <xdr:cNvSpPr txBox="1"/>
      </xdr:nvSpPr>
      <xdr:spPr>
        <a:xfrm>
          <a:off x="2867025" y="1009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269875</xdr:colOff>
      <xdr:row>19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317875" y="44513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317875" y="44513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142874</xdr:colOff>
      <xdr:row>12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594224" y="26987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594224" y="26987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53975</xdr:colOff>
      <xdr:row>9</xdr:row>
      <xdr:rowOff>241300</xdr:rowOff>
    </xdr:from>
    <xdr:ext cx="65" cy="172227"/>
    <xdr:sp macro="" textlink="">
      <xdr:nvSpPr>
        <xdr:cNvPr id="5" name="TextBox 4"/>
        <xdr:cNvSpPr txBox="1"/>
      </xdr:nvSpPr>
      <xdr:spPr>
        <a:xfrm>
          <a:off x="6359525" y="139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269875</xdr:colOff>
      <xdr:row>22</xdr:row>
      <xdr:rowOff>82550</xdr:rowOff>
    </xdr:from>
    <xdr:ext cx="1260602" cy="610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883025" y="44640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400" b="0" i="1" baseline="-25000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𝐺𝐼𝑁𝐼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883025" y="4464050"/>
              <a:ext cx="1260602" cy="610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latin typeface="Cambria Math" panose="02040503050406030204" pitchFamily="18" charset="0"/>
                </a:rPr>
                <a:t>∑24_(</a:t>
              </a:r>
              <a:r>
                <a:rPr lang="en-US" sz="1400" b="0" i="0">
                  <a:latin typeface="Cambria Math" panose="02040503050406030204" pitchFamily="18" charset="0"/>
                </a:rPr>
                <a:t>𝑖=1</a:t>
              </a:r>
              <a:r>
                <a:rPr lang="en-GB" sz="1400" b="0" i="0">
                  <a:latin typeface="Cambria Math" panose="02040503050406030204" pitchFamily="18" charset="0"/>
                </a:rPr>
                <a:t>)^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en-GB" sz="1400" b="0" i="0">
                  <a:latin typeface="Cambria Math" panose="02040503050406030204" pitchFamily="18" charset="0"/>
                </a:rPr>
                <a:t>▒〖</a:t>
              </a:r>
              <a:r>
                <a:rPr lang="en-US" sz="1400" b="0" i="0">
                  <a:latin typeface="Cambria Math" panose="02040503050406030204" pitchFamily="18" charset="0"/>
                </a:rPr>
                <a:t>(𝑛</a:t>
              </a:r>
              <a:r>
                <a:rPr lang="en-US" sz="1400" b="0" i="0" baseline="-25000">
                  <a:latin typeface="Cambria Math" panose="02040503050406030204" pitchFamily="18" charset="0"/>
                </a:rPr>
                <a:t>𝑖/</a:t>
              </a:r>
              <a:r>
                <a:rPr lang="en-US" sz="1400" b="0" i="0">
                  <a:latin typeface="Cambria Math" panose="02040503050406030204" pitchFamily="18" charset="0"/>
                </a:rPr>
                <a:t>𝑛)𝐺𝐼𝑁𝐼(𝑖)</a:t>
              </a:r>
              <a:r>
                <a:rPr lang="en-GB" sz="1400" b="0" i="0">
                  <a:latin typeface="Cambria Math" panose="02040503050406030204" pitchFamily="18" charset="0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15</xdr:row>
      <xdr:rowOff>127001</xdr:rowOff>
    </xdr:from>
    <xdr:ext cx="95567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892674" y="2711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m:rPr>
                                <m:brk m:alnAt="7"/>
                              </m:rP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e>
                          <m:e/>
                        </m:eqArr>
                      </m:sub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𝒋</m:t>
                                </m:r>
                              </m:e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𝒕</m:t>
                                </m:r>
                              </m:e>
                            </m:d>
                          </m:e>
                        </m:d>
                        <m:r>
                          <a:rPr lang="en-US" sz="1400" b="1" i="1" baseline="30000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</m:nary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892674" y="2711451"/>
              <a:ext cx="9556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∑8_</a:t>
              </a:r>
              <a:r>
                <a:rPr lang="en-US" sz="1400" b="1" i="0">
                  <a:latin typeface="Cambria Math" panose="02040503050406030204" pitchFamily="18" charset="0"/>
                </a:rPr>
                <a:t>█(𝒋@)</a:t>
              </a:r>
              <a:r>
                <a:rPr lang="en-GB" sz="1400" b="1" i="0">
                  <a:latin typeface="Cambria Math" panose="02040503050406030204" pitchFamily="18" charset="0"/>
                </a:rPr>
                <a:t>▒</a:t>
              </a:r>
              <a:r>
                <a:rPr lang="en-US" sz="1400" b="1" i="0">
                  <a:latin typeface="Cambria Math" panose="02040503050406030204" pitchFamily="18" charset="0"/>
                </a:rPr>
                <a:t>[𝒑(𝒋│𝒕)]</a:t>
              </a:r>
              <a:r>
                <a:rPr lang="en-US" sz="1400" b="1" i="0" baseline="30000">
                  <a:latin typeface="Cambria Math" panose="02040503050406030204" pitchFamily="18" charset="0"/>
                </a:rPr>
                <a:t>𝟐</a:t>
              </a:r>
              <a:endParaRPr lang="en-GB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40" workbookViewId="0">
      <selection activeCell="E54" sqref="E54"/>
    </sheetView>
  </sheetViews>
  <sheetFormatPr defaultRowHeight="14.5" x14ac:dyDescent="0.35"/>
  <cols>
    <col min="1" max="1" width="17" customWidth="1"/>
    <col min="2" max="2" width="10.453125" customWidth="1"/>
    <col min="3" max="3" width="3.1796875" customWidth="1"/>
    <col min="4" max="4" width="5" customWidth="1"/>
    <col min="5" max="5" width="8.1796875" customWidth="1"/>
    <col min="6" max="6" width="6.36328125" customWidth="1"/>
    <col min="7" max="7" width="4.90625" customWidth="1"/>
    <col min="8" max="8" width="2.453125" customWidth="1"/>
    <col min="9" max="9" width="4.90625" customWidth="1"/>
    <col min="12" max="12" width="14.08984375" customWidth="1"/>
    <col min="13" max="13" width="10.1796875" customWidth="1"/>
    <col min="14" max="14" width="4" customWidth="1"/>
    <col min="15" max="15" width="6.6328125" customWidth="1"/>
    <col min="17" max="17" width="2.7265625" customWidth="1"/>
    <col min="19" max="19" width="1.7265625" customWidth="1"/>
  </cols>
  <sheetData>
    <row r="1" spans="1:21" ht="14.5" customHeight="1" x14ac:dyDescent="0.4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2" spans="1:21" ht="18.5" x14ac:dyDescent="0.45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2"/>
      <c r="L2" s="20" t="s">
        <v>18</v>
      </c>
      <c r="M2" s="21"/>
      <c r="N2" s="21"/>
      <c r="O2" s="21"/>
      <c r="P2" s="21"/>
      <c r="Q2" s="21"/>
      <c r="R2" s="21"/>
      <c r="S2" s="21"/>
      <c r="T2" s="21"/>
      <c r="U2" s="22"/>
    </row>
    <row r="3" spans="1:21" ht="14" customHeight="1" x14ac:dyDescent="0.35">
      <c r="A3" s="23" t="s">
        <v>29</v>
      </c>
      <c r="B3" s="24"/>
      <c r="C3" s="24"/>
      <c r="D3" s="24"/>
      <c r="E3" s="24"/>
      <c r="F3" s="24"/>
      <c r="G3" s="24"/>
      <c r="H3" s="24"/>
      <c r="I3" s="24"/>
      <c r="J3" s="25"/>
      <c r="L3" s="23" t="s">
        <v>28</v>
      </c>
      <c r="M3" s="24"/>
      <c r="N3" s="24"/>
      <c r="O3" s="24"/>
      <c r="P3" s="24"/>
      <c r="Q3" s="24"/>
      <c r="R3" s="24"/>
      <c r="S3" s="24"/>
      <c r="T3" s="24"/>
      <c r="U3" s="25"/>
    </row>
    <row r="4" spans="1:21" ht="50" customHeight="1" x14ac:dyDescent="0.35">
      <c r="A4" s="26"/>
      <c r="B4" s="4" t="s">
        <v>2</v>
      </c>
      <c r="C4" s="4" t="s">
        <v>3</v>
      </c>
      <c r="D4" s="4" t="s">
        <v>4</v>
      </c>
      <c r="E4" s="13" t="s">
        <v>5</v>
      </c>
      <c r="F4" s="1"/>
      <c r="G4" s="1"/>
      <c r="H4" s="1"/>
      <c r="I4" s="1"/>
      <c r="J4" s="27"/>
      <c r="L4" s="26"/>
      <c r="M4" s="4" t="s">
        <v>19</v>
      </c>
      <c r="N4" s="4" t="s">
        <v>3</v>
      </c>
      <c r="O4" s="4" t="s">
        <v>4</v>
      </c>
      <c r="P4" s="13" t="s">
        <v>5</v>
      </c>
      <c r="Q4" s="1"/>
      <c r="R4" s="1"/>
      <c r="S4" s="1"/>
      <c r="T4" s="1"/>
      <c r="U4" s="27"/>
    </row>
    <row r="5" spans="1:21" x14ac:dyDescent="0.35">
      <c r="A5" s="26"/>
      <c r="B5" s="4" t="s">
        <v>6</v>
      </c>
      <c r="C5" s="3">
        <v>2</v>
      </c>
      <c r="D5" s="3">
        <v>3</v>
      </c>
      <c r="E5" s="3">
        <v>5</v>
      </c>
      <c r="F5" s="1"/>
      <c r="G5" s="1"/>
      <c r="H5" s="1"/>
      <c r="I5" s="1"/>
      <c r="J5" s="27"/>
      <c r="L5" s="26"/>
      <c r="M5" s="4" t="s">
        <v>22</v>
      </c>
      <c r="N5" s="3">
        <v>2</v>
      </c>
      <c r="O5" s="3">
        <v>2</v>
      </c>
      <c r="P5" s="3">
        <f>N5+O5</f>
        <v>4</v>
      </c>
      <c r="Q5" s="1"/>
      <c r="R5" s="1"/>
      <c r="S5" s="1"/>
      <c r="T5" s="1"/>
      <c r="U5" s="27"/>
    </row>
    <row r="6" spans="1:21" x14ac:dyDescent="0.35">
      <c r="A6" s="26"/>
      <c r="B6" s="4">
        <v>31.4</v>
      </c>
      <c r="C6" s="3">
        <v>4</v>
      </c>
      <c r="D6" s="3">
        <v>0</v>
      </c>
      <c r="E6" s="3">
        <v>4</v>
      </c>
      <c r="F6" s="1"/>
      <c r="G6" s="1"/>
      <c r="H6" s="1"/>
      <c r="I6" s="1"/>
      <c r="J6" s="27"/>
      <c r="L6" s="26"/>
      <c r="M6" s="4" t="s">
        <v>23</v>
      </c>
      <c r="N6" s="3">
        <v>4</v>
      </c>
      <c r="O6" s="3">
        <v>2</v>
      </c>
      <c r="P6" s="3">
        <f t="shared" ref="P6:P7" si="0">N6+O6</f>
        <v>6</v>
      </c>
      <c r="Q6" s="1"/>
      <c r="R6" s="1"/>
      <c r="S6" s="1"/>
      <c r="T6" s="1"/>
      <c r="U6" s="27"/>
    </row>
    <row r="7" spans="1:21" x14ac:dyDescent="0.35">
      <c r="A7" s="26"/>
      <c r="B7" s="4" t="s">
        <v>7</v>
      </c>
      <c r="C7" s="3">
        <v>3</v>
      </c>
      <c r="D7" s="3">
        <v>2</v>
      </c>
      <c r="E7" s="3">
        <v>5</v>
      </c>
      <c r="F7" s="1"/>
      <c r="G7" s="1"/>
      <c r="H7" s="1"/>
      <c r="I7" s="1"/>
      <c r="J7" s="27"/>
      <c r="L7" s="26"/>
      <c r="M7" s="4" t="s">
        <v>25</v>
      </c>
      <c r="N7" s="3">
        <v>3</v>
      </c>
      <c r="O7" s="3">
        <v>1</v>
      </c>
      <c r="P7" s="3">
        <f t="shared" si="0"/>
        <v>4</v>
      </c>
      <c r="Q7" s="1"/>
      <c r="R7" s="1"/>
      <c r="S7" s="1"/>
      <c r="T7" s="1"/>
      <c r="U7" s="27"/>
    </row>
    <row r="8" spans="1:21" ht="26" customHeight="1" thickBot="1" x14ac:dyDescent="0.4">
      <c r="A8" s="26"/>
      <c r="B8" s="17" t="s">
        <v>17</v>
      </c>
      <c r="C8" s="17"/>
      <c r="D8" s="1" t="s">
        <v>11</v>
      </c>
      <c r="E8" s="1">
        <f>E5+E6+E7</f>
        <v>14</v>
      </c>
      <c r="F8" s="1"/>
      <c r="G8" s="1"/>
      <c r="H8" s="1"/>
      <c r="I8" s="1"/>
      <c r="J8" s="27"/>
      <c r="L8" s="26"/>
      <c r="M8" s="39" t="s">
        <v>17</v>
      </c>
      <c r="N8" s="39"/>
      <c r="O8" s="37" t="s">
        <v>11</v>
      </c>
      <c r="P8" s="37">
        <f>P5+P6+P7</f>
        <v>14</v>
      </c>
      <c r="Q8" s="1"/>
      <c r="R8" s="1"/>
      <c r="S8" s="1"/>
      <c r="T8" s="1"/>
      <c r="U8" s="27"/>
    </row>
    <row r="9" spans="1:21" ht="15" customHeight="1" thickTop="1" x14ac:dyDescent="0.35">
      <c r="A9" s="26"/>
      <c r="B9" s="16" t="s">
        <v>8</v>
      </c>
      <c r="C9" s="16"/>
      <c r="D9" s="16"/>
      <c r="E9" s="16"/>
      <c r="F9" s="16"/>
      <c r="G9" s="1"/>
      <c r="H9" s="1"/>
      <c r="I9" s="1"/>
      <c r="J9" s="27"/>
      <c r="L9" s="26"/>
      <c r="M9" s="16" t="s">
        <v>8</v>
      </c>
      <c r="N9" s="16"/>
      <c r="O9" s="16"/>
      <c r="P9" s="16"/>
      <c r="Q9" s="16"/>
      <c r="R9" s="1"/>
      <c r="S9" s="1"/>
      <c r="T9" s="1"/>
      <c r="U9" s="27"/>
    </row>
    <row r="10" spans="1:21" ht="15" thickBot="1" x14ac:dyDescent="0.4">
      <c r="A10" s="26"/>
      <c r="B10" s="1"/>
      <c r="C10" s="1"/>
      <c r="D10" s="1"/>
      <c r="E10" s="1"/>
      <c r="F10" s="1"/>
      <c r="G10" s="1"/>
      <c r="H10" s="1"/>
      <c r="I10" s="1"/>
      <c r="J10" s="27"/>
      <c r="L10" s="26"/>
      <c r="M10" s="1"/>
      <c r="N10" s="1"/>
      <c r="O10" s="1"/>
      <c r="P10" s="1"/>
      <c r="Q10" s="1"/>
      <c r="R10" s="1"/>
      <c r="S10" s="1"/>
      <c r="T10" s="1"/>
      <c r="U10" s="27"/>
    </row>
    <row r="11" spans="1:21" ht="42" x14ac:dyDescent="0.55000000000000004">
      <c r="A11" s="26"/>
      <c r="B11" s="14" t="s">
        <v>9</v>
      </c>
      <c r="C11" s="7">
        <v>1</v>
      </c>
      <c r="D11" s="18" t="s">
        <v>10</v>
      </c>
      <c r="E11" s="10"/>
      <c r="F11" s="10"/>
      <c r="G11" s="8"/>
      <c r="H11" s="1"/>
      <c r="I11" s="1"/>
      <c r="J11" s="27"/>
      <c r="L11" s="26"/>
      <c r="M11" s="14" t="s">
        <v>9</v>
      </c>
      <c r="N11" s="7">
        <v>1</v>
      </c>
      <c r="O11" s="38" t="s">
        <v>10</v>
      </c>
      <c r="P11" s="10"/>
      <c r="Q11" s="10"/>
      <c r="R11" s="8"/>
      <c r="S11" s="1"/>
      <c r="T11" s="1"/>
      <c r="U11" s="27"/>
    </row>
    <row r="12" spans="1:21" ht="15" thickBot="1" x14ac:dyDescent="0.4">
      <c r="A12" s="26"/>
      <c r="B12" s="5"/>
      <c r="C12" s="6"/>
      <c r="D12" s="6"/>
      <c r="E12" s="11"/>
      <c r="F12" s="11"/>
      <c r="G12" s="9"/>
      <c r="H12" s="1"/>
      <c r="I12" s="1"/>
      <c r="J12" s="27"/>
      <c r="L12" s="26"/>
      <c r="M12" s="5"/>
      <c r="N12" s="6"/>
      <c r="O12" s="6"/>
      <c r="P12" s="11"/>
      <c r="Q12" s="11"/>
      <c r="R12" s="9"/>
      <c r="S12" s="1"/>
      <c r="T12" s="1"/>
      <c r="U12" s="27"/>
    </row>
    <row r="13" spans="1:21" ht="18" customHeight="1" x14ac:dyDescent="0.55000000000000004">
      <c r="A13" s="23" t="s">
        <v>14</v>
      </c>
      <c r="B13" s="24"/>
      <c r="C13" s="12">
        <v>1</v>
      </c>
      <c r="D13" s="28" t="s">
        <v>10</v>
      </c>
      <c r="E13" s="1">
        <f>(C5/E5)^2</f>
        <v>0.16000000000000003</v>
      </c>
      <c r="F13" s="29" t="s">
        <v>10</v>
      </c>
      <c r="G13" s="12">
        <f>(D5/E5)^2</f>
        <v>0.36</v>
      </c>
      <c r="H13" s="1" t="s">
        <v>11</v>
      </c>
      <c r="I13" s="12">
        <f>C13-E13-G13</f>
        <v>0.48</v>
      </c>
      <c r="J13" s="27"/>
      <c r="L13" s="23" t="s">
        <v>27</v>
      </c>
      <c r="M13" s="24"/>
      <c r="N13" s="12">
        <v>1</v>
      </c>
      <c r="O13" s="28" t="s">
        <v>10</v>
      </c>
      <c r="P13" s="1">
        <f>(N5/P5)^2</f>
        <v>0.25</v>
      </c>
      <c r="Q13" s="29" t="s">
        <v>10</v>
      </c>
      <c r="R13" s="1">
        <f>(O5/P5)^2</f>
        <v>0.25</v>
      </c>
      <c r="S13" s="1" t="s">
        <v>11</v>
      </c>
      <c r="T13" s="1">
        <f>N13-P13-R13</f>
        <v>0.5</v>
      </c>
      <c r="U13" s="27"/>
    </row>
    <row r="14" spans="1:21" ht="23.5" customHeight="1" x14ac:dyDescent="0.55000000000000004">
      <c r="A14" s="23" t="s">
        <v>15</v>
      </c>
      <c r="B14" s="24"/>
      <c r="C14" s="12">
        <v>1</v>
      </c>
      <c r="D14" s="29" t="s">
        <v>10</v>
      </c>
      <c r="E14" s="1">
        <f>(C6/E6)^2</f>
        <v>1</v>
      </c>
      <c r="F14" s="29" t="s">
        <v>10</v>
      </c>
      <c r="G14" s="12">
        <f>(D6/E6)^2</f>
        <v>0</v>
      </c>
      <c r="H14" s="1" t="s">
        <v>11</v>
      </c>
      <c r="I14" s="12">
        <f>C14-E14-G14</f>
        <v>0</v>
      </c>
      <c r="J14" s="27"/>
      <c r="L14" s="23" t="s">
        <v>24</v>
      </c>
      <c r="M14" s="24"/>
      <c r="N14" s="12">
        <v>1</v>
      </c>
      <c r="O14" s="29" t="s">
        <v>10</v>
      </c>
      <c r="P14" s="1">
        <f>(N6/P6)^2</f>
        <v>0.44444444444444442</v>
      </c>
      <c r="Q14" s="29" t="s">
        <v>10</v>
      </c>
      <c r="R14" s="1">
        <f>(O6/P6)^2</f>
        <v>0.1111111111111111</v>
      </c>
      <c r="S14" s="1" t="s">
        <v>11</v>
      </c>
      <c r="T14" s="1">
        <f>N14-P14-R14</f>
        <v>0.44444444444444448</v>
      </c>
      <c r="U14" s="27"/>
    </row>
    <row r="15" spans="1:21" ht="17" customHeight="1" x14ac:dyDescent="0.55000000000000004">
      <c r="A15" s="26" t="s">
        <v>16</v>
      </c>
      <c r="B15" s="1"/>
      <c r="C15" s="12">
        <v>1</v>
      </c>
      <c r="D15" s="29" t="s">
        <v>10</v>
      </c>
      <c r="E15" s="1">
        <f>(C7/E7)^2</f>
        <v>0.36</v>
      </c>
      <c r="F15" s="29" t="s">
        <v>10</v>
      </c>
      <c r="G15" s="12">
        <f>(D7/E7)^2</f>
        <v>0.16000000000000003</v>
      </c>
      <c r="H15" s="1" t="s">
        <v>11</v>
      </c>
      <c r="I15" s="12">
        <f>C15-E15-G15</f>
        <v>0.48</v>
      </c>
      <c r="J15" s="27"/>
      <c r="L15" s="26" t="s">
        <v>26</v>
      </c>
      <c r="M15" s="1"/>
      <c r="N15" s="12">
        <v>1</v>
      </c>
      <c r="O15" s="29" t="s">
        <v>10</v>
      </c>
      <c r="P15" s="1">
        <f>(N7/P7)^2</f>
        <v>0.5625</v>
      </c>
      <c r="Q15" s="29" t="s">
        <v>10</v>
      </c>
      <c r="R15" s="1">
        <f>(O7/P7)^2</f>
        <v>6.25E-2</v>
      </c>
      <c r="S15" s="1" t="s">
        <v>11</v>
      </c>
      <c r="T15" s="1">
        <f>N15-P15-R15</f>
        <v>0.375</v>
      </c>
      <c r="U15" s="27"/>
    </row>
    <row r="16" spans="1:21" ht="15" customHeight="1" thickBot="1" x14ac:dyDescent="0.4">
      <c r="A16" s="30" t="s">
        <v>12</v>
      </c>
      <c r="B16" s="31"/>
      <c r="C16" s="31"/>
      <c r="D16" s="31"/>
      <c r="E16" s="31"/>
      <c r="F16" s="31"/>
      <c r="G16" s="1"/>
      <c r="H16" s="1"/>
      <c r="I16" s="1"/>
      <c r="J16" s="27"/>
      <c r="L16" s="30" t="s">
        <v>20</v>
      </c>
      <c r="M16" s="31"/>
      <c r="N16" s="31"/>
      <c r="O16" s="31"/>
      <c r="P16" s="31"/>
      <c r="Q16" s="31"/>
      <c r="R16" s="1"/>
      <c r="S16" s="1"/>
      <c r="T16" s="1"/>
      <c r="U16" s="27"/>
    </row>
    <row r="17" spans="1:21" x14ac:dyDescent="0.35">
      <c r="A17" s="32"/>
      <c r="B17" s="10"/>
      <c r="C17" s="10"/>
      <c r="D17" s="10"/>
      <c r="E17" s="8"/>
      <c r="F17" s="1"/>
      <c r="G17" s="1"/>
      <c r="H17" s="1"/>
      <c r="I17" s="1"/>
      <c r="J17" s="27"/>
      <c r="L17" s="32"/>
      <c r="M17" s="10"/>
      <c r="N17" s="10"/>
      <c r="O17" s="8"/>
      <c r="P17" s="1"/>
      <c r="Q17" s="1"/>
      <c r="R17" s="1"/>
      <c r="S17" s="1"/>
      <c r="T17" s="1"/>
      <c r="U17" s="27"/>
    </row>
    <row r="18" spans="1:21" ht="30" x14ac:dyDescent="0.8">
      <c r="A18" s="33" t="s">
        <v>13</v>
      </c>
      <c r="B18" s="1"/>
      <c r="C18" s="1"/>
      <c r="D18" s="1"/>
      <c r="E18" s="19"/>
      <c r="F18" s="1"/>
      <c r="G18" s="1"/>
      <c r="H18" s="1"/>
      <c r="I18" s="1"/>
      <c r="J18" s="27"/>
      <c r="L18" s="33" t="s">
        <v>13</v>
      </c>
      <c r="M18" s="1"/>
      <c r="N18" s="1"/>
      <c r="O18" s="19"/>
      <c r="P18" s="1"/>
      <c r="Q18" s="1"/>
      <c r="R18" s="1"/>
      <c r="S18" s="1"/>
      <c r="T18" s="1"/>
      <c r="U18" s="27"/>
    </row>
    <row r="19" spans="1:21" ht="24" thickBot="1" x14ac:dyDescent="0.6">
      <c r="A19" s="34"/>
      <c r="B19" s="11"/>
      <c r="C19" s="11"/>
      <c r="D19" s="11"/>
      <c r="E19" s="9"/>
      <c r="F19" s="1"/>
      <c r="G19" s="1"/>
      <c r="H19" s="1"/>
      <c r="I19" s="1"/>
      <c r="J19" s="27"/>
      <c r="L19" s="43"/>
      <c r="M19" s="11"/>
      <c r="N19" s="11"/>
      <c r="O19" s="9"/>
      <c r="P19" s="1"/>
      <c r="Q19" s="1"/>
      <c r="R19" s="1"/>
      <c r="S19" s="1"/>
      <c r="T19" s="1"/>
      <c r="U19" s="27"/>
    </row>
    <row r="20" spans="1:21" ht="24" x14ac:dyDescent="0.65">
      <c r="A20" s="44" t="s">
        <v>31</v>
      </c>
      <c r="B20" s="1">
        <f>(E5/E8)*I13</f>
        <v>0.17142857142857143</v>
      </c>
      <c r="C20" s="1" t="s">
        <v>30</v>
      </c>
      <c r="D20" s="1">
        <f>+(E6/E8)*I14</f>
        <v>0</v>
      </c>
      <c r="E20" s="1" t="s">
        <v>30</v>
      </c>
      <c r="F20" s="12">
        <f>(E7/E8)*I15</f>
        <v>0.17142857142857143</v>
      </c>
      <c r="G20" s="1"/>
      <c r="H20" s="1"/>
      <c r="I20" s="1"/>
      <c r="J20" s="27"/>
      <c r="L20" s="44" t="s">
        <v>21</v>
      </c>
      <c r="M20" s="1">
        <f>(P5/P8)*T13</f>
        <v>0.14285714285714285</v>
      </c>
      <c r="N20" s="1" t="s">
        <v>30</v>
      </c>
      <c r="O20" s="1">
        <f>+(P6/P8)*T14</f>
        <v>0.19047619047619047</v>
      </c>
      <c r="P20" s="1" t="s">
        <v>30</v>
      </c>
      <c r="Q20" s="1">
        <f>(P7/P8)*T15</f>
        <v>0.10714285714285714</v>
      </c>
      <c r="R20" s="1"/>
      <c r="S20" s="1"/>
      <c r="T20" s="1"/>
      <c r="U20" s="27"/>
    </row>
    <row r="21" spans="1:21" ht="24.5" thickBot="1" x14ac:dyDescent="0.7">
      <c r="A21" s="40" t="s">
        <v>32</v>
      </c>
      <c r="B21" s="41">
        <f>B20+D20+F20</f>
        <v>0.34285714285714286</v>
      </c>
      <c r="C21" s="1"/>
      <c r="D21" s="1"/>
      <c r="E21" s="1"/>
      <c r="F21" s="1"/>
      <c r="G21" s="1"/>
      <c r="H21" s="1"/>
      <c r="I21" s="1"/>
      <c r="J21" s="27"/>
      <c r="L21" s="40" t="s">
        <v>21</v>
      </c>
      <c r="M21" s="41">
        <f>M20+O20+Q20</f>
        <v>0.44047619047619047</v>
      </c>
      <c r="N21" s="1"/>
      <c r="O21" s="1"/>
      <c r="P21" s="1"/>
      <c r="Q21" s="1"/>
      <c r="R21" s="1"/>
      <c r="S21" s="1"/>
      <c r="T21" s="1"/>
      <c r="U21" s="27"/>
    </row>
    <row r="22" spans="1:21" ht="15" thickTop="1" x14ac:dyDescent="0.35">
      <c r="A22" s="26"/>
      <c r="B22" s="1"/>
      <c r="C22" s="1"/>
      <c r="D22" s="1"/>
      <c r="E22" s="1"/>
      <c r="F22" s="1"/>
      <c r="G22" s="1"/>
      <c r="H22" s="1"/>
      <c r="I22" s="1"/>
      <c r="J22" s="27"/>
      <c r="L22" s="35"/>
      <c r="M22" s="2"/>
      <c r="N22" s="2"/>
      <c r="O22" s="2"/>
      <c r="P22" s="2"/>
      <c r="Q22" s="2"/>
      <c r="R22" s="2"/>
      <c r="S22" s="2"/>
      <c r="T22" s="2"/>
      <c r="U22" s="36"/>
    </row>
    <row r="23" spans="1:21" x14ac:dyDescent="0.35">
      <c r="A23" s="35"/>
      <c r="B23" s="2"/>
      <c r="C23" s="2"/>
      <c r="D23" s="2"/>
      <c r="E23" s="2"/>
      <c r="F23" s="2"/>
      <c r="G23" s="2"/>
      <c r="H23" s="2"/>
      <c r="I23" s="2"/>
      <c r="J23" s="36"/>
    </row>
    <row r="24" spans="1:21" ht="21" x14ac:dyDescent="0.5">
      <c r="A24" s="42"/>
      <c r="B24" s="1"/>
      <c r="C24" s="1"/>
      <c r="D24" s="1"/>
      <c r="E24" s="1"/>
      <c r="F24" s="1"/>
      <c r="G24" s="1"/>
      <c r="H24" s="1"/>
      <c r="I24" s="1"/>
      <c r="J24" s="1"/>
    </row>
    <row r="25" spans="1:21" ht="18.5" x14ac:dyDescent="0.45">
      <c r="A25" s="20" t="s">
        <v>33</v>
      </c>
      <c r="B25" s="21"/>
      <c r="C25" s="21"/>
      <c r="D25" s="21"/>
      <c r="E25" s="21"/>
      <c r="F25" s="21"/>
      <c r="G25" s="21"/>
      <c r="H25" s="21"/>
      <c r="I25" s="21"/>
      <c r="J25" s="22"/>
      <c r="L25" s="20" t="s">
        <v>42</v>
      </c>
      <c r="M25" s="21"/>
      <c r="N25" s="21"/>
      <c r="O25" s="21"/>
      <c r="P25" s="21"/>
      <c r="Q25" s="21"/>
      <c r="R25" s="21"/>
      <c r="S25" s="21"/>
      <c r="T25" s="21"/>
      <c r="U25" s="22"/>
    </row>
    <row r="26" spans="1:21" x14ac:dyDescent="0.35">
      <c r="A26" s="23" t="s">
        <v>37</v>
      </c>
      <c r="B26" s="24"/>
      <c r="C26" s="24"/>
      <c r="D26" s="24"/>
      <c r="E26" s="24"/>
      <c r="F26" s="24"/>
      <c r="G26" s="24"/>
      <c r="H26" s="24"/>
      <c r="I26" s="24"/>
      <c r="J26" s="25"/>
      <c r="L26" s="23" t="s">
        <v>43</v>
      </c>
      <c r="M26" s="24"/>
      <c r="N26" s="24"/>
      <c r="O26" s="24"/>
      <c r="P26" s="24"/>
      <c r="Q26" s="24"/>
      <c r="R26" s="24"/>
      <c r="S26" s="24"/>
      <c r="T26" s="24"/>
      <c r="U26" s="25"/>
    </row>
    <row r="27" spans="1:21" ht="39" x14ac:dyDescent="0.35">
      <c r="A27" s="26"/>
      <c r="B27" s="4" t="s">
        <v>34</v>
      </c>
      <c r="C27" s="4" t="s">
        <v>3</v>
      </c>
      <c r="D27" s="4" t="s">
        <v>4</v>
      </c>
      <c r="E27" s="13" t="s">
        <v>5</v>
      </c>
      <c r="F27" s="1"/>
      <c r="G27" s="1"/>
      <c r="H27" s="1"/>
      <c r="I27" s="1"/>
      <c r="J27" s="27"/>
      <c r="L27" s="26"/>
      <c r="M27" s="4" t="s">
        <v>44</v>
      </c>
      <c r="N27" s="4" t="s">
        <v>3</v>
      </c>
      <c r="O27" s="4" t="s">
        <v>4</v>
      </c>
      <c r="P27" s="13" t="s">
        <v>5</v>
      </c>
      <c r="Q27" s="1"/>
      <c r="R27" s="1"/>
      <c r="S27" s="1"/>
      <c r="T27" s="1"/>
      <c r="U27" s="27"/>
    </row>
    <row r="28" spans="1:21" x14ac:dyDescent="0.35">
      <c r="A28" s="26"/>
      <c r="B28" s="4" t="s">
        <v>3</v>
      </c>
      <c r="C28" s="3">
        <v>6</v>
      </c>
      <c r="D28" s="3">
        <v>1</v>
      </c>
      <c r="E28" s="3">
        <f>C28+D28</f>
        <v>7</v>
      </c>
      <c r="F28" s="1"/>
      <c r="G28" s="1"/>
      <c r="H28" s="1"/>
      <c r="I28" s="1"/>
      <c r="J28" s="27"/>
      <c r="L28" s="26"/>
      <c r="M28" s="4" t="s">
        <v>38</v>
      </c>
      <c r="N28" s="3">
        <v>6</v>
      </c>
      <c r="O28" s="3">
        <v>2</v>
      </c>
      <c r="P28" s="3">
        <f>N28+O28</f>
        <v>8</v>
      </c>
      <c r="Q28" s="1"/>
      <c r="R28" s="1"/>
      <c r="S28" s="1"/>
      <c r="T28" s="1"/>
      <c r="U28" s="27"/>
    </row>
    <row r="29" spans="1:21" x14ac:dyDescent="0.35">
      <c r="A29" s="26"/>
      <c r="B29" s="4" t="s">
        <v>4</v>
      </c>
      <c r="C29" s="3">
        <v>3</v>
      </c>
      <c r="D29" s="3">
        <v>4</v>
      </c>
      <c r="E29" s="3">
        <f t="shared" ref="E29:E30" si="1">C29+D29</f>
        <v>7</v>
      </c>
      <c r="F29" s="1"/>
      <c r="G29" s="1"/>
      <c r="H29" s="1"/>
      <c r="I29" s="1"/>
      <c r="J29" s="27"/>
      <c r="L29" s="26"/>
      <c r="M29" s="4" t="s">
        <v>39</v>
      </c>
      <c r="N29" s="3">
        <v>3</v>
      </c>
      <c r="O29" s="3">
        <v>3</v>
      </c>
      <c r="P29" s="3">
        <f t="shared" ref="P29:P30" si="2">N29+O29</f>
        <v>6</v>
      </c>
      <c r="Q29" s="1"/>
      <c r="R29" s="1"/>
      <c r="S29" s="1"/>
      <c r="T29" s="1"/>
      <c r="U29" s="27"/>
    </row>
    <row r="30" spans="1:21" x14ac:dyDescent="0.35">
      <c r="A30" s="26"/>
      <c r="B30" s="4"/>
      <c r="C30" s="3"/>
      <c r="D30" s="3"/>
      <c r="E30" s="3">
        <f t="shared" si="1"/>
        <v>0</v>
      </c>
      <c r="F30" s="1"/>
      <c r="G30" s="1"/>
      <c r="H30" s="1"/>
      <c r="I30" s="1"/>
      <c r="J30" s="27"/>
      <c r="L30" s="26"/>
      <c r="M30" s="4"/>
      <c r="N30" s="3"/>
      <c r="O30" s="3"/>
      <c r="P30" s="3">
        <f t="shared" si="2"/>
        <v>0</v>
      </c>
      <c r="Q30" s="1"/>
      <c r="R30" s="1"/>
      <c r="S30" s="1"/>
      <c r="T30" s="1"/>
      <c r="U30" s="27"/>
    </row>
    <row r="31" spans="1:21" ht="27.5" customHeight="1" thickBot="1" x14ac:dyDescent="0.4">
      <c r="A31" s="26"/>
      <c r="B31" s="39" t="s">
        <v>17</v>
      </c>
      <c r="C31" s="39"/>
      <c r="D31" s="37" t="s">
        <v>11</v>
      </c>
      <c r="E31" s="37">
        <f>E28+E29+E30</f>
        <v>14</v>
      </c>
      <c r="F31" s="1"/>
      <c r="G31" s="1"/>
      <c r="H31" s="1"/>
      <c r="I31" s="1"/>
      <c r="J31" s="27"/>
      <c r="L31" s="26"/>
      <c r="M31" s="39" t="s">
        <v>17</v>
      </c>
      <c r="N31" s="39"/>
      <c r="O31" s="37" t="s">
        <v>11</v>
      </c>
      <c r="P31" s="37">
        <f>P28+P29+P30</f>
        <v>14</v>
      </c>
      <c r="Q31" s="1"/>
      <c r="R31" s="1"/>
      <c r="S31" s="1"/>
      <c r="T31" s="1"/>
      <c r="U31" s="27"/>
    </row>
    <row r="32" spans="1:21" ht="15" thickTop="1" x14ac:dyDescent="0.35">
      <c r="A32" s="26"/>
      <c r="B32" s="16" t="s">
        <v>8</v>
      </c>
      <c r="C32" s="16"/>
      <c r="D32" s="16"/>
      <c r="E32" s="16"/>
      <c r="F32" s="16"/>
      <c r="G32" s="1"/>
      <c r="H32" s="1"/>
      <c r="I32" s="1"/>
      <c r="J32" s="27"/>
      <c r="L32" s="26"/>
      <c r="M32" s="16" t="s">
        <v>8</v>
      </c>
      <c r="N32" s="16"/>
      <c r="O32" s="16"/>
      <c r="P32" s="16"/>
      <c r="Q32" s="16"/>
      <c r="R32" s="1"/>
      <c r="S32" s="1"/>
      <c r="T32" s="1"/>
      <c r="U32" s="27"/>
    </row>
    <row r="33" spans="1:21" ht="15" thickBot="1" x14ac:dyDescent="0.4">
      <c r="A33" s="26"/>
      <c r="B33" s="1"/>
      <c r="C33" s="1"/>
      <c r="D33" s="1"/>
      <c r="E33" s="1"/>
      <c r="F33" s="1"/>
      <c r="G33" s="1"/>
      <c r="H33" s="1"/>
      <c r="I33" s="1"/>
      <c r="J33" s="27"/>
      <c r="L33" s="26"/>
      <c r="M33" s="1"/>
      <c r="N33" s="1"/>
      <c r="O33" s="1"/>
      <c r="P33" s="1"/>
      <c r="Q33" s="1"/>
      <c r="R33" s="1"/>
      <c r="S33" s="1"/>
      <c r="T33" s="1"/>
      <c r="U33" s="27"/>
    </row>
    <row r="34" spans="1:21" ht="26" x14ac:dyDescent="0.35">
      <c r="A34" s="26"/>
      <c r="B34" s="14" t="s">
        <v>9</v>
      </c>
      <c r="C34" s="7">
        <v>1</v>
      </c>
      <c r="D34" s="38" t="s">
        <v>10</v>
      </c>
      <c r="E34" s="10"/>
      <c r="F34" s="10"/>
      <c r="G34" s="8"/>
      <c r="H34" s="1"/>
      <c r="I34" s="1"/>
      <c r="J34" s="27"/>
      <c r="L34" s="26"/>
      <c r="M34" s="46" t="s">
        <v>9</v>
      </c>
      <c r="N34" s="7">
        <v>1</v>
      </c>
      <c r="O34" s="38" t="s">
        <v>10</v>
      </c>
      <c r="P34" s="10"/>
      <c r="Q34" s="10"/>
      <c r="R34" s="8"/>
      <c r="S34" s="1"/>
      <c r="T34" s="1"/>
      <c r="U34" s="27"/>
    </row>
    <row r="35" spans="1:21" ht="15" thickBot="1" x14ac:dyDescent="0.4">
      <c r="A35" s="26"/>
      <c r="B35" s="5"/>
      <c r="C35" s="6"/>
      <c r="D35" s="6"/>
      <c r="E35" s="11"/>
      <c r="F35" s="11"/>
      <c r="G35" s="9"/>
      <c r="H35" s="1"/>
      <c r="I35" s="1"/>
      <c r="J35" s="27"/>
      <c r="L35" s="26"/>
      <c r="M35" s="5"/>
      <c r="N35" s="6"/>
      <c r="O35" s="6"/>
      <c r="P35" s="11"/>
      <c r="Q35" s="11"/>
      <c r="R35" s="9"/>
      <c r="S35" s="1"/>
      <c r="T35" s="1"/>
      <c r="U35" s="27"/>
    </row>
    <row r="36" spans="1:21" ht="23.5" x14ac:dyDescent="0.55000000000000004">
      <c r="A36" s="23" t="s">
        <v>40</v>
      </c>
      <c r="B36" s="24"/>
      <c r="C36" s="12">
        <v>1</v>
      </c>
      <c r="D36" s="28" t="s">
        <v>10</v>
      </c>
      <c r="E36" s="1">
        <f>(C28/E28)^2</f>
        <v>0.73469387755102034</v>
      </c>
      <c r="F36" s="29" t="s">
        <v>10</v>
      </c>
      <c r="G36" s="1">
        <f>(D28/E28)^2</f>
        <v>2.0408163265306121E-2</v>
      </c>
      <c r="H36" s="1" t="s">
        <v>11</v>
      </c>
      <c r="I36" s="1">
        <f>C36-E36-G36</f>
        <v>0.24489795918367355</v>
      </c>
      <c r="J36" s="27"/>
      <c r="L36" s="47" t="s">
        <v>45</v>
      </c>
      <c r="M36" s="48"/>
      <c r="N36" s="12">
        <v>1</v>
      </c>
      <c r="O36" s="28" t="s">
        <v>10</v>
      </c>
      <c r="P36" s="12">
        <f>(N28/P28)^2</f>
        <v>0.5625</v>
      </c>
      <c r="Q36" s="50" t="s">
        <v>10</v>
      </c>
      <c r="R36" s="12">
        <f>(O28/P28)^2</f>
        <v>6.25E-2</v>
      </c>
      <c r="S36" s="12" t="s">
        <v>11</v>
      </c>
      <c r="T36" s="12">
        <f>N36-P36-R36</f>
        <v>0.375</v>
      </c>
      <c r="U36" s="27"/>
    </row>
    <row r="37" spans="1:21" ht="32.5" customHeight="1" x14ac:dyDescent="0.55000000000000004">
      <c r="A37" s="23" t="s">
        <v>41</v>
      </c>
      <c r="B37" s="24"/>
      <c r="C37" s="12">
        <v>1</v>
      </c>
      <c r="D37" s="29" t="s">
        <v>10</v>
      </c>
      <c r="E37" s="1">
        <f>(C29/E29)^2</f>
        <v>0.18367346938775508</v>
      </c>
      <c r="F37" s="29" t="s">
        <v>10</v>
      </c>
      <c r="G37" s="1">
        <f>(D29/E29)^2</f>
        <v>0.32653061224489793</v>
      </c>
      <c r="H37" s="1" t="s">
        <v>11</v>
      </c>
      <c r="I37" s="1">
        <f>C37-E37-G37</f>
        <v>0.48979591836734698</v>
      </c>
      <c r="J37" s="27"/>
      <c r="L37" s="47" t="s">
        <v>46</v>
      </c>
      <c r="M37" s="48"/>
      <c r="N37" s="12">
        <v>1</v>
      </c>
      <c r="O37" s="29" t="s">
        <v>10</v>
      </c>
      <c r="P37" s="12">
        <f>(N29/P29)^2</f>
        <v>0.25</v>
      </c>
      <c r="Q37" s="50" t="s">
        <v>10</v>
      </c>
      <c r="R37" s="12">
        <f>(O29/P29)^2</f>
        <v>0.25</v>
      </c>
      <c r="S37" s="12" t="s">
        <v>11</v>
      </c>
      <c r="T37" s="12">
        <f>N37-P37-R37</f>
        <v>0.5</v>
      </c>
      <c r="U37" s="27"/>
    </row>
    <row r="38" spans="1:21" ht="23.5" x14ac:dyDescent="0.55000000000000004">
      <c r="A38" s="26"/>
      <c r="B38" s="1"/>
      <c r="C38" s="12"/>
      <c r="D38" s="29"/>
      <c r="E38" s="1"/>
      <c r="F38" s="29"/>
      <c r="G38" s="1"/>
      <c r="H38" s="1"/>
      <c r="I38" s="1"/>
      <c r="J38" s="27"/>
      <c r="L38" s="26"/>
      <c r="M38" s="1"/>
      <c r="N38" s="12"/>
      <c r="O38" s="29"/>
      <c r="P38" s="1"/>
      <c r="Q38" s="29"/>
      <c r="R38" s="1"/>
      <c r="S38" s="1"/>
      <c r="T38" s="1"/>
      <c r="U38" s="27"/>
    </row>
    <row r="39" spans="1:21" ht="15" thickBot="1" x14ac:dyDescent="0.4">
      <c r="A39" s="30" t="s">
        <v>35</v>
      </c>
      <c r="B39" s="31"/>
      <c r="C39" s="31"/>
      <c r="D39" s="31"/>
      <c r="E39" s="31"/>
      <c r="F39" s="31"/>
      <c r="G39" s="1"/>
      <c r="H39" s="1"/>
      <c r="I39" s="1"/>
      <c r="J39" s="27"/>
      <c r="L39" s="30" t="s">
        <v>47</v>
      </c>
      <c r="M39" s="31"/>
      <c r="N39" s="31"/>
      <c r="O39" s="31"/>
      <c r="P39" s="31"/>
      <c r="Q39" s="31"/>
      <c r="R39" s="1"/>
      <c r="S39" s="1"/>
      <c r="T39" s="1"/>
      <c r="U39" s="27"/>
    </row>
    <row r="40" spans="1:21" x14ac:dyDescent="0.35">
      <c r="A40" s="32"/>
      <c r="B40" s="10"/>
      <c r="C40" s="10"/>
      <c r="D40" s="8"/>
      <c r="E40" s="1"/>
      <c r="F40" s="1"/>
      <c r="G40" s="1"/>
      <c r="H40" s="1"/>
      <c r="I40" s="1"/>
      <c r="J40" s="27"/>
      <c r="L40" s="32"/>
      <c r="M40" s="10"/>
      <c r="N40" s="10"/>
      <c r="O40" s="8"/>
      <c r="P40" s="1"/>
      <c r="Q40" s="1"/>
      <c r="R40" s="1"/>
      <c r="S40" s="1"/>
      <c r="T40" s="1"/>
      <c r="U40" s="27"/>
    </row>
    <row r="41" spans="1:21" ht="30" x14ac:dyDescent="0.8">
      <c r="A41" s="33" t="s">
        <v>13</v>
      </c>
      <c r="B41" s="1"/>
      <c r="C41" s="1"/>
      <c r="D41" s="19"/>
      <c r="E41" s="1"/>
      <c r="F41" s="1"/>
      <c r="G41" s="1"/>
      <c r="H41" s="1"/>
      <c r="I41" s="1"/>
      <c r="J41" s="27"/>
      <c r="L41" s="33" t="s">
        <v>13</v>
      </c>
      <c r="M41" s="1"/>
      <c r="N41" s="1"/>
      <c r="O41" s="19"/>
      <c r="P41" s="1"/>
      <c r="Q41" s="1"/>
      <c r="R41" s="1"/>
      <c r="S41" s="1"/>
      <c r="T41" s="1"/>
      <c r="U41" s="27"/>
    </row>
    <row r="42" spans="1:21" ht="24" thickBot="1" x14ac:dyDescent="0.6">
      <c r="A42" s="43"/>
      <c r="B42" s="11"/>
      <c r="C42" s="11"/>
      <c r="D42" s="9"/>
      <c r="E42" s="1"/>
      <c r="F42" s="1"/>
      <c r="G42" s="1"/>
      <c r="H42" s="1"/>
      <c r="I42" s="1"/>
      <c r="J42" s="27"/>
      <c r="L42" s="43"/>
      <c r="M42" s="11"/>
      <c r="N42" s="11"/>
      <c r="O42" s="9"/>
      <c r="P42" s="1"/>
      <c r="Q42" s="1"/>
      <c r="R42" s="1"/>
      <c r="S42" s="1"/>
      <c r="T42" s="1"/>
      <c r="U42" s="27"/>
    </row>
    <row r="43" spans="1:21" ht="24" x14ac:dyDescent="0.65">
      <c r="A43" s="44" t="s">
        <v>36</v>
      </c>
      <c r="B43" s="12">
        <f>(E28/E31)*I36</f>
        <v>0.12244897959183677</v>
      </c>
      <c r="C43" s="12" t="s">
        <v>30</v>
      </c>
      <c r="D43" s="12">
        <f>+(E29/E31)*I37</f>
        <v>0.24489795918367349</v>
      </c>
      <c r="E43" s="1"/>
      <c r="F43" s="1"/>
      <c r="G43" s="1"/>
      <c r="H43" s="1"/>
      <c r="I43" s="1"/>
      <c r="J43" s="27"/>
      <c r="L43" s="49" t="s">
        <v>49</v>
      </c>
      <c r="M43" s="12">
        <f>(P28/P31)*T36</f>
        <v>0.21428571428571427</v>
      </c>
      <c r="N43" s="12" t="s">
        <v>30</v>
      </c>
      <c r="O43" s="12">
        <f>+(P29/P31)*T37</f>
        <v>0.21428571428571427</v>
      </c>
      <c r="P43" s="1"/>
      <c r="Q43" s="1"/>
      <c r="R43" s="1"/>
      <c r="S43" s="1"/>
      <c r="T43" s="1"/>
      <c r="U43" s="27"/>
    </row>
    <row r="44" spans="1:21" ht="24.5" thickBot="1" x14ac:dyDescent="0.7">
      <c r="A44" s="44" t="s">
        <v>36</v>
      </c>
      <c r="B44" s="45">
        <f>B43+D43+F43</f>
        <v>0.36734693877551028</v>
      </c>
      <c r="C44" s="1"/>
      <c r="D44" s="1"/>
      <c r="E44" s="1"/>
      <c r="F44" s="1"/>
      <c r="G44" s="1"/>
      <c r="H44" s="1"/>
      <c r="I44" s="1"/>
      <c r="J44" s="27"/>
      <c r="L44" s="49" t="s">
        <v>49</v>
      </c>
      <c r="M44" s="41">
        <f>M43+O43+Q43</f>
        <v>0.42857142857142855</v>
      </c>
      <c r="N44" s="1"/>
      <c r="O44" s="1"/>
      <c r="P44" s="1"/>
      <c r="Q44" s="1"/>
      <c r="R44" s="1"/>
      <c r="S44" s="1"/>
      <c r="T44" s="1"/>
      <c r="U44" s="27"/>
    </row>
    <row r="45" spans="1:21" ht="15" thickTop="1" x14ac:dyDescent="0.35">
      <c r="A45" s="35"/>
      <c r="B45" s="2"/>
      <c r="C45" s="2"/>
      <c r="D45" s="2"/>
      <c r="E45" s="2"/>
      <c r="F45" s="2"/>
      <c r="G45" s="2"/>
      <c r="H45" s="2"/>
      <c r="I45" s="2"/>
      <c r="J45" s="36"/>
      <c r="L45" s="35"/>
      <c r="M45" s="2"/>
      <c r="N45" s="2"/>
      <c r="O45" s="2"/>
      <c r="P45" s="2"/>
      <c r="Q45" s="2"/>
      <c r="R45" s="2"/>
      <c r="S45" s="2"/>
      <c r="T45" s="2"/>
      <c r="U45" s="36"/>
    </row>
    <row r="47" spans="1:21" ht="15" thickBot="1" x14ac:dyDescent="0.4"/>
    <row r="48" spans="1:21" ht="19" thickBot="1" x14ac:dyDescent="0.5">
      <c r="A48" s="53" t="s">
        <v>50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5"/>
      <c r="M48" s="51"/>
      <c r="N48" s="52"/>
    </row>
  </sheetData>
  <mergeCells count="25">
    <mergeCell ref="B32:F32"/>
    <mergeCell ref="A36:B36"/>
    <mergeCell ref="A37:B37"/>
    <mergeCell ref="A39:F39"/>
    <mergeCell ref="L26:U26"/>
    <mergeCell ref="M31:N31"/>
    <mergeCell ref="M32:Q32"/>
    <mergeCell ref="L36:M36"/>
    <mergeCell ref="L37:M37"/>
    <mergeCell ref="L39:Q39"/>
    <mergeCell ref="M9:Q9"/>
    <mergeCell ref="L13:M13"/>
    <mergeCell ref="L14:M14"/>
    <mergeCell ref="L16:Q16"/>
    <mergeCell ref="A26:J26"/>
    <mergeCell ref="B31:C31"/>
    <mergeCell ref="A16:F16"/>
    <mergeCell ref="C1:L1"/>
    <mergeCell ref="A3:J3"/>
    <mergeCell ref="B9:F9"/>
    <mergeCell ref="B8:C8"/>
    <mergeCell ref="L3:U3"/>
    <mergeCell ref="M8:N8"/>
    <mergeCell ref="A13:B13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A13" workbookViewId="0">
      <selection activeCell="E1" sqref="E1:N1"/>
    </sheetView>
  </sheetViews>
  <sheetFormatPr defaultRowHeight="14.5" x14ac:dyDescent="0.35"/>
  <sheetData>
    <row r="1" spans="3:14" ht="18.5" x14ac:dyDescent="0.45">
      <c r="E1" s="15" t="s">
        <v>0</v>
      </c>
      <c r="F1" s="15"/>
      <c r="G1" s="15"/>
      <c r="H1" s="15"/>
      <c r="I1" s="15"/>
      <c r="J1" s="15"/>
      <c r="K1" s="15"/>
      <c r="L1" s="15"/>
      <c r="M1" s="15"/>
      <c r="N1" s="15"/>
    </row>
    <row r="5" spans="3:14" ht="18.5" x14ac:dyDescent="0.45">
      <c r="C5" s="20" t="s">
        <v>1</v>
      </c>
      <c r="D5" s="21"/>
      <c r="E5" s="21"/>
      <c r="F5" s="21"/>
      <c r="G5" s="21"/>
      <c r="H5" s="21"/>
      <c r="I5" s="21"/>
      <c r="J5" s="21"/>
      <c r="K5" s="21"/>
      <c r="L5" s="22"/>
    </row>
    <row r="6" spans="3:14" x14ac:dyDescent="0.35">
      <c r="C6" s="23" t="s">
        <v>29</v>
      </c>
      <c r="D6" s="24"/>
      <c r="E6" s="24"/>
      <c r="F6" s="24"/>
      <c r="G6" s="24"/>
      <c r="H6" s="24"/>
      <c r="I6" s="24"/>
      <c r="J6" s="24"/>
      <c r="K6" s="24"/>
      <c r="L6" s="25"/>
    </row>
    <row r="7" spans="3:14" ht="39" x14ac:dyDescent="0.35">
      <c r="C7" s="26"/>
      <c r="D7" s="4" t="s">
        <v>2</v>
      </c>
      <c r="E7" s="4" t="s">
        <v>3</v>
      </c>
      <c r="F7" s="4" t="s">
        <v>4</v>
      </c>
      <c r="G7" s="13" t="s">
        <v>5</v>
      </c>
      <c r="H7" s="1"/>
      <c r="I7" s="1"/>
      <c r="J7" s="1"/>
      <c r="K7" s="1"/>
      <c r="L7" s="27"/>
    </row>
    <row r="8" spans="3:14" x14ac:dyDescent="0.35">
      <c r="C8" s="26"/>
      <c r="D8" s="4" t="s">
        <v>6</v>
      </c>
      <c r="E8" s="3">
        <v>2</v>
      </c>
      <c r="F8" s="3">
        <v>3</v>
      </c>
      <c r="G8" s="3">
        <v>5</v>
      </c>
      <c r="H8" s="1"/>
      <c r="I8" s="1"/>
      <c r="J8" s="1"/>
      <c r="K8" s="1"/>
      <c r="L8" s="27"/>
    </row>
    <row r="9" spans="3:14" x14ac:dyDescent="0.35">
      <c r="C9" s="26"/>
      <c r="D9" s="4">
        <v>31.4</v>
      </c>
      <c r="E9" s="3">
        <v>4</v>
      </c>
      <c r="F9" s="3">
        <v>0</v>
      </c>
      <c r="G9" s="3">
        <v>4</v>
      </c>
      <c r="H9" s="1"/>
      <c r="I9" s="1"/>
      <c r="J9" s="1"/>
      <c r="K9" s="1"/>
      <c r="L9" s="27"/>
    </row>
    <row r="10" spans="3:14" x14ac:dyDescent="0.35">
      <c r="C10" s="26"/>
      <c r="D10" s="4" t="s">
        <v>7</v>
      </c>
      <c r="E10" s="3">
        <v>3</v>
      </c>
      <c r="F10" s="3">
        <v>2</v>
      </c>
      <c r="G10" s="3">
        <v>5</v>
      </c>
      <c r="H10" s="1"/>
      <c r="I10" s="1"/>
      <c r="J10" s="1"/>
      <c r="K10" s="1"/>
      <c r="L10" s="27"/>
    </row>
    <row r="11" spans="3:14" x14ac:dyDescent="0.35">
      <c r="C11" s="26"/>
      <c r="D11" s="17" t="s">
        <v>17</v>
      </c>
      <c r="E11" s="17"/>
      <c r="F11" s="1" t="s">
        <v>11</v>
      </c>
      <c r="G11" s="1">
        <f>G8+G9+G10</f>
        <v>14</v>
      </c>
      <c r="H11" s="1"/>
      <c r="I11" s="1"/>
      <c r="J11" s="1"/>
      <c r="K11" s="1"/>
      <c r="L11" s="27"/>
    </row>
    <row r="12" spans="3:14" x14ac:dyDescent="0.35">
      <c r="C12" s="26"/>
      <c r="D12" s="16" t="s">
        <v>8</v>
      </c>
      <c r="E12" s="16"/>
      <c r="F12" s="16"/>
      <c r="G12" s="16"/>
      <c r="H12" s="16"/>
      <c r="I12" s="1"/>
      <c r="J12" s="1"/>
      <c r="K12" s="1"/>
      <c r="L12" s="27"/>
    </row>
    <row r="13" spans="3:14" ht="15" thickBot="1" x14ac:dyDescent="0.4">
      <c r="C13" s="26"/>
      <c r="D13" s="1"/>
      <c r="E13" s="1"/>
      <c r="F13" s="1"/>
      <c r="G13" s="1"/>
      <c r="H13" s="1"/>
      <c r="I13" s="1"/>
      <c r="J13" s="1"/>
      <c r="K13" s="1"/>
      <c r="L13" s="27"/>
    </row>
    <row r="14" spans="3:14" ht="42" x14ac:dyDescent="0.55000000000000004">
      <c r="C14" s="26"/>
      <c r="D14" s="14" t="s">
        <v>9</v>
      </c>
      <c r="E14" s="7">
        <v>1</v>
      </c>
      <c r="F14" s="18" t="s">
        <v>10</v>
      </c>
      <c r="G14" s="10"/>
      <c r="H14" s="10"/>
      <c r="I14" s="8"/>
      <c r="J14" s="1"/>
      <c r="K14" s="1"/>
      <c r="L14" s="27"/>
    </row>
    <row r="15" spans="3:14" ht="15" thickBot="1" x14ac:dyDescent="0.4">
      <c r="C15" s="26"/>
      <c r="D15" s="5"/>
      <c r="E15" s="6"/>
      <c r="F15" s="6"/>
      <c r="G15" s="11"/>
      <c r="H15" s="11"/>
      <c r="I15" s="9"/>
      <c r="J15" s="1"/>
      <c r="K15" s="1"/>
      <c r="L15" s="27"/>
    </row>
    <row r="16" spans="3:14" ht="23.5" x14ac:dyDescent="0.55000000000000004">
      <c r="C16" s="23" t="s">
        <v>14</v>
      </c>
      <c r="D16" s="24"/>
      <c r="E16" s="12">
        <v>1</v>
      </c>
      <c r="F16" s="28" t="s">
        <v>10</v>
      </c>
      <c r="G16" s="1">
        <f>(E8/G8)^2</f>
        <v>0.16000000000000003</v>
      </c>
      <c r="H16" s="29" t="s">
        <v>10</v>
      </c>
      <c r="I16" s="12">
        <f>(F8/G8)^2</f>
        <v>0.36</v>
      </c>
      <c r="J16" s="1" t="s">
        <v>11</v>
      </c>
      <c r="K16" s="12">
        <f>E16-G16-I16</f>
        <v>0.48</v>
      </c>
      <c r="L16" s="27"/>
    </row>
    <row r="17" spans="3:12" ht="23.5" x14ac:dyDescent="0.55000000000000004">
      <c r="C17" s="23" t="s">
        <v>15</v>
      </c>
      <c r="D17" s="24"/>
      <c r="E17" s="12">
        <v>1</v>
      </c>
      <c r="F17" s="29" t="s">
        <v>10</v>
      </c>
      <c r="G17" s="1">
        <f>(E9/G9)^2</f>
        <v>1</v>
      </c>
      <c r="H17" s="29" t="s">
        <v>10</v>
      </c>
      <c r="I17" s="12">
        <f>(F9/G9)^2</f>
        <v>0</v>
      </c>
      <c r="J17" s="1" t="s">
        <v>11</v>
      </c>
      <c r="K17" s="12">
        <f>E17-G17-I17</f>
        <v>0</v>
      </c>
      <c r="L17" s="27"/>
    </row>
    <row r="18" spans="3:12" ht="23.5" x14ac:dyDescent="0.55000000000000004">
      <c r="C18" s="26" t="s">
        <v>16</v>
      </c>
      <c r="D18" s="1"/>
      <c r="E18" s="12">
        <v>1</v>
      </c>
      <c r="F18" s="29" t="s">
        <v>10</v>
      </c>
      <c r="G18" s="1">
        <f>(E10/G10)^2</f>
        <v>0.36</v>
      </c>
      <c r="H18" s="29" t="s">
        <v>10</v>
      </c>
      <c r="I18" s="12">
        <f>(F10/G10)^2</f>
        <v>0.16000000000000003</v>
      </c>
      <c r="J18" s="1" t="s">
        <v>11</v>
      </c>
      <c r="K18" s="12">
        <f>E18-G18-I18</f>
        <v>0.48</v>
      </c>
      <c r="L18" s="27"/>
    </row>
    <row r="19" spans="3:12" ht="15" thickBot="1" x14ac:dyDescent="0.4">
      <c r="C19" s="30" t="s">
        <v>12</v>
      </c>
      <c r="D19" s="31"/>
      <c r="E19" s="31"/>
      <c r="F19" s="31"/>
      <c r="G19" s="31"/>
      <c r="H19" s="31"/>
      <c r="I19" s="1"/>
      <c r="J19" s="1"/>
      <c r="K19" s="1"/>
      <c r="L19" s="27"/>
    </row>
    <row r="20" spans="3:12" x14ac:dyDescent="0.35">
      <c r="C20" s="32"/>
      <c r="D20" s="10"/>
      <c r="E20" s="10"/>
      <c r="F20" s="10"/>
      <c r="G20" s="8"/>
      <c r="H20" s="1"/>
      <c r="I20" s="1"/>
      <c r="J20" s="1"/>
      <c r="K20" s="1"/>
      <c r="L20" s="27"/>
    </row>
    <row r="21" spans="3:12" ht="30" x14ac:dyDescent="0.8">
      <c r="C21" s="33" t="s">
        <v>13</v>
      </c>
      <c r="D21" s="1"/>
      <c r="E21" s="1"/>
      <c r="F21" s="1"/>
      <c r="G21" s="19"/>
      <c r="H21" s="1"/>
      <c r="I21" s="1"/>
      <c r="J21" s="1"/>
      <c r="K21" s="1"/>
      <c r="L21" s="27"/>
    </row>
    <row r="22" spans="3:12" ht="15" thickBot="1" x14ac:dyDescent="0.4">
      <c r="C22" s="34"/>
      <c r="D22" s="11"/>
      <c r="E22" s="11"/>
      <c r="F22" s="11"/>
      <c r="G22" s="9"/>
      <c r="H22" s="1"/>
      <c r="I22" s="1"/>
      <c r="J22" s="1"/>
      <c r="K22" s="1"/>
      <c r="L22" s="27"/>
    </row>
    <row r="23" spans="3:12" ht="24" x14ac:dyDescent="0.65">
      <c r="C23" s="44" t="s">
        <v>31</v>
      </c>
      <c r="D23" s="1">
        <f>(G8/G11)*K16</f>
        <v>0.17142857142857143</v>
      </c>
      <c r="E23" s="1" t="s">
        <v>30</v>
      </c>
      <c r="F23" s="1">
        <f>+(G9/G11)*K17</f>
        <v>0</v>
      </c>
      <c r="G23" s="1" t="s">
        <v>30</v>
      </c>
      <c r="H23" s="12">
        <f>(G10/G11)*K18</f>
        <v>0.17142857142857143</v>
      </c>
      <c r="I23" s="1"/>
      <c r="J23" s="1"/>
      <c r="K23" s="1"/>
      <c r="L23" s="27"/>
    </row>
    <row r="24" spans="3:12" ht="24.5" thickBot="1" x14ac:dyDescent="0.7">
      <c r="C24" s="40" t="s">
        <v>32</v>
      </c>
      <c r="D24" s="41">
        <f>D23+F23+H23</f>
        <v>0.34285714285714286</v>
      </c>
      <c r="E24" s="1"/>
      <c r="F24" s="1"/>
      <c r="G24" s="1"/>
      <c r="H24" s="1"/>
      <c r="I24" s="1"/>
      <c r="J24" s="1"/>
      <c r="K24" s="1"/>
      <c r="L24" s="27"/>
    </row>
    <row r="25" spans="3:12" ht="15" thickTop="1" x14ac:dyDescent="0.35">
      <c r="C25" s="26"/>
      <c r="D25" s="1"/>
      <c r="E25" s="1"/>
      <c r="F25" s="1"/>
      <c r="G25" s="1"/>
      <c r="H25" s="1"/>
      <c r="I25" s="1"/>
      <c r="J25" s="1"/>
      <c r="K25" s="1"/>
      <c r="L25" s="27"/>
    </row>
    <row r="26" spans="3:12" x14ac:dyDescent="0.35">
      <c r="C26" s="35"/>
      <c r="D26" s="2"/>
      <c r="E26" s="2"/>
      <c r="F26" s="2"/>
      <c r="G26" s="2"/>
      <c r="H26" s="2"/>
      <c r="I26" s="2"/>
      <c r="J26" s="2"/>
      <c r="K26" s="2"/>
      <c r="L26" s="36"/>
    </row>
  </sheetData>
  <mergeCells count="7">
    <mergeCell ref="E1:N1"/>
    <mergeCell ref="C6:L6"/>
    <mergeCell ref="D11:E11"/>
    <mergeCell ref="D12:H12"/>
    <mergeCell ref="C16:D16"/>
    <mergeCell ref="C17:D17"/>
    <mergeCell ref="C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7"/>
  <sheetViews>
    <sheetView workbookViewId="0">
      <selection activeCell="D1" sqref="D1:M1"/>
    </sheetView>
  </sheetViews>
  <sheetFormatPr defaultRowHeight="14.5" x14ac:dyDescent="0.35"/>
  <cols>
    <col min="4" max="4" width="16.1796875" customWidth="1"/>
    <col min="5" max="5" width="11" customWidth="1"/>
    <col min="6" max="6" width="3.54296875" customWidth="1"/>
    <col min="7" max="7" width="6.1796875" customWidth="1"/>
    <col min="9" max="9" width="3.90625" customWidth="1"/>
  </cols>
  <sheetData>
    <row r="1" spans="4:13" ht="18.5" x14ac:dyDescent="0.45">
      <c r="D1" s="15" t="s">
        <v>0</v>
      </c>
      <c r="E1" s="15"/>
      <c r="F1" s="15"/>
      <c r="G1" s="15"/>
      <c r="H1" s="15"/>
      <c r="I1" s="15"/>
      <c r="J1" s="15"/>
      <c r="K1" s="15"/>
      <c r="L1" s="15"/>
      <c r="M1" s="15"/>
    </row>
    <row r="5" spans="4:13" ht="18.5" x14ac:dyDescent="0.45">
      <c r="D5" s="20" t="s">
        <v>42</v>
      </c>
      <c r="E5" s="21"/>
      <c r="F5" s="21"/>
      <c r="G5" s="21"/>
      <c r="H5" s="21"/>
      <c r="I5" s="21"/>
      <c r="J5" s="21"/>
      <c r="K5" s="21"/>
      <c r="L5" s="21"/>
      <c r="M5" s="22"/>
    </row>
    <row r="6" spans="4:13" x14ac:dyDescent="0.35">
      <c r="D6" s="23" t="s">
        <v>43</v>
      </c>
      <c r="E6" s="24"/>
      <c r="F6" s="24"/>
      <c r="G6" s="24"/>
      <c r="H6" s="24"/>
      <c r="I6" s="24"/>
      <c r="J6" s="24"/>
      <c r="K6" s="24"/>
      <c r="L6" s="24"/>
      <c r="M6" s="25"/>
    </row>
    <row r="7" spans="4:13" ht="39" x14ac:dyDescent="0.35">
      <c r="D7" s="26"/>
      <c r="E7" s="4" t="s">
        <v>44</v>
      </c>
      <c r="F7" s="4" t="s">
        <v>3</v>
      </c>
      <c r="G7" s="4" t="s">
        <v>4</v>
      </c>
      <c r="H7" s="13" t="s">
        <v>5</v>
      </c>
      <c r="I7" s="1"/>
      <c r="J7" s="1"/>
      <c r="K7" s="1"/>
      <c r="L7" s="1"/>
      <c r="M7" s="27"/>
    </row>
    <row r="8" spans="4:13" x14ac:dyDescent="0.35">
      <c r="D8" s="26"/>
      <c r="E8" s="4" t="s">
        <v>38</v>
      </c>
      <c r="F8" s="3">
        <v>6</v>
      </c>
      <c r="G8" s="3">
        <v>2</v>
      </c>
      <c r="H8" s="3">
        <f>F8+G8</f>
        <v>8</v>
      </c>
      <c r="I8" s="1"/>
      <c r="J8" s="1"/>
      <c r="K8" s="1"/>
      <c r="L8" s="1"/>
      <c r="M8" s="27"/>
    </row>
    <row r="9" spans="4:13" x14ac:dyDescent="0.35">
      <c r="D9" s="26"/>
      <c r="E9" s="4" t="s">
        <v>39</v>
      </c>
      <c r="F9" s="3">
        <v>3</v>
      </c>
      <c r="G9" s="3">
        <v>3</v>
      </c>
      <c r="H9" s="3">
        <f t="shared" ref="H9:H10" si="0">F9+G9</f>
        <v>6</v>
      </c>
      <c r="I9" s="1"/>
      <c r="J9" s="1"/>
      <c r="K9" s="1"/>
      <c r="L9" s="1"/>
      <c r="M9" s="27"/>
    </row>
    <row r="10" spans="4:13" x14ac:dyDescent="0.35">
      <c r="D10" s="26"/>
      <c r="E10" s="4"/>
      <c r="F10" s="3"/>
      <c r="G10" s="3"/>
      <c r="H10" s="3">
        <f t="shared" si="0"/>
        <v>0</v>
      </c>
      <c r="I10" s="1"/>
      <c r="J10" s="1"/>
      <c r="K10" s="1"/>
      <c r="L10" s="1"/>
      <c r="M10" s="27"/>
    </row>
    <row r="11" spans="4:13" ht="34" customHeight="1" thickBot="1" x14ac:dyDescent="0.4">
      <c r="D11" s="26"/>
      <c r="E11" s="39" t="s">
        <v>17</v>
      </c>
      <c r="F11" s="39"/>
      <c r="G11" s="37" t="s">
        <v>11</v>
      </c>
      <c r="H11" s="37">
        <f>H8+H9+H10</f>
        <v>14</v>
      </c>
      <c r="I11" s="1"/>
      <c r="J11" s="1"/>
      <c r="K11" s="1"/>
      <c r="L11" s="1"/>
      <c r="M11" s="27"/>
    </row>
    <row r="12" spans="4:13" ht="15" thickTop="1" x14ac:dyDescent="0.35">
      <c r="D12" s="26"/>
      <c r="E12" s="16" t="s">
        <v>8</v>
      </c>
      <c r="F12" s="16"/>
      <c r="G12" s="16"/>
      <c r="H12" s="16"/>
      <c r="I12" s="16"/>
      <c r="J12" s="1"/>
      <c r="K12" s="1"/>
      <c r="L12" s="1"/>
      <c r="M12" s="27"/>
    </row>
    <row r="13" spans="4:13" ht="15" thickBot="1" x14ac:dyDescent="0.4">
      <c r="D13" s="26"/>
      <c r="E13" s="1"/>
      <c r="F13" s="1"/>
      <c r="G13" s="1"/>
      <c r="H13" s="1"/>
      <c r="I13" s="1"/>
      <c r="J13" s="1"/>
      <c r="K13" s="1"/>
      <c r="L13" s="1"/>
      <c r="M13" s="27"/>
    </row>
    <row r="14" spans="4:13" ht="26" x14ac:dyDescent="0.35">
      <c r="D14" s="26"/>
      <c r="E14" s="46" t="s">
        <v>9</v>
      </c>
      <c r="F14" s="7">
        <v>1</v>
      </c>
      <c r="G14" s="38" t="s">
        <v>10</v>
      </c>
      <c r="H14" s="10"/>
      <c r="I14" s="10"/>
      <c r="J14" s="8"/>
      <c r="K14" s="1"/>
      <c r="L14" s="1"/>
      <c r="M14" s="27"/>
    </row>
    <row r="15" spans="4:13" ht="15" thickBot="1" x14ac:dyDescent="0.4">
      <c r="D15" s="26"/>
      <c r="E15" s="5"/>
      <c r="F15" s="6"/>
      <c r="G15" s="6"/>
      <c r="H15" s="11"/>
      <c r="I15" s="11"/>
      <c r="J15" s="9"/>
      <c r="K15" s="1"/>
      <c r="L15" s="1"/>
      <c r="M15" s="27"/>
    </row>
    <row r="16" spans="4:13" ht="23.5" x14ac:dyDescent="0.55000000000000004">
      <c r="D16" s="23" t="s">
        <v>45</v>
      </c>
      <c r="E16" s="24"/>
      <c r="F16" s="12">
        <v>1</v>
      </c>
      <c r="G16" s="28" t="s">
        <v>10</v>
      </c>
      <c r="H16" s="1">
        <f>(F8/H8)^2</f>
        <v>0.5625</v>
      </c>
      <c r="I16" s="29" t="s">
        <v>10</v>
      </c>
      <c r="J16" s="1">
        <f>(G8/H8)^2</f>
        <v>6.25E-2</v>
      </c>
      <c r="K16" s="1" t="s">
        <v>11</v>
      </c>
      <c r="L16" s="1">
        <f>F16-H16-J16</f>
        <v>0.375</v>
      </c>
      <c r="M16" s="27"/>
    </row>
    <row r="17" spans="4:13" ht="23.5" x14ac:dyDescent="0.55000000000000004">
      <c r="D17" s="23" t="s">
        <v>46</v>
      </c>
      <c r="E17" s="24"/>
      <c r="F17" s="12">
        <v>1</v>
      </c>
      <c r="G17" s="29" t="s">
        <v>10</v>
      </c>
      <c r="H17" s="1">
        <f>(F9/H9)^2</f>
        <v>0.25</v>
      </c>
      <c r="I17" s="29" t="s">
        <v>10</v>
      </c>
      <c r="J17" s="1">
        <f>(G9/H9)^2</f>
        <v>0.25</v>
      </c>
      <c r="K17" s="1" t="s">
        <v>11</v>
      </c>
      <c r="L17" s="1">
        <f>F17-H17-J17</f>
        <v>0.5</v>
      </c>
      <c r="M17" s="27"/>
    </row>
    <row r="18" spans="4:13" ht="23.5" x14ac:dyDescent="0.55000000000000004">
      <c r="D18" s="26"/>
      <c r="E18" s="1"/>
      <c r="F18" s="12"/>
      <c r="G18" s="29"/>
      <c r="H18" s="1"/>
      <c r="I18" s="29"/>
      <c r="J18" s="1"/>
      <c r="K18" s="1"/>
      <c r="L18" s="1"/>
      <c r="M18" s="27"/>
    </row>
    <row r="19" spans="4:13" ht="15" thickBot="1" x14ac:dyDescent="0.4">
      <c r="D19" s="30" t="s">
        <v>47</v>
      </c>
      <c r="E19" s="31"/>
      <c r="F19" s="31"/>
      <c r="G19" s="31"/>
      <c r="H19" s="31"/>
      <c r="I19" s="31"/>
      <c r="J19" s="1"/>
      <c r="K19" s="1"/>
      <c r="L19" s="1"/>
      <c r="M19" s="27"/>
    </row>
    <row r="20" spans="4:13" x14ac:dyDescent="0.35">
      <c r="D20" s="32"/>
      <c r="E20" s="10"/>
      <c r="F20" s="10"/>
      <c r="G20" s="8"/>
      <c r="H20" s="1"/>
      <c r="I20" s="1"/>
      <c r="J20" s="1"/>
      <c r="K20" s="1"/>
      <c r="L20" s="1"/>
      <c r="M20" s="27"/>
    </row>
    <row r="21" spans="4:13" ht="30" x14ac:dyDescent="0.8">
      <c r="D21" s="33" t="s">
        <v>13</v>
      </c>
      <c r="E21" s="1"/>
      <c r="F21" s="1"/>
      <c r="G21" s="19"/>
      <c r="H21" s="1"/>
      <c r="I21" s="1"/>
      <c r="J21" s="1"/>
      <c r="K21" s="1"/>
      <c r="L21" s="1"/>
      <c r="M21" s="27"/>
    </row>
    <row r="22" spans="4:13" ht="24" thickBot="1" x14ac:dyDescent="0.6">
      <c r="D22" s="43"/>
      <c r="E22" s="11"/>
      <c r="F22" s="11"/>
      <c r="G22" s="9"/>
      <c r="H22" s="1"/>
      <c r="I22" s="1"/>
      <c r="J22" s="1"/>
      <c r="K22" s="1"/>
      <c r="L22" s="1"/>
      <c r="M22" s="27"/>
    </row>
    <row r="23" spans="4:13" ht="24" x14ac:dyDescent="0.65">
      <c r="D23" s="44" t="s">
        <v>48</v>
      </c>
      <c r="E23" s="12">
        <f>(H8/H11)*L16</f>
        <v>0.21428571428571427</v>
      </c>
      <c r="F23" s="12" t="s">
        <v>30</v>
      </c>
      <c r="G23" s="12">
        <f>+(H9/H11)*L17</f>
        <v>0.21428571428571427</v>
      </c>
      <c r="H23" s="1"/>
      <c r="I23" s="1"/>
      <c r="J23" s="1"/>
      <c r="K23" s="1"/>
      <c r="L23" s="1"/>
      <c r="M23" s="27"/>
    </row>
    <row r="24" spans="4:13" ht="24.5" thickBot="1" x14ac:dyDescent="0.7">
      <c r="D24" s="44" t="s">
        <v>48</v>
      </c>
      <c r="E24" s="41">
        <f>E23+G23+I23</f>
        <v>0.42857142857142855</v>
      </c>
      <c r="F24" s="1"/>
      <c r="G24" s="1"/>
      <c r="H24" s="1"/>
      <c r="I24" s="1"/>
      <c r="J24" s="1"/>
      <c r="K24" s="1"/>
      <c r="L24" s="1"/>
      <c r="M24" s="27"/>
    </row>
    <row r="25" spans="4:13" ht="15" thickTop="1" x14ac:dyDescent="0.35">
      <c r="D25" s="35"/>
      <c r="E25" s="2"/>
      <c r="F25" s="2"/>
      <c r="G25" s="2"/>
      <c r="H25" s="2"/>
      <c r="I25" s="2"/>
      <c r="J25" s="2"/>
      <c r="K25" s="2"/>
      <c r="L25" s="2"/>
      <c r="M25" s="36"/>
    </row>
    <row r="26" spans="4:13" ht="24.5" thickBot="1" x14ac:dyDescent="0.7">
      <c r="D26" s="44" t="s">
        <v>48</v>
      </c>
      <c r="E26" s="41">
        <f>(H8/H11)*L16+(H9/H11)*L17+(H10/H11)*L18</f>
        <v>0.42857142857142855</v>
      </c>
    </row>
    <row r="27" spans="4:13" ht="15" thickTop="1" x14ac:dyDescent="0.35"/>
  </sheetData>
  <mergeCells count="7">
    <mergeCell ref="D1:M1"/>
    <mergeCell ref="D6:M6"/>
    <mergeCell ref="E11:F11"/>
    <mergeCell ref="E12:I12"/>
    <mergeCell ref="D16:E16"/>
    <mergeCell ref="D17:E17"/>
    <mergeCell ref="D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"/>
  <sheetViews>
    <sheetView workbookViewId="0">
      <selection activeCell="C1" sqref="C1:L1"/>
    </sheetView>
  </sheetViews>
  <sheetFormatPr defaultRowHeight="14.5" x14ac:dyDescent="0.35"/>
  <cols>
    <col min="5" max="5" width="16.81640625" customWidth="1"/>
    <col min="6" max="6" width="11.36328125" customWidth="1"/>
    <col min="7" max="7" width="4.90625" customWidth="1"/>
    <col min="8" max="8" width="7.6328125" customWidth="1"/>
    <col min="9" max="9" width="7.7265625" customWidth="1"/>
    <col min="10" max="10" width="6.90625" customWidth="1"/>
    <col min="11" max="11" width="5.36328125" customWidth="1"/>
    <col min="12" max="12" width="2.08984375" customWidth="1"/>
    <col min="13" max="13" width="5.7265625" customWidth="1"/>
  </cols>
  <sheetData>
    <row r="1" spans="3:14" ht="18.5" x14ac:dyDescent="0.4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5" spans="3:14" ht="18.5" x14ac:dyDescent="0.45">
      <c r="E5" s="20" t="s">
        <v>18</v>
      </c>
      <c r="F5" s="21"/>
      <c r="G5" s="21"/>
      <c r="H5" s="21"/>
      <c r="I5" s="21"/>
      <c r="J5" s="21"/>
      <c r="K5" s="21"/>
      <c r="L5" s="21"/>
      <c r="M5" s="21"/>
      <c r="N5" s="22"/>
    </row>
    <row r="6" spans="3:14" x14ac:dyDescent="0.35">
      <c r="E6" s="23" t="s">
        <v>28</v>
      </c>
      <c r="F6" s="24"/>
      <c r="G6" s="24"/>
      <c r="H6" s="24"/>
      <c r="I6" s="24"/>
      <c r="J6" s="24"/>
      <c r="K6" s="24"/>
      <c r="L6" s="24"/>
      <c r="M6" s="24"/>
      <c r="N6" s="25"/>
    </row>
    <row r="7" spans="3:14" ht="39" x14ac:dyDescent="0.35">
      <c r="E7" s="26"/>
      <c r="F7" s="4" t="s">
        <v>19</v>
      </c>
      <c r="G7" s="4" t="s">
        <v>3</v>
      </c>
      <c r="H7" s="4" t="s">
        <v>4</v>
      </c>
      <c r="I7" s="13" t="s">
        <v>5</v>
      </c>
      <c r="J7" s="1"/>
      <c r="K7" s="1"/>
      <c r="L7" s="1"/>
      <c r="M7" s="1"/>
      <c r="N7" s="27"/>
    </row>
    <row r="8" spans="3:14" x14ac:dyDescent="0.35">
      <c r="E8" s="26"/>
      <c r="F8" s="4" t="s">
        <v>22</v>
      </c>
      <c r="G8" s="3">
        <v>2</v>
      </c>
      <c r="H8" s="3">
        <v>2</v>
      </c>
      <c r="I8" s="3">
        <f>G8+H8</f>
        <v>4</v>
      </c>
      <c r="J8" s="1"/>
      <c r="K8" s="1"/>
      <c r="L8" s="1"/>
      <c r="M8" s="1"/>
      <c r="N8" s="27"/>
    </row>
    <row r="9" spans="3:14" x14ac:dyDescent="0.35">
      <c r="E9" s="26"/>
      <c r="F9" s="4" t="s">
        <v>23</v>
      </c>
      <c r="G9" s="3">
        <v>4</v>
      </c>
      <c r="H9" s="3">
        <v>2</v>
      </c>
      <c r="I9" s="3">
        <f t="shared" ref="I9:I10" si="0">G9+H9</f>
        <v>6</v>
      </c>
      <c r="J9" s="1"/>
      <c r="K9" s="1"/>
      <c r="L9" s="1"/>
      <c r="M9" s="1"/>
      <c r="N9" s="27"/>
    </row>
    <row r="10" spans="3:14" x14ac:dyDescent="0.35">
      <c r="E10" s="26"/>
      <c r="F10" s="4" t="s">
        <v>25</v>
      </c>
      <c r="G10" s="3">
        <v>3</v>
      </c>
      <c r="H10" s="3">
        <v>1</v>
      </c>
      <c r="I10" s="3">
        <f t="shared" si="0"/>
        <v>4</v>
      </c>
      <c r="J10" s="1"/>
      <c r="K10" s="1"/>
      <c r="L10" s="1"/>
      <c r="M10" s="1"/>
      <c r="N10" s="27"/>
    </row>
    <row r="11" spans="3:14" ht="15" thickBot="1" x14ac:dyDescent="0.4">
      <c r="E11" s="26"/>
      <c r="F11" s="39" t="s">
        <v>17</v>
      </c>
      <c r="G11" s="39"/>
      <c r="H11" s="37" t="s">
        <v>11</v>
      </c>
      <c r="I11" s="37">
        <f>I8+I9+I10</f>
        <v>14</v>
      </c>
      <c r="J11" s="1"/>
      <c r="K11" s="1"/>
      <c r="L11" s="1"/>
      <c r="M11" s="1"/>
      <c r="N11" s="27"/>
    </row>
    <row r="12" spans="3:14" ht="15" thickTop="1" x14ac:dyDescent="0.35">
      <c r="E12" s="26"/>
      <c r="F12" s="16" t="s">
        <v>8</v>
      </c>
      <c r="G12" s="16"/>
      <c r="H12" s="16"/>
      <c r="I12" s="16"/>
      <c r="J12" s="16"/>
      <c r="K12" s="1"/>
      <c r="L12" s="1"/>
      <c r="M12" s="1"/>
      <c r="N12" s="27"/>
    </row>
    <row r="13" spans="3:14" ht="15" thickBot="1" x14ac:dyDescent="0.4">
      <c r="E13" s="26"/>
      <c r="F13" s="1"/>
      <c r="G13" s="1"/>
      <c r="H13" s="1"/>
      <c r="I13" s="1"/>
      <c r="J13" s="1"/>
      <c r="K13" s="1"/>
      <c r="L13" s="1"/>
      <c r="M13" s="1"/>
      <c r="N13" s="27"/>
    </row>
    <row r="14" spans="3:14" ht="26" x14ac:dyDescent="0.35">
      <c r="E14" s="26"/>
      <c r="F14" s="14" t="s">
        <v>9</v>
      </c>
      <c r="G14" s="7">
        <v>1</v>
      </c>
      <c r="H14" s="38" t="s">
        <v>10</v>
      </c>
      <c r="I14" s="10"/>
      <c r="J14" s="10"/>
      <c r="K14" s="8"/>
      <c r="L14" s="1"/>
      <c r="M14" s="1"/>
      <c r="N14" s="27"/>
    </row>
    <row r="15" spans="3:14" ht="15" thickBot="1" x14ac:dyDescent="0.4">
      <c r="E15" s="26"/>
      <c r="F15" s="5"/>
      <c r="G15" s="6"/>
      <c r="H15" s="6"/>
      <c r="I15" s="11"/>
      <c r="J15" s="11"/>
      <c r="K15" s="9"/>
      <c r="L15" s="1"/>
      <c r="M15" s="1"/>
      <c r="N15" s="27"/>
    </row>
    <row r="16" spans="3:14" ht="23.5" x14ac:dyDescent="0.55000000000000004">
      <c r="E16" s="23" t="s">
        <v>27</v>
      </c>
      <c r="F16" s="24"/>
      <c r="G16" s="12">
        <v>1</v>
      </c>
      <c r="H16" s="28" t="s">
        <v>10</v>
      </c>
      <c r="I16" s="1">
        <f>(G8/I8)^2</f>
        <v>0.25</v>
      </c>
      <c r="J16" s="29" t="s">
        <v>10</v>
      </c>
      <c r="K16" s="1">
        <f>(H8/I8)^2</f>
        <v>0.25</v>
      </c>
      <c r="L16" s="1" t="s">
        <v>11</v>
      </c>
      <c r="M16" s="1">
        <f>G16-I16-K16</f>
        <v>0.5</v>
      </c>
      <c r="N16" s="27"/>
    </row>
    <row r="17" spans="5:14" ht="23.5" x14ac:dyDescent="0.55000000000000004">
      <c r="E17" s="23" t="s">
        <v>24</v>
      </c>
      <c r="F17" s="24"/>
      <c r="G17" s="12">
        <v>1</v>
      </c>
      <c r="H17" s="29" t="s">
        <v>10</v>
      </c>
      <c r="I17" s="1">
        <f>(G9/I9)^2</f>
        <v>0.44444444444444442</v>
      </c>
      <c r="J17" s="29" t="s">
        <v>10</v>
      </c>
      <c r="K17" s="1">
        <f>(H9/I9)^2</f>
        <v>0.1111111111111111</v>
      </c>
      <c r="L17" s="1" t="s">
        <v>11</v>
      </c>
      <c r="M17" s="1">
        <f>G17-I17-K17</f>
        <v>0.44444444444444448</v>
      </c>
      <c r="N17" s="27"/>
    </row>
    <row r="18" spans="5:14" ht="23.5" x14ac:dyDescent="0.55000000000000004">
      <c r="E18" s="26" t="s">
        <v>26</v>
      </c>
      <c r="F18" s="1"/>
      <c r="G18" s="12">
        <v>1</v>
      </c>
      <c r="H18" s="29" t="s">
        <v>10</v>
      </c>
      <c r="I18" s="1">
        <f>(G10/I10)^2</f>
        <v>0.5625</v>
      </c>
      <c r="J18" s="29" t="s">
        <v>10</v>
      </c>
      <c r="K18" s="1">
        <f>(H10/I10)^2</f>
        <v>6.25E-2</v>
      </c>
      <c r="L18" s="1" t="s">
        <v>11</v>
      </c>
      <c r="M18" s="1">
        <f>G18-I18-K18</f>
        <v>0.375</v>
      </c>
      <c r="N18" s="27"/>
    </row>
    <row r="19" spans="5:14" ht="15" thickBot="1" x14ac:dyDescent="0.4">
      <c r="E19" s="30" t="s">
        <v>20</v>
      </c>
      <c r="F19" s="31"/>
      <c r="G19" s="31"/>
      <c r="H19" s="31"/>
      <c r="I19" s="31"/>
      <c r="J19" s="31"/>
      <c r="K19" s="1"/>
      <c r="L19" s="1"/>
      <c r="M19" s="1"/>
      <c r="N19" s="27"/>
    </row>
    <row r="20" spans="5:14" ht="9" customHeight="1" x14ac:dyDescent="0.35">
      <c r="E20" s="32"/>
      <c r="F20" s="10"/>
      <c r="G20" s="10"/>
      <c r="H20" s="8"/>
      <c r="I20" s="1"/>
      <c r="J20" s="1"/>
      <c r="K20" s="1"/>
      <c r="L20" s="1"/>
      <c r="M20" s="1"/>
      <c r="N20" s="27"/>
    </row>
    <row r="21" spans="5:14" ht="30" x14ac:dyDescent="0.8">
      <c r="E21" s="33" t="s">
        <v>13</v>
      </c>
      <c r="F21" s="1"/>
      <c r="G21" s="1"/>
      <c r="H21" s="19"/>
      <c r="I21" s="1"/>
      <c r="J21" s="1"/>
      <c r="K21" s="1"/>
      <c r="L21" s="1"/>
      <c r="M21" s="1"/>
      <c r="N21" s="27"/>
    </row>
    <row r="22" spans="5:14" ht="17.5" customHeight="1" thickBot="1" x14ac:dyDescent="0.6">
      <c r="E22" s="43"/>
      <c r="F22" s="11"/>
      <c r="G22" s="11"/>
      <c r="H22" s="9"/>
      <c r="I22" s="1"/>
      <c r="J22" s="1"/>
      <c r="K22" s="1"/>
      <c r="L22" s="1"/>
      <c r="M22" s="1"/>
      <c r="N22" s="27"/>
    </row>
    <row r="23" spans="5:14" ht="24" x14ac:dyDescent="0.65">
      <c r="E23" s="44" t="s">
        <v>21</v>
      </c>
      <c r="F23" s="1">
        <f>(I8/I11)*M16</f>
        <v>0.14285714285714285</v>
      </c>
      <c r="G23" s="1" t="s">
        <v>30</v>
      </c>
      <c r="H23" s="1">
        <f>+(I9/I11)*M17</f>
        <v>0.19047619047619047</v>
      </c>
      <c r="I23" s="1" t="s">
        <v>30</v>
      </c>
      <c r="J23" s="1">
        <f>(I10/I11)*M18</f>
        <v>0.10714285714285714</v>
      </c>
      <c r="K23" s="1"/>
      <c r="L23" s="1"/>
      <c r="M23" s="1"/>
      <c r="N23" s="27"/>
    </row>
    <row r="24" spans="5:14" ht="24.5" thickBot="1" x14ac:dyDescent="0.7">
      <c r="E24" s="40" t="s">
        <v>21</v>
      </c>
      <c r="F24" s="41">
        <f>F23+H23+J23</f>
        <v>0.44047619047619047</v>
      </c>
      <c r="G24" s="1"/>
      <c r="H24" s="1"/>
      <c r="I24" s="1"/>
      <c r="J24" s="1"/>
      <c r="K24" s="1"/>
      <c r="L24" s="1"/>
      <c r="M24" s="1"/>
      <c r="N24" s="27"/>
    </row>
    <row r="25" spans="5:14" ht="15" thickTop="1" x14ac:dyDescent="0.35">
      <c r="E25" s="35"/>
      <c r="F25" s="2"/>
      <c r="G25" s="2"/>
      <c r="H25" s="2"/>
      <c r="I25" s="2"/>
      <c r="J25" s="2"/>
      <c r="K25" s="2"/>
      <c r="L25" s="2"/>
      <c r="M25" s="2"/>
      <c r="N25" s="36"/>
    </row>
    <row r="26" spans="5:14" ht="24.5" thickBot="1" x14ac:dyDescent="0.7">
      <c r="E26" s="40" t="s">
        <v>21</v>
      </c>
      <c r="F26" s="41">
        <f>(I8/I11)*M16+(I9/I11)*M17+(I10/I11)*M18</f>
        <v>0.44047619047619047</v>
      </c>
    </row>
    <row r="27" spans="5:14" ht="15" thickTop="1" x14ac:dyDescent="0.35"/>
  </sheetData>
  <mergeCells count="7">
    <mergeCell ref="C1:L1"/>
    <mergeCell ref="E6:N6"/>
    <mergeCell ref="F11:G11"/>
    <mergeCell ref="F12:J12"/>
    <mergeCell ref="E16:F16"/>
    <mergeCell ref="E17:F17"/>
    <mergeCell ref="E19:J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0"/>
  <sheetViews>
    <sheetView workbookViewId="0">
      <selection activeCell="C1" sqref="C1:L1"/>
    </sheetView>
  </sheetViews>
  <sheetFormatPr defaultRowHeight="14.5" x14ac:dyDescent="0.35"/>
  <cols>
    <col min="4" max="4" width="19.36328125" customWidth="1"/>
    <col min="5" max="5" width="11.6328125" customWidth="1"/>
    <col min="6" max="6" width="3.453125" customWidth="1"/>
    <col min="7" max="7" width="4.90625" customWidth="1"/>
    <col min="9" max="9" width="1.90625" customWidth="1"/>
    <col min="11" max="11" width="1.6328125" customWidth="1"/>
  </cols>
  <sheetData>
    <row r="1" spans="3:13" ht="18.5" x14ac:dyDescent="0.4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</row>
    <row r="8" spans="3:13" ht="18.5" x14ac:dyDescent="0.45">
      <c r="D8" s="20" t="s">
        <v>33</v>
      </c>
      <c r="E8" s="21"/>
      <c r="F8" s="21"/>
      <c r="G8" s="21"/>
      <c r="H8" s="21"/>
      <c r="I8" s="21"/>
      <c r="J8" s="21"/>
      <c r="K8" s="21"/>
      <c r="L8" s="21"/>
      <c r="M8" s="22"/>
    </row>
    <row r="9" spans="3:13" x14ac:dyDescent="0.35">
      <c r="D9" s="23" t="s">
        <v>37</v>
      </c>
      <c r="E9" s="24"/>
      <c r="F9" s="24"/>
      <c r="G9" s="24"/>
      <c r="H9" s="24"/>
      <c r="I9" s="24"/>
      <c r="J9" s="24"/>
      <c r="K9" s="24"/>
      <c r="L9" s="24"/>
      <c r="M9" s="25"/>
    </row>
    <row r="10" spans="3:13" ht="39" x14ac:dyDescent="0.35">
      <c r="D10" s="26"/>
      <c r="E10" s="4" t="s">
        <v>34</v>
      </c>
      <c r="F10" s="4" t="s">
        <v>3</v>
      </c>
      <c r="G10" s="4" t="s">
        <v>4</v>
      </c>
      <c r="H10" s="13" t="s">
        <v>5</v>
      </c>
      <c r="I10" s="1"/>
      <c r="J10" s="1"/>
      <c r="K10" s="1"/>
      <c r="L10" s="1"/>
      <c r="M10" s="27"/>
    </row>
    <row r="11" spans="3:13" x14ac:dyDescent="0.35">
      <c r="D11" s="26"/>
      <c r="E11" s="4" t="s">
        <v>3</v>
      </c>
      <c r="F11" s="3">
        <v>6</v>
      </c>
      <c r="G11" s="3">
        <v>1</v>
      </c>
      <c r="H11" s="3">
        <f>F11+G11</f>
        <v>7</v>
      </c>
      <c r="I11" s="1"/>
      <c r="J11" s="1"/>
      <c r="K11" s="1"/>
      <c r="L11" s="1"/>
      <c r="M11" s="27"/>
    </row>
    <row r="12" spans="3:13" x14ac:dyDescent="0.35">
      <c r="D12" s="26"/>
      <c r="E12" s="4" t="s">
        <v>4</v>
      </c>
      <c r="F12" s="3">
        <v>3</v>
      </c>
      <c r="G12" s="3">
        <v>4</v>
      </c>
      <c r="H12" s="3">
        <f t="shared" ref="H12:H13" si="0">F12+G12</f>
        <v>7</v>
      </c>
      <c r="I12" s="1"/>
      <c r="J12" s="1"/>
      <c r="K12" s="1"/>
      <c r="L12" s="1"/>
      <c r="M12" s="27"/>
    </row>
    <row r="13" spans="3:13" x14ac:dyDescent="0.35">
      <c r="D13" s="26"/>
      <c r="E13" s="4"/>
      <c r="F13" s="3"/>
      <c r="G13" s="3"/>
      <c r="H13" s="3">
        <f t="shared" si="0"/>
        <v>0</v>
      </c>
      <c r="I13" s="1"/>
      <c r="J13" s="1"/>
      <c r="K13" s="1"/>
      <c r="L13" s="1"/>
      <c r="M13" s="27"/>
    </row>
    <row r="14" spans="3:13" ht="27" customHeight="1" thickBot="1" x14ac:dyDescent="0.4">
      <c r="D14" s="26"/>
      <c r="E14" s="39" t="s">
        <v>17</v>
      </c>
      <c r="F14" s="39"/>
      <c r="G14" s="37" t="s">
        <v>11</v>
      </c>
      <c r="H14" s="37">
        <f>H11+H12+H13</f>
        <v>14</v>
      </c>
      <c r="I14" s="1"/>
      <c r="J14" s="1"/>
      <c r="K14" s="1"/>
      <c r="L14" s="1"/>
      <c r="M14" s="27"/>
    </row>
    <row r="15" spans="3:13" ht="15" thickTop="1" x14ac:dyDescent="0.35">
      <c r="D15" s="26"/>
      <c r="E15" s="16" t="s">
        <v>8</v>
      </c>
      <c r="F15" s="16"/>
      <c r="G15" s="16"/>
      <c r="H15" s="16"/>
      <c r="I15" s="16"/>
      <c r="J15" s="1"/>
      <c r="K15" s="1"/>
      <c r="L15" s="1"/>
      <c r="M15" s="27"/>
    </row>
    <row r="16" spans="3:13" ht="15" thickBot="1" x14ac:dyDescent="0.4">
      <c r="D16" s="26"/>
      <c r="E16" s="1"/>
      <c r="F16" s="1"/>
      <c r="G16" s="1"/>
      <c r="H16" s="1"/>
      <c r="I16" s="1"/>
      <c r="J16" s="1"/>
      <c r="K16" s="1"/>
      <c r="L16" s="1"/>
      <c r="M16" s="27"/>
    </row>
    <row r="17" spans="4:13" ht="42" x14ac:dyDescent="0.35">
      <c r="D17" s="26"/>
      <c r="E17" s="14" t="s">
        <v>9</v>
      </c>
      <c r="F17" s="7">
        <v>1</v>
      </c>
      <c r="G17" s="38" t="s">
        <v>10</v>
      </c>
      <c r="H17" s="10"/>
      <c r="I17" s="10"/>
      <c r="J17" s="8"/>
      <c r="K17" s="1"/>
      <c r="L17" s="1"/>
      <c r="M17" s="27"/>
    </row>
    <row r="18" spans="4:13" ht="15" thickBot="1" x14ac:dyDescent="0.4">
      <c r="D18" s="26"/>
      <c r="E18" s="5"/>
      <c r="F18" s="6"/>
      <c r="G18" s="6"/>
      <c r="H18" s="11"/>
      <c r="I18" s="11"/>
      <c r="J18" s="9"/>
      <c r="K18" s="1"/>
      <c r="L18" s="1"/>
      <c r="M18" s="27"/>
    </row>
    <row r="19" spans="4:13" ht="23.5" x14ac:dyDescent="0.55000000000000004">
      <c r="D19" s="23" t="s">
        <v>40</v>
      </c>
      <c r="E19" s="24"/>
      <c r="F19" s="12">
        <v>1</v>
      </c>
      <c r="G19" s="28" t="s">
        <v>10</v>
      </c>
      <c r="H19" s="1">
        <f>(F11/H11)^2</f>
        <v>0.73469387755102034</v>
      </c>
      <c r="I19" s="29" t="s">
        <v>10</v>
      </c>
      <c r="J19" s="1">
        <f>(G11/H11)^2</f>
        <v>2.0408163265306121E-2</v>
      </c>
      <c r="K19" s="1" t="s">
        <v>11</v>
      </c>
      <c r="L19" s="1">
        <f>F19-H19-J19</f>
        <v>0.24489795918367355</v>
      </c>
      <c r="M19" s="27"/>
    </row>
    <row r="20" spans="4:13" ht="23.5" customHeight="1" x14ac:dyDescent="0.55000000000000004">
      <c r="D20" s="23" t="s">
        <v>41</v>
      </c>
      <c r="E20" s="24"/>
      <c r="F20" s="12">
        <v>1</v>
      </c>
      <c r="G20" s="29" t="s">
        <v>10</v>
      </c>
      <c r="H20" s="1">
        <f>(F12/H12)^2</f>
        <v>0.18367346938775508</v>
      </c>
      <c r="I20" s="29" t="s">
        <v>10</v>
      </c>
      <c r="J20" s="1">
        <f>(G12/H12)^2</f>
        <v>0.32653061224489793</v>
      </c>
      <c r="K20" s="1" t="s">
        <v>11</v>
      </c>
      <c r="L20" s="1">
        <f>F20-H20-J20</f>
        <v>0.48979591836734698</v>
      </c>
      <c r="M20" s="27"/>
    </row>
    <row r="21" spans="4:13" ht="23.5" x14ac:dyDescent="0.55000000000000004">
      <c r="D21" s="26"/>
      <c r="E21" s="1"/>
      <c r="F21" s="12"/>
      <c r="G21" s="29"/>
      <c r="H21" s="1"/>
      <c r="I21" s="29"/>
      <c r="J21" s="1"/>
      <c r="K21" s="1"/>
      <c r="L21" s="1"/>
      <c r="M21" s="27"/>
    </row>
    <row r="22" spans="4:13" ht="15" thickBot="1" x14ac:dyDescent="0.4">
      <c r="D22" s="30" t="s">
        <v>35</v>
      </c>
      <c r="E22" s="31"/>
      <c r="F22" s="31"/>
      <c r="G22" s="31"/>
      <c r="H22" s="31"/>
      <c r="I22" s="31"/>
      <c r="J22" s="1"/>
      <c r="K22" s="1"/>
      <c r="L22" s="1"/>
      <c r="M22" s="27"/>
    </row>
    <row r="23" spans="4:13" x14ac:dyDescent="0.35">
      <c r="D23" s="32"/>
      <c r="E23" s="10"/>
      <c r="F23" s="10"/>
      <c r="G23" s="8"/>
      <c r="H23" s="1"/>
      <c r="I23" s="1"/>
      <c r="J23" s="1"/>
      <c r="K23" s="1"/>
      <c r="L23" s="1"/>
      <c r="M23" s="27"/>
    </row>
    <row r="24" spans="4:13" ht="30" x14ac:dyDescent="0.8">
      <c r="D24" s="33" t="s">
        <v>13</v>
      </c>
      <c r="E24" s="1"/>
      <c r="F24" s="1"/>
      <c r="G24" s="19"/>
      <c r="H24" s="1"/>
      <c r="I24" s="1"/>
      <c r="J24" s="1"/>
      <c r="K24" s="1"/>
      <c r="L24" s="1"/>
      <c r="M24" s="27"/>
    </row>
    <row r="25" spans="4:13" ht="24" thickBot="1" x14ac:dyDescent="0.6">
      <c r="D25" s="43"/>
      <c r="E25" s="11"/>
      <c r="F25" s="11"/>
      <c r="G25" s="9"/>
      <c r="H25" s="1"/>
      <c r="I25" s="1"/>
      <c r="J25" s="1"/>
      <c r="K25" s="1"/>
      <c r="L25" s="1"/>
      <c r="M25" s="27"/>
    </row>
    <row r="26" spans="4:13" ht="24" x14ac:dyDescent="0.65">
      <c r="D26" s="44" t="s">
        <v>36</v>
      </c>
      <c r="E26" s="1">
        <f>(H11/H14)*L19</f>
        <v>0.12244897959183677</v>
      </c>
      <c r="F26" s="1" t="s">
        <v>30</v>
      </c>
      <c r="G26" s="1">
        <f>+(H12/H14)*L20</f>
        <v>0.24489795918367349</v>
      </c>
      <c r="H26" s="1"/>
      <c r="I26" s="1"/>
      <c r="J26" s="1"/>
      <c r="K26" s="1"/>
      <c r="L26" s="1"/>
      <c r="M26" s="27"/>
    </row>
    <row r="27" spans="4:13" ht="24.5" thickBot="1" x14ac:dyDescent="0.7">
      <c r="D27" s="44" t="s">
        <v>36</v>
      </c>
      <c r="E27" s="41">
        <f>E26+G26+I26</f>
        <v>0.36734693877551028</v>
      </c>
      <c r="F27" s="1"/>
      <c r="G27" s="1"/>
      <c r="H27" s="1"/>
      <c r="I27" s="1"/>
      <c r="J27" s="1"/>
      <c r="K27" s="1"/>
      <c r="L27" s="1"/>
      <c r="M27" s="27"/>
    </row>
    <row r="28" spans="4:13" ht="15" thickTop="1" x14ac:dyDescent="0.35">
      <c r="D28" s="35"/>
      <c r="E28" s="2"/>
      <c r="F28" s="2"/>
      <c r="G28" s="2"/>
      <c r="H28" s="2"/>
      <c r="I28" s="2"/>
      <c r="J28" s="2"/>
      <c r="K28" s="2"/>
      <c r="L28" s="2"/>
      <c r="M28" s="36"/>
    </row>
    <row r="29" spans="4:13" ht="24.5" thickBot="1" x14ac:dyDescent="0.7">
      <c r="D29" s="44" t="s">
        <v>36</v>
      </c>
      <c r="E29" s="41">
        <f>(H11/H14)*L19+(H12/H14)*L20+(H13/H14)*L21</f>
        <v>0.36734693877551028</v>
      </c>
    </row>
    <row r="30" spans="4:13" ht="15" thickTop="1" x14ac:dyDescent="0.35"/>
  </sheetData>
  <mergeCells count="7">
    <mergeCell ref="C1:L1"/>
    <mergeCell ref="D9:M9"/>
    <mergeCell ref="E14:F14"/>
    <mergeCell ref="E15:I15"/>
    <mergeCell ref="D19:E19"/>
    <mergeCell ref="D20:E20"/>
    <mergeCell ref="D22:I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C6" sqref="C6:L6"/>
    </sheetView>
  </sheetViews>
  <sheetFormatPr defaultRowHeight="14.5" x14ac:dyDescent="0.35"/>
  <sheetData>
    <row r="6" spans="3:3" x14ac:dyDescent="0.35">
      <c r="C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OverviewCalculations</vt:lpstr>
      <vt:lpstr>Age</vt:lpstr>
      <vt:lpstr>CrRating</vt:lpstr>
      <vt:lpstr>Income</vt:lpstr>
      <vt:lpstr>Student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2022-11-07T14:57:08Z</dcterms:created>
  <dcterms:modified xsi:type="dcterms:W3CDTF">2022-11-07T17:46:57Z</dcterms:modified>
</cp:coreProperties>
</file>