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9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<sst xmlns="http://schemas.openxmlformats.org/spreadsheetml/2006/main" count="41" uniqueCount="41">
  <si>
    <t>2.部分材料的红外特性测量</t>
  </si>
  <si>
    <t>表1部分材料的红外特殊测量</t>
  </si>
  <si>
    <t>初始光强I0=2.9（mW）</t>
  </si>
  <si>
    <t>材料</t>
  </si>
  <si>
    <t>样品1</t>
  </si>
  <si>
    <t>样品2</t>
  </si>
  <si>
    <t>样品3</t>
  </si>
  <si>
    <t>不确定度</t>
  </si>
  <si>
    <t>样品厚度L   （mm）</t>
  </si>
  <si>
    <t>透射光强IT  （mw）</t>
  </si>
  <si>
    <t>IT</t>
  </si>
  <si>
    <t>反射光强IR  （mw）</t>
  </si>
  <si>
    <t>IR</t>
  </si>
  <si>
    <t>反射率 R</t>
  </si>
  <si>
    <t>R</t>
  </si>
  <si>
    <t>（保留三位）</t>
  </si>
  <si>
    <t>折射率 n</t>
  </si>
  <si>
    <t>n</t>
  </si>
  <si>
    <t>（保留两位）</t>
  </si>
  <si>
    <t>IT+IR</t>
  </si>
  <si>
    <t>（只进不舍）</t>
  </si>
  <si>
    <t>±</t>
  </si>
  <si>
    <t>样品二的衰弱系数 α</t>
  </si>
  <si>
    <t>偏离2.9 衰减比较大</t>
  </si>
  <si>
    <t>α的不确定度</t>
  </si>
  <si>
    <t>(保留三位，只进不舍）</t>
  </si>
  <si>
    <t>3.发光二极管的伏安特性曲线与输出特性测量</t>
  </si>
  <si>
    <t>发射管电流(*10mA)</t>
  </si>
  <si>
    <t>正向偏压(V)</t>
  </si>
  <si>
    <t>光功率(mW)</t>
  </si>
  <si>
    <t>4.发光管的角度特性测量</t>
  </si>
  <si>
    <t>转动角度（度）</t>
  </si>
  <si>
    <t>光功率（mW）</t>
  </si>
  <si>
    <t>《——</t>
  </si>
  <si>
    <t>这个图自己画（我画的好丑QWQ</t>
  </si>
  <si>
    <t>0.0-1.</t>
  </si>
  <si>
    <t>5.光电二极管伏安特性的测量</t>
  </si>
  <si>
    <t>反向偏置电压（V）</t>
  </si>
  <si>
    <t>光电流（uA）（P=0.25mW)</t>
  </si>
  <si>
    <t>光电流（uA）（P=1mW)</t>
  </si>
  <si>
    <t>光电流（uA）（P=2mW)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</si>
</sst>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0.000_ "/>
    <numFmt numFmtId="178" formatCode="0.0_ "/>
  </numFmts>
  <fonts count="22">
    <font>
      <sz val="11"/>
      <color theme="1"/>
      <name val="宋体"/>
      <charset val="134"/>
      <scheme val="minor"/>
    </font>
    <font>
      <sz val="10.5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0" xfId="0" applyNumberFormat="1" applyFill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光电二极管伏安特性曲线的测量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光电流（uA）（P=0.25mW)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Sheet1!$B$59:$H$59</c:f>
              <c:numCache>
                <c:formatCode>General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光电流（uA）（P=1mW)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Sheet1!$B$60:$H$60</c:f>
              <c:numCache>
                <c:formatCode>General</c:formatCode>
                <c:ptCount val="7"/>
                <c:pt idx="0">
                  <c:v>2.12</c:v>
                </c:pt>
                <c:pt idx="1">
                  <c:v>2.12</c:v>
                </c:pt>
                <c:pt idx="2">
                  <c:v>2.12</c:v>
                </c:pt>
                <c:pt idx="3">
                  <c:v>2.12</c:v>
                </c:pt>
                <c:pt idx="4">
                  <c:v>2.12</c:v>
                </c:pt>
                <c:pt idx="5">
                  <c:v>2.12</c:v>
                </c:pt>
                <c:pt idx="6">
                  <c:v>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光电流（uA）（P=2mW)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Sheet1!$B$61:$H$61</c:f>
              <c:numCache>
                <c:formatCode>General</c:formatCode>
                <c:ptCount val="7"/>
                <c:pt idx="0">
                  <c:v>4.37</c:v>
                </c:pt>
                <c:pt idx="1">
                  <c:v>4.37</c:v>
                </c:pt>
                <c:pt idx="2">
                  <c:v>4.37</c:v>
                </c:pt>
                <c:pt idx="3">
                  <c:v>4.37</c:v>
                </c:pt>
                <c:pt idx="4">
                  <c:v>4.37</c:v>
                </c:pt>
                <c:pt idx="5">
                  <c:v>4.37</c:v>
                </c:pt>
                <c:pt idx="6">
                  <c:v>4.37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0"/>
        <c:smooth val="0"/>
        <c:axId val="524589180"/>
        <c:axId val="25349937"/>
      </c:lineChart>
      <c:catAx>
        <c:axId val="5245891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反向偏置电压（</a:t>
                </a:r>
                <a:r>
                  <a:rPr lang="en-US" altLang="zh-CN"/>
                  <a:t>V</a:t>
                </a:r>
                <a:r>
                  <a:t>）</a:t>
                </a:r>
              </a:p>
            </c:rich>
          </c:tx>
          <c:layout>
            <c:manualLayout>
              <c:xMode val="edge"/>
              <c:yMode val="edge"/>
              <c:x val="0.297402777777778"/>
              <c:y val="0.88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49937"/>
        <c:crosses val="autoZero"/>
        <c:auto val="1"/>
        <c:lblAlgn val="ctr"/>
        <c:lblOffset val="100"/>
        <c:noMultiLvlLbl val="0"/>
      </c:catAx>
      <c:valAx>
        <c:axId val="253499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光电流（</a:t>
                </a:r>
                <a:r>
                  <a:rPr lang="en-US" altLang="zh-CN"/>
                  <a:t>I</a:t>
                </a:r>
                <a:r>
                  <a:rPr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5891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发光二极管的伏安特性曲线图</a:t>
            </a:r>
          </a:p>
        </c:rich>
      </c:tx>
      <c:layout>
        <c:manualLayout>
          <c:xMode val="edge"/>
          <c:yMode val="edge"/>
          <c:x val="0.127711261495749"/>
          <c:y val="0.03880597014925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Sheet1!$B$19:$I$19</c:f>
              <c:numCache>
                <c:formatCode>0.00_ </c:formatCode>
                <c:ptCount val="8"/>
                <c:pt idx="0">
                  <c:v>0.01</c:v>
                </c:pt>
                <c:pt idx="1">
                  <c:v>1.31</c:v>
                </c:pt>
                <c:pt idx="2">
                  <c:v>1.34</c:v>
                </c:pt>
                <c:pt idx="3">
                  <c:v>1.36</c:v>
                </c:pt>
                <c:pt idx="4">
                  <c:v>1.38</c:v>
                </c:pt>
                <c:pt idx="5">
                  <c:v>1.4</c:v>
                </c:pt>
                <c:pt idx="6">
                  <c:v>1.41</c:v>
                </c:pt>
                <c:pt idx="7">
                  <c:v>1.42</c:v>
                </c:pt>
              </c:numCache>
            </c:numRef>
          </c:xVal>
          <c:yVal>
            <c:numRef>
              <c:f>Sheet1!$B$40:$I$40</c:f>
              <c:numCache>
                <c:formatCode>0.0_ 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yVal>
          <c:smooth val="1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395111048"/>
        <c:axId val="253506993"/>
      </c:scatterChart>
      <c:valAx>
        <c:axId val="3951110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电压（</a:t>
                </a:r>
                <a:r>
                  <a:rPr lang="en-US" altLang="zh-CN"/>
                  <a:t>V</a:t>
                </a:r>
                <a:r>
                  <a:rPr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506993"/>
        <c:crosses val="autoZero"/>
        <c:crossBetween val="midCat"/>
      </c:valAx>
      <c:valAx>
        <c:axId val="2535069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电流（</a:t>
                </a:r>
                <a:r>
                  <a:rPr lang="en-US" altLang="zh-CN"/>
                  <a:t>10mA</a:t>
                </a:r>
                <a:r>
                  <a:rPr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11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88888888889"/>
          <c:y val="0.05659722222222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发光二极管的输出特性测量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Sheet1!$B$20:$I$20</c:f>
              <c:numCache>
                <c:formatCode>0.00_ </c:formatCode>
                <c:ptCount val="8"/>
                <c:pt idx="0">
                  <c:v>0</c:v>
                </c:pt>
                <c:pt idx="1">
                  <c:v>0.52</c:v>
                </c:pt>
                <c:pt idx="2">
                  <c:v>1.04</c:v>
                </c:pt>
                <c:pt idx="3">
                  <c:v>1.56</c:v>
                </c:pt>
                <c:pt idx="4">
                  <c:v>2.08</c:v>
                </c:pt>
                <c:pt idx="5">
                  <c:v>2.6</c:v>
                </c:pt>
                <c:pt idx="6">
                  <c:v>3.12</c:v>
                </c:pt>
                <c:pt idx="7">
                  <c:v>3.64</c:v>
                </c:pt>
              </c:numCache>
            </c:numRef>
          </c:xVal>
          <c:yVal>
            <c:numRef>
              <c:f>Sheet1!$B$40:$I$40</c:f>
              <c:numCache>
                <c:formatCode>0.0_ 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11761"/>
        <c:axId val="479445571"/>
      </c:scatterChart>
      <c:valAx>
        <c:axId val="900011761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445571"/>
        <c:crosses val="autoZero"/>
        <c:crossBetween val="midCat"/>
      </c:valAx>
      <c:valAx>
        <c:axId val="4794455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光功率（</a:t>
                </a:r>
                <a:r>
                  <a:rPr lang="en-US" altLang="zh-CN"/>
                  <a:t>mW</a:t>
                </a:r>
                <a:r>
                  <a:rPr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0117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7620</xdr:colOff>
      <xdr:row>1</xdr:row>
      <xdr:rowOff>167640</xdr:rowOff>
    </xdr:from>
    <xdr:to>
      <xdr:col>19</xdr:col>
      <xdr:colOff>320040</xdr:colOff>
      <xdr:row>9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85120" y="350520"/>
          <a:ext cx="525018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695960</xdr:colOff>
      <xdr:row>61</xdr:row>
      <xdr:rowOff>170180</xdr:rowOff>
    </xdr:from>
    <xdr:to>
      <xdr:col>7</xdr:col>
      <xdr:colOff>1099820</xdr:colOff>
      <xdr:row>76</xdr:row>
      <xdr:rowOff>170180</xdr:rowOff>
    </xdr:to>
    <xdr:graphicFrame>
      <xdr:nvGraphicFramePr>
        <xdr:cNvPr id="5" name="图表 4"/>
        <xdr:cNvGraphicFramePr/>
      </xdr:nvGraphicFramePr>
      <xdr:xfrm>
        <a:off x="3713480" y="11325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1741805</xdr:colOff>
      <xdr:row>20</xdr:row>
      <xdr:rowOff>154940</xdr:rowOff>
    </xdr:from>
    <xdr:to>
      <xdr:col>6</xdr:col>
      <xdr:colOff>950595</xdr:colOff>
      <xdr:row>37</xdr:row>
      <xdr:rowOff>27305</xdr:rowOff>
    </xdr:to>
    <xdr:graphicFrame>
      <xdr:nvGraphicFramePr>
        <xdr:cNvPr id="9" name="图表 8"/>
        <xdr:cNvGraphicFramePr/>
      </xdr:nvGraphicFramePr>
      <xdr:xfrm>
        <a:off x="1741805" y="3812540"/>
        <a:ext cx="5327650" cy="2981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1045210</xdr:colOff>
      <xdr:row>21</xdr:row>
      <xdr:rowOff>103505</xdr:rowOff>
    </xdr:from>
    <xdr:to>
      <xdr:col>15</xdr:col>
      <xdr:colOff>179070</xdr:colOff>
      <xdr:row>37</xdr:row>
      <xdr:rowOff>73660</xdr:rowOff>
    </xdr:to>
    <xdr:graphicFrame>
      <xdr:nvGraphicFramePr>
        <xdr:cNvPr id="10" name="图表 9"/>
        <xdr:cNvGraphicFramePr/>
      </xdr:nvGraphicFramePr>
      <xdr:xfrm>
        <a:off x="8230870" y="3943985"/>
        <a:ext cx="4894580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308610</xdr:colOff>
      <xdr:row>44</xdr:row>
      <xdr:rowOff>96520</xdr:rowOff>
    </xdr:from>
    <xdr:to>
      <xdr:col>10</xdr:col>
      <xdr:colOff>520700</xdr:colOff>
      <xdr:row>54</xdr:row>
      <xdr:rowOff>137795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494270" y="8143240"/>
          <a:ext cx="2886710" cy="1870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abSelected="1" zoomScale="85" zoomScaleNormal="85" topLeftCell="A36" workbookViewId="0">
      <selection activeCell="P45" sqref="P45"/>
    </sheetView>
  </sheetViews>
  <sheetFormatPr defaultColWidth="9" defaultRowHeight="14.4"/>
  <cols>
    <col min="1" max="1" width="31.1111111111111" customWidth="1"/>
    <col min="2" max="2" width="12.8888888888889"/>
    <col min="3" max="3" width="11.6666666666667" customWidth="1"/>
    <col min="4" max="4" width="12.8888888888889"/>
    <col min="6" max="6" width="11.6666666666667" customWidth="1"/>
    <col min="7" max="7" width="15.5555555555556" customWidth="1"/>
    <col min="8" max="8" width="17.1111111111111" customWidth="1"/>
    <col min="9" max="9" width="12.8888888888889"/>
  </cols>
  <sheetData>
    <row r="1" spans="1:1">
      <c r="A1" t="s">
        <v>0</v>
      </c>
    </row>
    <row r="2" spans="1:6">
      <c r="A2" t="s">
        <v>1</v>
      </c>
      <c r="C2" s="1" t="s">
        <v>2</v>
      </c>
      <c r="D2" s="1"/>
      <c r="E2" s="1"/>
      <c r="F2">
        <v>2.9</v>
      </c>
    </row>
    <row r="3" spans="1:6">
      <c r="A3" s="2" t="s">
        <v>3</v>
      </c>
      <c r="B3" s="2" t="s">
        <v>4</v>
      </c>
      <c r="C3" s="2" t="s">
        <v>5</v>
      </c>
      <c r="D3" s="2" t="s">
        <v>6</v>
      </c>
      <c r="F3" t="s">
        <v>7</v>
      </c>
    </row>
    <row r="4" spans="1:4">
      <c r="A4" s="2" t="s">
        <v>8</v>
      </c>
      <c r="B4" s="2">
        <v>2</v>
      </c>
      <c r="C4" s="2">
        <v>2</v>
      </c>
      <c r="D4" s="2">
        <v>2</v>
      </c>
    </row>
    <row r="5" spans="1:9">
      <c r="A5" s="2" t="s">
        <v>9</v>
      </c>
      <c r="B5" s="3">
        <v>2.65</v>
      </c>
      <c r="C5" s="3">
        <v>1.45</v>
      </c>
      <c r="D5" s="3">
        <v>2.63</v>
      </c>
      <c r="F5" t="s">
        <v>10</v>
      </c>
      <c r="G5" s="4">
        <f>0.01</f>
        <v>0.01</v>
      </c>
      <c r="H5" s="4">
        <f>0.01</f>
        <v>0.01</v>
      </c>
      <c r="I5" s="4">
        <f>0.01</f>
        <v>0.01</v>
      </c>
    </row>
    <row r="6" spans="1:9">
      <c r="A6" s="2" t="s">
        <v>11</v>
      </c>
      <c r="B6" s="3">
        <v>0.24</v>
      </c>
      <c r="C6" s="3">
        <v>0.22</v>
      </c>
      <c r="D6" s="3">
        <v>0.28</v>
      </c>
      <c r="F6" t="s">
        <v>12</v>
      </c>
      <c r="G6" s="4">
        <f>0.01</f>
        <v>0.01</v>
      </c>
      <c r="H6" s="4">
        <f>0.01</f>
        <v>0.01</v>
      </c>
      <c r="I6" s="4">
        <f>0.01</f>
        <v>0.01</v>
      </c>
    </row>
    <row r="7" spans="1:10">
      <c r="A7" s="2" t="s">
        <v>13</v>
      </c>
      <c r="B7" s="5">
        <f>(B6/F2)/(2-B6/F2)</f>
        <v>0.0431654676258993</v>
      </c>
      <c r="C7" s="5">
        <f>C6/F2</f>
        <v>0.0758620689655172</v>
      </c>
      <c r="D7" s="5">
        <f>(D6/F2)/(2-D6/F2)</f>
        <v>0.0507246376811594</v>
      </c>
      <c r="F7" t="s">
        <v>14</v>
      </c>
      <c r="G7" s="4">
        <f>(5.8/(5.8-B6)^2)*G6</f>
        <v>0.00187619688421924</v>
      </c>
      <c r="H7" s="4">
        <f>H6/2.9</f>
        <v>0.00344827586206897</v>
      </c>
      <c r="I7" s="4">
        <f>(5.8/(5.8-D6)^2)*I6</f>
        <v>0.00190348666246587</v>
      </c>
      <c r="J7" t="s">
        <v>15</v>
      </c>
    </row>
    <row r="8" spans="1:10">
      <c r="A8" s="2" t="s">
        <v>16</v>
      </c>
      <c r="B8" s="6">
        <f>(1+SQRT(B7))/(1-SQRT(B7))</f>
        <v>1.52449711513364</v>
      </c>
      <c r="C8" s="6">
        <f>(1+SQRT(C7))/(1-SQRT(C7))</f>
        <v>1.76026046411092</v>
      </c>
      <c r="D8" s="6">
        <f>(1+SQRT(D7))/(1-SQRT(D7))</f>
        <v>1.5813822982571</v>
      </c>
      <c r="F8" t="s">
        <v>17</v>
      </c>
      <c r="G8" s="4">
        <f>((B7^(-1/2)+2)/(1-B7)^2)*G7</f>
        <v>0.0139622162376716</v>
      </c>
      <c r="H8" s="4">
        <f>((C7^(-1/2)+2)/(1-C7)^2)*H7</f>
        <v>0.0227346908828591</v>
      </c>
      <c r="I8" s="4">
        <f>((D7^(-1/2)+2)/(1-D7)^2)*I7</f>
        <v>0.0136036827226536</v>
      </c>
      <c r="J8" t="s">
        <v>18</v>
      </c>
    </row>
    <row r="9" spans="1:9">
      <c r="A9" t="s">
        <v>19</v>
      </c>
      <c r="B9">
        <f>B5+B6</f>
        <v>2.89</v>
      </c>
      <c r="C9">
        <f>C5+C6</f>
        <v>1.67</v>
      </c>
      <c r="D9">
        <f>D5+D6</f>
        <v>2.91</v>
      </c>
      <c r="H9" t="s">
        <v>20</v>
      </c>
      <c r="I9" s="11" t="s">
        <v>21</v>
      </c>
    </row>
    <row r="11" spans="1:13">
      <c r="A11" t="s">
        <v>22</v>
      </c>
      <c r="B11" s="7">
        <f>1/C4*LN((F2*(1-C7)^2)/C5)</f>
        <v>0.26767964781031</v>
      </c>
      <c r="M11" t="s">
        <v>23</v>
      </c>
    </row>
    <row r="12" spans="1:4">
      <c r="A12" t="s">
        <v>24</v>
      </c>
      <c r="B12" s="8">
        <f>SQRT(A13+A14)</f>
        <v>0.00398263737553601</v>
      </c>
      <c r="D12" t="s">
        <v>25</v>
      </c>
    </row>
    <row r="13" spans="1:1">
      <c r="A13">
        <f>((1/(1-C7))*H7)^2</f>
        <v>1.39229226999332e-5</v>
      </c>
    </row>
    <row r="14" spans="1:1">
      <c r="A14">
        <f>((1/(5.8*(1-C7)^2*C5)*H5)^2)</f>
        <v>1.93847776508314e-6</v>
      </c>
    </row>
    <row r="17" spans="1:1">
      <c r="A17" t="s">
        <v>26</v>
      </c>
    </row>
    <row r="18" spans="1:9">
      <c r="A18" s="2" t="s">
        <v>27</v>
      </c>
      <c r="B18" s="9">
        <v>0</v>
      </c>
      <c r="C18" s="9">
        <v>0.5</v>
      </c>
      <c r="D18" s="9">
        <v>1</v>
      </c>
      <c r="E18" s="9">
        <v>1.5</v>
      </c>
      <c r="F18" s="9">
        <v>2</v>
      </c>
      <c r="G18" s="9">
        <v>2.5</v>
      </c>
      <c r="H18" s="9">
        <v>3</v>
      </c>
      <c r="I18" s="9">
        <v>3.5</v>
      </c>
    </row>
    <row r="19" spans="1:9">
      <c r="A19" s="2" t="s">
        <v>28</v>
      </c>
      <c r="B19" s="10">
        <v>0.01</v>
      </c>
      <c r="C19" s="10">
        <v>1.31</v>
      </c>
      <c r="D19" s="10">
        <v>1.34</v>
      </c>
      <c r="E19" s="10">
        <v>1.36</v>
      </c>
      <c r="F19" s="10">
        <v>1.38</v>
      </c>
      <c r="G19" s="10">
        <v>1.4</v>
      </c>
      <c r="H19" s="10">
        <v>1.41</v>
      </c>
      <c r="I19" s="10">
        <v>1.42</v>
      </c>
    </row>
    <row r="20" spans="1:9">
      <c r="A20" s="2" t="s">
        <v>29</v>
      </c>
      <c r="B20" s="10">
        <v>0</v>
      </c>
      <c r="C20" s="10">
        <v>0.52</v>
      </c>
      <c r="D20" s="10">
        <v>1.04</v>
      </c>
      <c r="E20" s="10">
        <v>1.56</v>
      </c>
      <c r="F20" s="10">
        <v>2.08</v>
      </c>
      <c r="G20" s="10">
        <v>2.6</v>
      </c>
      <c r="H20" s="10">
        <v>3.12</v>
      </c>
      <c r="I20" s="10">
        <v>3.64</v>
      </c>
    </row>
    <row r="40" spans="2:9">
      <c r="B40" s="9">
        <v>0</v>
      </c>
      <c r="C40" s="9">
        <v>0.5</v>
      </c>
      <c r="D40" s="9">
        <v>1</v>
      </c>
      <c r="E40" s="9">
        <v>1.5</v>
      </c>
      <c r="F40" s="9">
        <v>2</v>
      </c>
      <c r="G40" s="9">
        <v>2.5</v>
      </c>
      <c r="H40" s="9">
        <v>3</v>
      </c>
      <c r="I40" s="9">
        <v>3.5</v>
      </c>
    </row>
    <row r="42" spans="1:1">
      <c r="A42" t="s">
        <v>30</v>
      </c>
    </row>
    <row r="43" spans="1:14">
      <c r="A43" s="2" t="s">
        <v>31</v>
      </c>
      <c r="B43" s="2">
        <v>-30</v>
      </c>
      <c r="C43" s="2">
        <v>-25</v>
      </c>
      <c r="D43" s="2">
        <v>-20</v>
      </c>
      <c r="E43" s="2">
        <v>-15</v>
      </c>
      <c r="F43" s="2">
        <v>-10</v>
      </c>
      <c r="G43" s="2">
        <v>-5</v>
      </c>
      <c r="H43" s="2">
        <v>0</v>
      </c>
      <c r="I43" s="2">
        <v>5</v>
      </c>
      <c r="J43" s="2">
        <v>10</v>
      </c>
      <c r="K43" s="2">
        <v>15</v>
      </c>
      <c r="L43" s="2">
        <v>20</v>
      </c>
      <c r="M43" s="2">
        <v>25</v>
      </c>
      <c r="N43" s="2">
        <v>30</v>
      </c>
    </row>
    <row r="44" spans="1:14">
      <c r="A44" s="2" t="s">
        <v>32</v>
      </c>
      <c r="B44" s="10">
        <v>0.3</v>
      </c>
      <c r="C44" s="10">
        <v>0.61</v>
      </c>
      <c r="D44" s="10">
        <v>0.91</v>
      </c>
      <c r="E44" s="10">
        <v>1.22</v>
      </c>
      <c r="F44" s="10">
        <v>1.78</v>
      </c>
      <c r="G44" s="10">
        <v>3.43</v>
      </c>
      <c r="H44" s="10">
        <v>3.64</v>
      </c>
      <c r="I44" s="10">
        <v>3.04</v>
      </c>
      <c r="J44" s="10">
        <v>1.81</v>
      </c>
      <c r="K44" s="10">
        <v>1.27</v>
      </c>
      <c r="L44" s="10">
        <v>0.94</v>
      </c>
      <c r="M44" s="10">
        <v>0.61</v>
      </c>
      <c r="N44" s="10">
        <v>0.27</v>
      </c>
    </row>
    <row r="51" spans="13:14">
      <c r="M51" t="s">
        <v>33</v>
      </c>
      <c r="N51" t="s">
        <v>34</v>
      </c>
    </row>
    <row r="52" spans="4:4">
      <c r="D52" t="s">
        <v>35</v>
      </c>
    </row>
    <row r="57" spans="1:1">
      <c r="A57" t="s">
        <v>36</v>
      </c>
    </row>
    <row r="58" spans="1:8">
      <c r="A58" s="2" t="s">
        <v>37</v>
      </c>
      <c r="B58" s="2">
        <v>0</v>
      </c>
      <c r="C58" s="2">
        <v>0.5</v>
      </c>
      <c r="D58" s="2">
        <v>1</v>
      </c>
      <c r="E58" s="2">
        <v>2</v>
      </c>
      <c r="F58" s="2">
        <v>3</v>
      </c>
      <c r="G58" s="2">
        <v>4</v>
      </c>
      <c r="H58" s="2">
        <v>5</v>
      </c>
    </row>
    <row r="59" spans="1:8">
      <c r="A59" s="2" t="s">
        <v>38</v>
      </c>
      <c r="B59" s="3">
        <v>0.45</v>
      </c>
      <c r="C59" s="3">
        <v>0.45</v>
      </c>
      <c r="D59" s="3">
        <v>0.45</v>
      </c>
      <c r="E59" s="3">
        <v>0.45</v>
      </c>
      <c r="F59" s="3">
        <v>0.45</v>
      </c>
      <c r="G59" s="3">
        <v>0.45</v>
      </c>
      <c r="H59" s="3">
        <v>0.45</v>
      </c>
    </row>
    <row r="60" spans="1:8">
      <c r="A60" s="2" t="s">
        <v>39</v>
      </c>
      <c r="B60" s="3">
        <v>2.12</v>
      </c>
      <c r="C60" s="3">
        <v>2.12</v>
      </c>
      <c r="D60" s="3">
        <v>2.12</v>
      </c>
      <c r="E60" s="3">
        <v>2.12</v>
      </c>
      <c r="F60" s="3">
        <v>2.12</v>
      </c>
      <c r="G60" s="3">
        <v>2.12</v>
      </c>
      <c r="H60" s="3">
        <v>2.12</v>
      </c>
    </row>
    <row r="61" spans="1:8">
      <c r="A61" s="2" t="s">
        <v>40</v>
      </c>
      <c r="B61" s="3">
        <v>4.37</v>
      </c>
      <c r="C61" s="3">
        <v>4.37</v>
      </c>
      <c r="D61" s="3">
        <v>4.37</v>
      </c>
      <c r="E61" s="3">
        <v>4.37</v>
      </c>
      <c r="F61" s="3">
        <v>4.37</v>
      </c>
      <c r="G61" s="3">
        <v>4.37</v>
      </c>
      <c r="H61" s="3">
        <v>4.37</v>
      </c>
    </row>
  </sheetData>
  <mergeCells count="1">
    <mergeCell ref="C2:E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乐乐</cp:lastModifiedBy>
  <dcterms:created xsi:type="dcterms:W3CDTF">2020-05-28T08:33:43Z</dcterms:created>
  <dcterms:modified xsi:type="dcterms:W3CDTF">2020-05-28T14:03:22Z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