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GS APP" sheetId="1" r:id="rId1"/>
  </sheets>
  <externalReferences>
    <externalReference r:id="rId2"/>
  </externalReferences>
  <definedNames>
    <definedName name="_Toc448468649" localSheetId="0">#REF!</definedName>
    <definedName name="_xlnm.Print_Area" localSheetId="0">'SGS APP'!$B$2:$E$2</definedName>
    <definedName name="_xlnm.Print_Titles" localSheetId="0">'SGS APP'!#REF!</definedName>
    <definedName name="项目名称">[1]报价!$G$4</definedName>
  </definedNames>
  <calcPr calcId="144525" concurrentCalc="0"/>
</workbook>
</file>

<file path=xl/sharedStrings.xml><?xml version="1.0" encoding="utf-8"?>
<sst xmlns="http://schemas.openxmlformats.org/spreadsheetml/2006/main" count="47">
  <si>
    <t>管理端</t>
  </si>
  <si>
    <t>东航 APP</t>
  </si>
  <si>
    <t>制造(编码+单元测试)规模估计(人天)</t>
  </si>
  <si>
    <t>制造，指编码&amp;单元测试的工作，其他工作以系数考虑；系数指项目整体工作(需求分析、系统设计&lt;含架构、功能、UI&gt;、制造、系统测试、上线协助等)对制造工作的比例，全流程的比例，一般为1.7-2.25，若复杂度提升，则需加大该系数。</t>
  </si>
  <si>
    <t>№</t>
  </si>
  <si>
    <t>一级栏目/子系统</t>
  </si>
  <si>
    <t>二级栏目/模块名称</t>
  </si>
  <si>
    <t>功能说明/备注</t>
  </si>
  <si>
    <t>工作量(人天)</t>
  </si>
  <si>
    <t>乐观值</t>
  </si>
  <si>
    <t>最可能值</t>
  </si>
  <si>
    <t>悲观值</t>
  </si>
  <si>
    <t>估算结果</t>
  </si>
  <si>
    <t>备注2</t>
  </si>
  <si>
    <t>登录</t>
  </si>
  <si>
    <t>账号密码登录</t>
  </si>
  <si>
    <t>使用账号密码登录</t>
  </si>
  <si>
    <t>验证码登录</t>
  </si>
  <si>
    <t>使用验证码登录</t>
  </si>
  <si>
    <t>生物识别登录</t>
  </si>
  <si>
    <t>使用人脸、指纹等生物识别登录</t>
  </si>
  <si>
    <t>主页</t>
  </si>
  <si>
    <t>联系人列表</t>
  </si>
  <si>
    <t>展示所有联系人</t>
  </si>
  <si>
    <t>议案列表</t>
  </si>
  <si>
    <t>展示所有议案</t>
  </si>
  <si>
    <t>董事审阅记录列表</t>
  </si>
  <si>
    <t>展示所有议案的懂事审阅记录</t>
  </si>
  <si>
    <t>议案</t>
  </si>
  <si>
    <t>查看议案</t>
  </si>
  <si>
    <t>查看议案详情</t>
  </si>
  <si>
    <t>议案信息</t>
  </si>
  <si>
    <t>议案推送/回复</t>
  </si>
  <si>
    <t>审阅议案</t>
  </si>
  <si>
    <t>标注议案内容进行审阅</t>
  </si>
  <si>
    <t>查看议案文件夹</t>
  </si>
  <si>
    <t>查看议案文件夹详情</t>
  </si>
  <si>
    <t>查看pdf内容</t>
  </si>
  <si>
    <t>查看议案文件夹中的pdf详情</t>
  </si>
  <si>
    <t>删除pdf</t>
  </si>
  <si>
    <t>删除当前pdf</t>
  </si>
  <si>
    <t>修改pdf名称</t>
  </si>
  <si>
    <t>修改当前pdf名称</t>
  </si>
  <si>
    <t>共享文档</t>
  </si>
  <si>
    <t>提供共享文档功能</t>
  </si>
  <si>
    <t>合计工作量(人天)</t>
  </si>
  <si>
    <t>注：以上工作量，包含系统设计&lt;含架构、功能、UI&gt;、制造&lt;编码、单元测试&gt;、系统测试、上线协助等 工作的预计时间。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</si>
</sst>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&quot;系&quot;&quot;数&quot;\=#.00"/>
    <numFmt numFmtId="44" formatCode="_ &quot;￥&quot;* #,##0.00_ ;_ &quot;￥&quot;* \-#,##0.00_ ;_ &quot;￥&quot;* &quot;-&quot;??_ ;_ @_ "/>
    <numFmt numFmtId="178" formatCode="###&quot;人&quot;&quot;天&quot;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DejaVu Sans"/>
      <charset val="134"/>
    </font>
    <font>
      <b/>
      <sz val="14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4"/>
      <name val="宋体"/>
      <charset val="134"/>
    </font>
    <font>
      <b/>
      <sz val="1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0" fontId="0" fillId="0" borderId="0" applyProtection="0">
      <alignment vertical="center"/>
    </xf>
    <xf numFmtId="0" fontId="25" fillId="0" borderId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8" fillId="34" borderId="1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9" fillId="12" borderId="1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2" applyNumberFormat="1" applyFont="1" applyFill="1" applyBorder="1" applyAlignment="1">
      <alignment vertical="center"/>
    </xf>
    <xf numFmtId="0" fontId="2" fillId="0" borderId="1" xfId="11" applyFont="1" applyBorder="1" applyAlignment="1">
      <alignment horizontal="center" vertical="center"/>
    </xf>
    <xf numFmtId="0" fontId="2" fillId="0" borderId="1" xfId="11" applyFont="1" applyBorder="1" applyAlignment="1">
      <alignment horizontal="center" vertical="center" wrapText="1"/>
    </xf>
    <xf numFmtId="0" fontId="2" fillId="0" borderId="1" xfId="11" applyNumberFormat="1" applyFont="1" applyBorder="1" applyAlignment="1">
      <alignment vertical="center" wrapText="1"/>
    </xf>
    <xf numFmtId="0" fontId="2" fillId="0" borderId="1" xfId="11" applyFont="1" applyBorder="1">
      <alignment vertical="center"/>
    </xf>
    <xf numFmtId="176" fontId="2" fillId="0" borderId="1" xfId="11" applyNumberFormat="1" applyFont="1" applyBorder="1">
      <alignment vertical="center"/>
    </xf>
    <xf numFmtId="0" fontId="0" fillId="0" borderId="1" xfId="0" applyBorder="1" applyAlignment="1"/>
    <xf numFmtId="0" fontId="2" fillId="0" borderId="2" xfId="1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2" applyNumberFormat="1" applyFont="1" applyFill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vertical="center" wrapText="1"/>
    </xf>
    <xf numFmtId="0" fontId="4" fillId="2" borderId="1" xfId="2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indent="1"/>
    </xf>
    <xf numFmtId="0" fontId="2" fillId="4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6" fillId="0" borderId="2" xfId="11" applyFont="1" applyBorder="1" applyAlignment="1">
      <alignment horizontal="center" vertical="center"/>
    </xf>
    <xf numFmtId="0" fontId="6" fillId="0" borderId="3" xfId="11" applyFont="1" applyBorder="1" applyAlignment="1">
      <alignment horizontal="center" vertical="center"/>
    </xf>
    <xf numFmtId="0" fontId="6" fillId="0" borderId="4" xfId="1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Continuous" vertical="center"/>
    </xf>
    <xf numFmtId="49" fontId="5" fillId="3" borderId="1" xfId="1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178" fontId="2" fillId="0" borderId="6" xfId="11" applyNumberFormat="1" applyFont="1" applyBorder="1" applyAlignment="1">
      <alignment vertical="center" wrapText="1"/>
    </xf>
    <xf numFmtId="0" fontId="2" fillId="0" borderId="1" xfId="11" applyFont="1" applyBorder="1" applyAlignment="1">
      <alignment vertical="center"/>
    </xf>
    <xf numFmtId="178" fontId="2" fillId="0" borderId="1" xfId="11" applyNumberFormat="1" applyFont="1" applyBorder="1" applyAlignment="1">
      <alignment vertical="center" wrapText="1"/>
    </xf>
    <xf numFmtId="0" fontId="0" fillId="0" borderId="4" xfId="0" applyBorder="1" applyAlignment="1">
      <alignment vertical="center"/>
    </xf>
    <xf numFmtId="176" fontId="5" fillId="3" borderId="1" xfId="0" applyNumberFormat="1" applyFont="1" applyFill="1" applyBorder="1" applyAlignment="1">
      <alignment horizontal="centerContinuous" vertical="center"/>
    </xf>
    <xf numFmtId="177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/>
    <xf numFmtId="176" fontId="5" fillId="3" borderId="1" xfId="1" applyNumberFormat="1" applyFont="1" applyFill="1" applyBorder="1" applyAlignment="1" applyProtection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/>
    </xf>
  </cellXfs>
  <cellStyles count="52">
    <cellStyle name="常规" xfId="0" builtinId="0"/>
    <cellStyle name="常规 2" xfId="1"/>
    <cellStyle name="常规_功能一览 (2)_附件1_规模概算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常规_功能列表" xfId="11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lark/Desktop/SGS/SGS&#25253;&#20215;&#35828;&#26126;&#2007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报价"/>
      <sheetName val="接口"/>
      <sheetName val="客户模板"/>
      <sheetName val="售后服务方案"/>
      <sheetName val="框架技术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N19"/>
  <sheetViews>
    <sheetView tabSelected="1" workbookViewId="0">
      <pane ySplit="2" topLeftCell="A4" activePane="bottomLeft" state="frozenSplit"/>
      <selection/>
      <selection pane="bottomLeft" activeCell="E12" sqref="E12"/>
    </sheetView>
  </sheetViews>
  <sheetFormatPr defaultColWidth="9.2" defaultRowHeight="19.2"/>
  <cols>
    <col min="1" max="1" width="5.2" style="1" customWidth="1"/>
    <col min="2" max="2" width="13.2" style="2" customWidth="1"/>
    <col min="3" max="3" width="23.4" style="3" customWidth="1"/>
    <col min="4" max="4" width="32.2" style="4" customWidth="1"/>
    <col min="5" max="5" width="16.2" style="4" customWidth="1"/>
    <col min="6" max="8" width="10.2" style="5" customWidth="1"/>
    <col min="9" max="9" width="10.2" style="6" customWidth="1"/>
    <col min="10" max="248" width="10.2" style="5" customWidth="1"/>
    <col min="249" max="16384" width="9.2" style="7"/>
  </cols>
  <sheetData>
    <row r="1" spans="2:9">
      <c r="B1" s="8" t="s">
        <v>0</v>
      </c>
      <c r="C1" s="9"/>
      <c r="D1" s="9"/>
      <c r="E1" s="9"/>
      <c r="F1" s="9"/>
      <c r="G1" s="9"/>
      <c r="H1" s="9"/>
      <c r="I1" s="35"/>
    </row>
    <row r="2" spans="2:248">
      <c r="B2" s="10" t="s">
        <v>1</v>
      </c>
      <c r="C2" s="11"/>
      <c r="D2" s="12"/>
      <c r="E2" s="12"/>
      <c r="F2" s="28" t="s">
        <v>2</v>
      </c>
      <c r="G2" s="28"/>
      <c r="H2" s="28"/>
      <c r="I2" s="36" t="e">
        <f>SUM(F,G*4,H)/6</f>
        <v>#NAME?</v>
      </c>
      <c r="J2" s="37">
        <v>2</v>
      </c>
      <c r="K2" s="38" t="s">
        <v>3</v>
      </c>
      <c r="L2" s="39"/>
      <c r="M2" s="39"/>
      <c r="N2" s="39"/>
      <c r="O2" s="39"/>
      <c r="P2" s="39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</row>
    <row r="3" ht="30" customHeight="1" spans="1:248">
      <c r="A3" s="13" t="s">
        <v>4</v>
      </c>
      <c r="B3" s="14" t="s">
        <v>5</v>
      </c>
      <c r="C3" s="14" t="s">
        <v>6</v>
      </c>
      <c r="D3" s="14" t="s">
        <v>7</v>
      </c>
      <c r="E3" s="14" t="s">
        <v>8</v>
      </c>
      <c r="F3" s="29" t="s">
        <v>9</v>
      </c>
      <c r="G3" s="29" t="s">
        <v>10</v>
      </c>
      <c r="H3" s="29" t="s">
        <v>11</v>
      </c>
      <c r="I3" s="40" t="s">
        <v>12</v>
      </c>
      <c r="J3" s="29" t="s">
        <v>13</v>
      </c>
      <c r="K3" s="39"/>
      <c r="L3" s="39"/>
      <c r="M3" s="39"/>
      <c r="N3" s="39"/>
      <c r="O3" s="39"/>
      <c r="P3" s="3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</row>
    <row r="4" spans="1:248">
      <c r="A4" s="1">
        <v>3</v>
      </c>
      <c r="B4" s="15" t="s">
        <v>14</v>
      </c>
      <c r="C4" s="16" t="s">
        <v>15</v>
      </c>
      <c r="D4" s="17" t="s">
        <v>16</v>
      </c>
      <c r="E4" s="30">
        <f>ROUND($I4*$J$2,1)</f>
        <v>6</v>
      </c>
      <c r="F4" s="31">
        <v>2</v>
      </c>
      <c r="G4" s="31">
        <v>3</v>
      </c>
      <c r="H4" s="31">
        <v>4</v>
      </c>
      <c r="I4" s="41">
        <f t="shared" ref="I4:I6" si="0">SUM(F4,G4*4,H4)/6</f>
        <v>3</v>
      </c>
      <c r="J4" s="39"/>
      <c r="K4" s="39"/>
      <c r="L4" s="39"/>
      <c r="M4" s="39"/>
      <c r="N4" s="39"/>
      <c r="O4" s="39"/>
      <c r="P4" s="39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</row>
    <row r="5" spans="1:248">
      <c r="A5" s="1">
        <v>4</v>
      </c>
      <c r="B5" s="15"/>
      <c r="C5" s="18" t="s">
        <v>17</v>
      </c>
      <c r="D5" s="19" t="s">
        <v>18</v>
      </c>
      <c r="E5" s="30">
        <f>ROUND($I5*$J$2,1)</f>
        <v>4</v>
      </c>
      <c r="F5" s="31">
        <v>1</v>
      </c>
      <c r="G5" s="31">
        <v>2</v>
      </c>
      <c r="H5" s="31">
        <v>3</v>
      </c>
      <c r="I5" s="41">
        <f t="shared" si="0"/>
        <v>2</v>
      </c>
      <c r="J5" s="39"/>
      <c r="K5" s="39"/>
      <c r="L5" s="39"/>
      <c r="M5" s="39"/>
      <c r="N5" s="39"/>
      <c r="O5" s="39"/>
      <c r="P5" s="39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</row>
    <row r="6" spans="1:248">
      <c r="A6" s="1">
        <v>4</v>
      </c>
      <c r="B6" s="15"/>
      <c r="C6" s="18" t="s">
        <v>19</v>
      </c>
      <c r="D6" s="19" t="s">
        <v>20</v>
      </c>
      <c r="E6" s="30">
        <f>ROUND($I6*$J$2,1)</f>
        <v>6</v>
      </c>
      <c r="F6" s="31">
        <v>2</v>
      </c>
      <c r="G6" s="31">
        <v>3</v>
      </c>
      <c r="H6" s="31">
        <v>4</v>
      </c>
      <c r="I6" s="41">
        <f t="shared" si="0"/>
        <v>3</v>
      </c>
      <c r="J6" s="39"/>
      <c r="K6" s="39"/>
      <c r="L6" s="39"/>
      <c r="M6" s="39"/>
      <c r="N6" s="39"/>
      <c r="O6" s="39"/>
      <c r="P6" s="39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</row>
    <row r="7" spans="1:248">
      <c r="A7" s="1">
        <v>5</v>
      </c>
      <c r="B7" s="20" t="s">
        <v>21</v>
      </c>
      <c r="C7" s="21" t="s">
        <v>22</v>
      </c>
      <c r="D7" s="19" t="s">
        <v>23</v>
      </c>
      <c r="E7" s="30">
        <f>ROUND($I7*$J$2,1)</f>
        <v>6</v>
      </c>
      <c r="F7" s="31">
        <v>2</v>
      </c>
      <c r="G7" s="31">
        <v>3</v>
      </c>
      <c r="H7" s="31">
        <v>4</v>
      </c>
      <c r="I7" s="41">
        <f t="shared" ref="I7:I11" si="1">SUM(F7,G7*4,H7)/6</f>
        <v>3</v>
      </c>
      <c r="J7" s="39"/>
      <c r="K7" s="39"/>
      <c r="L7" s="39"/>
      <c r="M7" s="39"/>
      <c r="N7" s="39"/>
      <c r="O7" s="39"/>
      <c r="P7" s="39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</row>
    <row r="8" spans="1:248">
      <c r="A8" s="1">
        <v>6</v>
      </c>
      <c r="B8" s="20"/>
      <c r="C8" s="21" t="s">
        <v>24</v>
      </c>
      <c r="D8" s="19" t="s">
        <v>25</v>
      </c>
      <c r="E8" s="30">
        <f>ROUND($I8*$J$2,1)</f>
        <v>8</v>
      </c>
      <c r="F8" s="31">
        <v>3</v>
      </c>
      <c r="G8" s="31">
        <v>4</v>
      </c>
      <c r="H8" s="31">
        <v>5</v>
      </c>
      <c r="I8" s="41">
        <f t="shared" si="1"/>
        <v>4</v>
      </c>
      <c r="J8" s="39"/>
      <c r="K8" s="39"/>
      <c r="L8" s="39"/>
      <c r="M8" s="39"/>
      <c r="N8" s="39"/>
      <c r="O8" s="39"/>
      <c r="P8" s="3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</row>
    <row r="9" spans="1:248">
      <c r="A9" s="1">
        <v>7</v>
      </c>
      <c r="B9" s="20"/>
      <c r="C9" s="21" t="s">
        <v>26</v>
      </c>
      <c r="D9" s="19" t="s">
        <v>27</v>
      </c>
      <c r="E9" s="30">
        <f>ROUND($I9*$J$2,1)</f>
        <v>8</v>
      </c>
      <c r="F9" s="31">
        <v>3</v>
      </c>
      <c r="G9" s="31">
        <v>4</v>
      </c>
      <c r="H9" s="31">
        <v>5</v>
      </c>
      <c r="I9" s="41">
        <f t="shared" si="1"/>
        <v>4</v>
      </c>
      <c r="J9" s="39"/>
      <c r="K9" s="39"/>
      <c r="L9" s="39"/>
      <c r="M9" s="39"/>
      <c r="N9" s="39"/>
      <c r="O9" s="39"/>
      <c r="P9" s="39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</row>
    <row r="10" spans="1:248">
      <c r="A10" s="1">
        <v>13</v>
      </c>
      <c r="B10" s="22" t="s">
        <v>28</v>
      </c>
      <c r="C10" s="18" t="s">
        <v>29</v>
      </c>
      <c r="D10" s="23" t="s">
        <v>30</v>
      </c>
      <c r="E10" s="30">
        <f>ROUND($I10*$J$2,1)</f>
        <v>8</v>
      </c>
      <c r="F10" s="31">
        <v>3</v>
      </c>
      <c r="G10" s="31">
        <v>4</v>
      </c>
      <c r="H10" s="31">
        <v>5</v>
      </c>
      <c r="I10" s="41">
        <f t="shared" si="1"/>
        <v>4</v>
      </c>
      <c r="J10" s="39"/>
      <c r="K10" s="39"/>
      <c r="L10" s="39"/>
      <c r="M10" s="39"/>
      <c r="N10" s="39"/>
      <c r="O10" s="39"/>
      <c r="P10" s="39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</row>
    <row r="11" spans="2:248">
      <c r="B11" s="24"/>
      <c r="C11" s="18" t="s">
        <v>31</v>
      </c>
      <c r="D11" s="23" t="s">
        <v>32</v>
      </c>
      <c r="E11" s="30">
        <f>ROUND($I11*$J$2,1)</f>
        <v>10</v>
      </c>
      <c r="F11" s="31">
        <v>4</v>
      </c>
      <c r="G11" s="31">
        <v>5</v>
      </c>
      <c r="H11" s="31">
        <v>6</v>
      </c>
      <c r="I11" s="41">
        <f t="shared" si="1"/>
        <v>5</v>
      </c>
      <c r="J11" s="39"/>
      <c r="K11" s="39"/>
      <c r="L11" s="39"/>
      <c r="M11" s="39"/>
      <c r="N11" s="39"/>
      <c r="O11" s="39"/>
      <c r="P11" s="39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</row>
    <row r="12" spans="1:248">
      <c r="A12" s="1">
        <v>16</v>
      </c>
      <c r="B12" s="24"/>
      <c r="C12" s="18" t="s">
        <v>33</v>
      </c>
      <c r="D12" s="23" t="s">
        <v>34</v>
      </c>
      <c r="E12" s="30">
        <f t="shared" ref="E12:E18" si="2">ROUND($I12*$J$2,1)</f>
        <v>13</v>
      </c>
      <c r="F12" s="31">
        <v>5</v>
      </c>
      <c r="G12" s="31">
        <v>6</v>
      </c>
      <c r="H12" s="31">
        <v>10</v>
      </c>
      <c r="I12" s="41">
        <f t="shared" ref="I12:I18" si="3">SUM(F12,G12*4,H12)/6</f>
        <v>6.5</v>
      </c>
      <c r="J12" s="39"/>
      <c r="K12" s="39"/>
      <c r="L12" s="39"/>
      <c r="M12" s="39"/>
      <c r="N12" s="39"/>
      <c r="O12" s="39"/>
      <c r="P12" s="3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</row>
    <row r="13" spans="2:248">
      <c r="B13" s="24"/>
      <c r="C13" s="18" t="s">
        <v>35</v>
      </c>
      <c r="D13" s="23" t="s">
        <v>36</v>
      </c>
      <c r="E13" s="30">
        <f t="shared" si="2"/>
        <v>3</v>
      </c>
      <c r="F13" s="31">
        <v>1</v>
      </c>
      <c r="G13" s="31">
        <v>1.5</v>
      </c>
      <c r="H13" s="31">
        <v>2</v>
      </c>
      <c r="I13" s="41">
        <f t="shared" si="3"/>
        <v>1.5</v>
      </c>
      <c r="J13" s="39"/>
      <c r="K13" s="39"/>
      <c r="L13" s="39"/>
      <c r="M13" s="39"/>
      <c r="N13" s="39"/>
      <c r="O13" s="39"/>
      <c r="P13" s="3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</row>
    <row r="14" spans="2:248">
      <c r="B14" s="24"/>
      <c r="C14" s="18" t="s">
        <v>37</v>
      </c>
      <c r="D14" s="23" t="s">
        <v>38</v>
      </c>
      <c r="E14" s="30">
        <f t="shared" si="2"/>
        <v>10</v>
      </c>
      <c r="F14" s="31">
        <v>4</v>
      </c>
      <c r="G14" s="31">
        <v>5</v>
      </c>
      <c r="H14" s="31">
        <v>6</v>
      </c>
      <c r="I14" s="41">
        <f t="shared" si="3"/>
        <v>5</v>
      </c>
      <c r="J14" s="39"/>
      <c r="K14" s="39"/>
      <c r="L14" s="39"/>
      <c r="M14" s="39"/>
      <c r="N14" s="39"/>
      <c r="O14" s="39"/>
      <c r="P14" s="39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</row>
    <row r="15" spans="2:248">
      <c r="B15" s="24"/>
      <c r="C15" s="18" t="s">
        <v>39</v>
      </c>
      <c r="D15" s="23" t="s">
        <v>40</v>
      </c>
      <c r="E15" s="30">
        <f t="shared" si="2"/>
        <v>4</v>
      </c>
      <c r="F15" s="31">
        <v>1</v>
      </c>
      <c r="G15" s="31">
        <v>2</v>
      </c>
      <c r="H15" s="31">
        <v>3</v>
      </c>
      <c r="I15" s="41">
        <f t="shared" si="3"/>
        <v>2</v>
      </c>
      <c r="J15" s="39"/>
      <c r="K15" s="39"/>
      <c r="L15" s="39"/>
      <c r="M15" s="39"/>
      <c r="N15" s="39"/>
      <c r="O15" s="39"/>
      <c r="P15" s="39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</row>
    <row r="16" spans="2:248">
      <c r="B16" s="24"/>
      <c r="C16" s="18" t="s">
        <v>41</v>
      </c>
      <c r="D16" s="23" t="s">
        <v>42</v>
      </c>
      <c r="E16" s="30">
        <f t="shared" si="2"/>
        <v>3</v>
      </c>
      <c r="F16" s="31">
        <v>1</v>
      </c>
      <c r="G16" s="31">
        <v>1.5</v>
      </c>
      <c r="H16" s="31">
        <v>2</v>
      </c>
      <c r="I16" s="41">
        <f t="shared" si="3"/>
        <v>1.5</v>
      </c>
      <c r="J16" s="39"/>
      <c r="K16" s="39"/>
      <c r="L16" s="39"/>
      <c r="M16" s="39"/>
      <c r="N16" s="39"/>
      <c r="O16" s="39"/>
      <c r="P16" s="39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</row>
    <row r="17" spans="2:248">
      <c r="B17" s="24"/>
      <c r="C17" s="18" t="s">
        <v>43</v>
      </c>
      <c r="D17" s="23" t="s">
        <v>44</v>
      </c>
      <c r="E17" s="30">
        <f t="shared" si="2"/>
        <v>10</v>
      </c>
      <c r="F17" s="31">
        <v>3</v>
      </c>
      <c r="G17" s="31">
        <v>5</v>
      </c>
      <c r="H17" s="31">
        <v>7</v>
      </c>
      <c r="I17" s="41">
        <f t="shared" si="3"/>
        <v>5</v>
      </c>
      <c r="J17" s="39"/>
      <c r="K17" s="39"/>
      <c r="L17" s="39"/>
      <c r="M17" s="39"/>
      <c r="N17" s="39"/>
      <c r="O17" s="39"/>
      <c r="P17" s="39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</row>
    <row r="18" spans="2:12">
      <c r="B18" s="25" t="s">
        <v>45</v>
      </c>
      <c r="C18" s="26"/>
      <c r="D18" s="27"/>
      <c r="E18" s="32">
        <f>SUM(E4:E17)</f>
        <v>99</v>
      </c>
      <c r="I18" s="5"/>
      <c r="J18" s="6"/>
      <c r="L18" s="7"/>
    </row>
    <row r="19" spans="2:12">
      <c r="B19" s="7"/>
      <c r="C19" s="2" t="s">
        <v>46</v>
      </c>
      <c r="D19" s="3"/>
      <c r="E19" s="33"/>
      <c r="F19" s="34"/>
      <c r="I19" s="5"/>
      <c r="J19" s="6"/>
      <c r="L19" s="7"/>
    </row>
  </sheetData>
  <mergeCells count="5">
    <mergeCell ref="B1:I1"/>
    <mergeCell ref="B18:D18"/>
    <mergeCell ref="B4:B6"/>
    <mergeCell ref="B7:B9"/>
    <mergeCell ref="B10:B17"/>
  </mergeCells>
  <pageMargins left="0.313888888888889" right="0.235416666666667" top="0.747916666666667" bottom="0.747916666666667" header="0.393055555555556" footer="0.511805555555556"/>
  <pageSetup paperSize="9" fitToHeight="0" orientation="portrait"/>
  <headerFooter alignWithMargins="0">
    <oddHeader>&amp;L&amp;"DejaVu Sans"&amp;10&amp;C&amp;"DejaVu Sans"&amp;10&amp;R&amp;G</oddHeader>
    <oddFooter>&amp;L中软国际公司&amp;R第&amp;P页/共&amp;N页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SGS 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Slark</dc:creator>
  <cp:lastModifiedBy>GY柚子</cp:lastModifiedBy>
  <dcterms:created xsi:type="dcterms:W3CDTF">2019-09-28T18:39:00Z</dcterms:created>
  <dcterms:modified xsi:type="dcterms:W3CDTF">2019-09-29T17:20:57Z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