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 tabRatio="795" activeTab="2"/>
  </bookViews>
  <sheets>
    <sheet name="报价" sheetId="1" r:id="rId1"/>
    <sheet name="iOS端" sheetId="2" r:id="rId2"/>
    <sheet name="Android" sheetId="4" r:id="rId3"/>
    <sheet name="后台" sheetId="5" r:id="rId4"/>
    <sheet name="后台管理系统" sheetId="6" r:id="rId5"/>
  </sheets>
  <definedNames>
    <definedName name="_xlnm.Print_Area" localSheetId="0">报价!$A$1:$AR$26</definedName>
    <definedName name="_xlnm.Print_Titles" localSheetId="0">报价!$A:AQ</definedName>
    <definedName name="项目名称">报价!$G$4</definedName>
  </definedNames>
  <calcPr calcId="144525" concurrentCalc="0"/>
</workbook>
</file>

<file path=xl/sharedStrings.xml><?xml version="1.0" encoding="utf-8"?>
<sst xmlns="http://schemas.openxmlformats.org/spreadsheetml/2006/main" count="306">
  <si>
    <t>米袋项目</t>
  </si>
  <si>
    <t>（下称甲方）</t>
  </si>
  <si>
    <t>项目名：</t>
  </si>
  <si>
    <t>作成者：</t>
  </si>
  <si>
    <t>中软国际科技服务有限公司</t>
  </si>
  <si>
    <t>（下称乙方）</t>
  </si>
  <si>
    <t>作成日：</t>
  </si>
  <si>
    <t>１．作业工期</t>
  </si>
  <si>
    <t>作业期间</t>
  </si>
  <si>
    <t>S月</t>
  </si>
  <si>
    <t>～</t>
  </si>
  <si>
    <t>S+N月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</si>
  <si>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</si>
  <si>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</si>
  <si>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</si>
  <si>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</si>
  <si>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</si>
  <si>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iOS端</t>
  </si>
  <si>
    <t>iOS移动端</t>
  </si>
  <si>
    <t>Android端</t>
  </si>
  <si>
    <t>Android移动端</t>
  </si>
  <si>
    <t>后台</t>
  </si>
  <si>
    <t>项目后台服务端</t>
  </si>
  <si>
    <t>后台管理系统</t>
  </si>
  <si>
    <t>３．费用</t>
  </si>
  <si>
    <t>1).实施费用</t>
  </si>
  <si>
    <t>单价</t>
  </si>
  <si>
    <t>应用系统开发</t>
  </si>
  <si>
    <t>小计（工时)</t>
  </si>
  <si>
    <t>小计（金额)</t>
  </si>
  <si>
    <t>人天</t>
  </si>
  <si>
    <t>元</t>
  </si>
  <si>
    <t>合计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</si>
  <si>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</si>
  <si>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</si>
  <si>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</si>
  <si>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</si>
  <si>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</si>
  <si>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</si>
  <si>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</si>
  <si>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</si>
  <si>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</si>
  <si>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</si>
  <si>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・系统源代码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</si>
  <si>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</si>
  <si>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</si>
  <si>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</si>
  <si>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</si>
  <si>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</si>
  <si>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</si>
  <si>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</si>
  <si>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</si>
  <si>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</si>
  <si>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</si>
  <si>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</si>
  <si>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</si>
  <si>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登录</t>
  </si>
  <si>
    <t>验证码登录</t>
  </si>
  <si>
    <t>动态视频背景图</t>
  </si>
  <si>
    <t>动态登录背景图</t>
  </si>
  <si>
    <t>第三方登录</t>
  </si>
  <si>
    <t>第三方登录绑定手机</t>
  </si>
  <si>
    <t>启动页</t>
  </si>
  <si>
    <t>启动页,广告业</t>
  </si>
  <si>
    <t>推荐</t>
  </si>
  <si>
    <t>推荐瀑布流列表</t>
  </si>
  <si>
    <t>用户推荐列表</t>
  </si>
  <si>
    <t>搜索</t>
  </si>
  <si>
    <t>内容搜索</t>
  </si>
  <si>
    <t>列表内容点赞</t>
  </si>
  <si>
    <t>用户动态点赞</t>
  </si>
  <si>
    <t>动态详情</t>
  </si>
  <si>
    <t>动态收藏</t>
  </si>
  <si>
    <t>动态关注</t>
  </si>
  <si>
    <t>动态回复</t>
  </si>
  <si>
    <t>动态视频播放</t>
  </si>
  <si>
    <t>推荐地区</t>
  </si>
  <si>
    <t>推荐地区选择</t>
  </si>
  <si>
    <t>推荐教练</t>
  </si>
  <si>
    <t>推荐教练页面</t>
  </si>
  <si>
    <t>教练详情</t>
  </si>
  <si>
    <t>关注教练</t>
  </si>
  <si>
    <t>分享教练</t>
  </si>
  <si>
    <t>课程详情</t>
  </si>
  <si>
    <t>授课门店</t>
  </si>
  <si>
    <t>授课门店地图</t>
  </si>
  <si>
    <t>课程购买</t>
  </si>
  <si>
    <t>支付宝/微信 购买课程</t>
  </si>
  <si>
    <t>店铺搜索</t>
  </si>
  <si>
    <t>店铺内容搜索</t>
  </si>
  <si>
    <t>店铺详情</t>
  </si>
  <si>
    <t>店铺地址导航</t>
  </si>
  <si>
    <t>店铺分享</t>
  </si>
  <si>
    <t>关注</t>
  </si>
  <si>
    <t>关注列表</t>
  </si>
  <si>
    <t>用户关注</t>
  </si>
  <si>
    <t>用户评论</t>
  </si>
  <si>
    <t>用户分享</t>
  </si>
  <si>
    <t>关注列表详情</t>
  </si>
  <si>
    <t>列表详情</t>
  </si>
  <si>
    <t>关注用户详情</t>
  </si>
  <si>
    <t>用户详情查看</t>
  </si>
  <si>
    <t>消息</t>
  </si>
  <si>
    <t>消息列表</t>
  </si>
  <si>
    <t>联系人列表</t>
  </si>
  <si>
    <t>联系人搜索</t>
  </si>
  <si>
    <t>动态点赞</t>
  </si>
  <si>
    <t>被点赞信息推送</t>
  </si>
  <si>
    <t>新增粉丝</t>
  </si>
  <si>
    <t>新增粉丝信息推送</t>
  </si>
  <si>
    <t>消息通知</t>
  </si>
  <si>
    <t>私聊信息通知</t>
  </si>
  <si>
    <t>评论@通知</t>
  </si>
  <si>
    <t>新增评论@通知</t>
  </si>
  <si>
    <t>即时通讯</t>
  </si>
  <si>
    <t>用户聊天</t>
  </si>
  <si>
    <t>课程通知</t>
  </si>
  <si>
    <t>我的</t>
  </si>
  <si>
    <t>我的界面</t>
  </si>
  <si>
    <t>二维码名片</t>
  </si>
  <si>
    <t>我的资料</t>
  </si>
  <si>
    <t>个人资料编辑</t>
  </si>
  <si>
    <t>资料编辑</t>
  </si>
  <si>
    <t>我的动态</t>
  </si>
  <si>
    <t>我的动态详情</t>
  </si>
  <si>
    <t>我的动态编辑</t>
  </si>
  <si>
    <t>动态编辑</t>
  </si>
  <si>
    <t>我的动态分享</t>
  </si>
  <si>
    <t>动态分享</t>
  </si>
  <si>
    <t>我的动态评论</t>
  </si>
  <si>
    <t>评论我的动态</t>
  </si>
  <si>
    <t>我的动态收藏</t>
  </si>
  <si>
    <t>收藏我的动态</t>
  </si>
  <si>
    <t>我的课程(学员)</t>
  </si>
  <si>
    <t>我的课程</t>
  </si>
  <si>
    <t>取消预约(学员)</t>
  </si>
  <si>
    <t>取消预约</t>
  </si>
  <si>
    <t>课程签到(学员)</t>
  </si>
  <si>
    <t>课程签到</t>
  </si>
  <si>
    <t>申请退款(学员)</t>
  </si>
  <si>
    <t>申请退款</t>
  </si>
  <si>
    <t>课程打分(学员)</t>
  </si>
  <si>
    <t>课程打分</t>
  </si>
  <si>
    <t>训练结语(学员)</t>
  </si>
  <si>
    <t>训练结语</t>
  </si>
  <si>
    <t>我的课程(教练)</t>
  </si>
  <si>
    <t>学员列表(教练)</t>
  </si>
  <si>
    <t>学员列表</t>
  </si>
  <si>
    <t>学员签到(教练)</t>
  </si>
  <si>
    <t>学员签到</t>
  </si>
  <si>
    <t>课程完成收入(教练)</t>
  </si>
  <si>
    <t>完成课程收入</t>
  </si>
  <si>
    <t>课程取消(教练)</t>
  </si>
  <si>
    <t>取消课程</t>
  </si>
  <si>
    <t>待约课程接受(教练)</t>
  </si>
  <si>
    <t>接受约课</t>
  </si>
  <si>
    <t>待约课程拒绝(教练)</t>
  </si>
  <si>
    <t>拒绝约课</t>
  </si>
  <si>
    <t>课程发布(教练)</t>
  </si>
  <si>
    <t>添加课程</t>
  </si>
  <si>
    <t>课程编辑(教练)</t>
  </si>
  <si>
    <t>课程编辑</t>
  </si>
  <si>
    <t>课程预览</t>
  </si>
  <si>
    <t>粉丝列表</t>
  </si>
  <si>
    <t>收藏列表</t>
  </si>
  <si>
    <t>好友列表</t>
  </si>
  <si>
    <t>好友搜索</t>
  </si>
  <si>
    <t>我的钱包</t>
  </si>
  <si>
    <t>我的账单</t>
  </si>
  <si>
    <t>我的提现</t>
  </si>
  <si>
    <t>账户体现</t>
  </si>
  <si>
    <t>我的银行账户</t>
  </si>
  <si>
    <t>我的账户</t>
  </si>
  <si>
    <t>银行卡绑定</t>
  </si>
  <si>
    <t>我的卡券</t>
  </si>
  <si>
    <t>帮助中心</t>
  </si>
  <si>
    <t>问题帮助</t>
  </si>
  <si>
    <t>问题反馈</t>
  </si>
  <si>
    <t>联系客服</t>
  </si>
  <si>
    <t>我的名片</t>
  </si>
  <si>
    <t>名片</t>
  </si>
  <si>
    <t>扫一扫</t>
  </si>
  <si>
    <t>扫一扫添加</t>
  </si>
  <si>
    <t>图片保存</t>
  </si>
  <si>
    <t>保存名片</t>
  </si>
  <si>
    <t>教练认证</t>
  </si>
  <si>
    <t>实名认证</t>
  </si>
  <si>
    <t>设置</t>
  </si>
  <si>
    <t>账户安全</t>
  </si>
  <si>
    <t>绑定手机</t>
  </si>
  <si>
    <t>手机绑定</t>
  </si>
  <si>
    <t>黑名单</t>
  </si>
  <si>
    <t>第三方绑定</t>
  </si>
  <si>
    <t>消息推送</t>
  </si>
  <si>
    <t>关于</t>
  </si>
  <si>
    <t>举报</t>
  </si>
  <si>
    <t>主页</t>
  </si>
  <si>
    <t>用户主页</t>
  </si>
  <si>
    <t>私信</t>
  </si>
  <si>
    <t>分享</t>
  </si>
  <si>
    <t>评论</t>
  </si>
  <si>
    <t>拉黑</t>
  </si>
  <si>
    <t>用户拉黑</t>
  </si>
  <si>
    <t>用户举报</t>
  </si>
  <si>
    <t>发布动态</t>
  </si>
  <si>
    <t>轻触拍照</t>
  </si>
  <si>
    <t>清楚拍照</t>
  </si>
  <si>
    <t>按住摄像</t>
  </si>
  <si>
    <t>摄像头翻转</t>
  </si>
  <si>
    <t>翻转摄像头</t>
  </si>
  <si>
    <t>闪光灯</t>
  </si>
  <si>
    <t>开启关闭闪光灯</t>
  </si>
  <si>
    <t>视频上传</t>
  </si>
  <si>
    <t>上传视频</t>
  </si>
  <si>
    <t>视频剪辑</t>
  </si>
  <si>
    <t>文本动态</t>
  </si>
  <si>
    <t>文本动态编辑</t>
  </si>
  <si>
    <t>位置定位</t>
  </si>
  <si>
    <t>视频发布</t>
  </si>
  <si>
    <t>动态观看权限</t>
  </si>
  <si>
    <t>查看权限</t>
  </si>
  <si>
    <t>公共模块</t>
  </si>
  <si>
    <t>举报用户</t>
  </si>
  <si>
    <t>推送接入</t>
  </si>
  <si>
    <t>推送</t>
  </si>
  <si>
    <t>推送信息接入</t>
  </si>
  <si>
    <t>分享接入</t>
  </si>
  <si>
    <t>即时通讯接入</t>
  </si>
  <si>
    <t>支付接入</t>
  </si>
  <si>
    <t>支付宝/微信</t>
  </si>
  <si>
    <t>地图接入</t>
  </si>
  <si>
    <t>项目框架</t>
  </si>
  <si>
    <t>项目框架设计</t>
  </si>
  <si>
    <t>合计工作量(人天)</t>
  </si>
  <si>
    <t>注：以上工作量，包含系统设计&lt;含架构、功能、UI&gt;、制造&lt;编码、单元测试&gt;、系统测试、上线协助等 工作的预计时间。</t>
  </si>
  <si>
    <t>手机验证码登录</t>
  </si>
  <si>
    <t>第三方平台登录</t>
  </si>
  <si>
    <t>广告链接</t>
  </si>
  <si>
    <t>启动页广告链接</t>
  </si>
  <si>
    <t>邀请码生成</t>
  </si>
  <si>
    <t>注册成功生成邀请码</t>
  </si>
  <si>
    <t>热门推荐</t>
  </si>
  <si>
    <t>教练列表推荐</t>
  </si>
  <si>
    <t>附近推荐</t>
  </si>
  <si>
    <t>推荐搜索</t>
  </si>
  <si>
    <t>用户详情</t>
  </si>
  <si>
    <t>课单列表</t>
  </si>
  <si>
    <t>课程搜索</t>
  </si>
  <si>
    <t>关注用户/教练</t>
  </si>
  <si>
    <t>评论回复</t>
  </si>
  <si>
    <t>收藏</t>
  </si>
  <si>
    <t>粉丝消息列表</t>
  </si>
  <si>
    <t>赞列表</t>
  </si>
  <si>
    <t>评论@列表</t>
  </si>
  <si>
    <t>聊天详情</t>
  </si>
  <si>
    <t>个人资料</t>
  </si>
  <si>
    <t>我的动态删除</t>
  </si>
  <si>
    <t>我的课程列表</t>
  </si>
  <si>
    <t>课程预约</t>
  </si>
  <si>
    <t>课程接受</t>
  </si>
  <si>
    <t>课程拒绝</t>
  </si>
  <si>
    <t>课程列表</t>
  </si>
  <si>
    <t>课程删除</t>
  </si>
  <si>
    <t>课程发布</t>
  </si>
  <si>
    <t>课程审核</t>
  </si>
  <si>
    <t>课程收藏</t>
  </si>
  <si>
    <t>课程关注</t>
  </si>
  <si>
    <t>我的钱包查询</t>
  </si>
  <si>
    <t>提现</t>
  </si>
  <si>
    <t>账单列表</t>
  </si>
  <si>
    <t>添加银行卡</t>
  </si>
  <si>
    <t>绑定支付宝</t>
  </si>
  <si>
    <t>我的卡券列表</t>
  </si>
  <si>
    <t>卡券删除</t>
  </si>
  <si>
    <t>使用卡券</t>
  </si>
  <si>
    <t>帮助中心问题列表</t>
  </si>
  <si>
    <t>绑定手机验证</t>
  </si>
  <si>
    <t>个人主页信息</t>
  </si>
  <si>
    <t>动态列表</t>
  </si>
  <si>
    <t>动态评论</t>
  </si>
  <si>
    <t>动态发布</t>
  </si>
  <si>
    <t>动态上传</t>
  </si>
  <si>
    <t>后台系统登录</t>
  </si>
  <si>
    <t>系统登录</t>
  </si>
  <si>
    <t>学员管理</t>
  </si>
  <si>
    <t>学员信息</t>
  </si>
  <si>
    <t>信息修改</t>
  </si>
  <si>
    <t>信息删除</t>
  </si>
  <si>
    <t>新增学员信息</t>
  </si>
  <si>
    <t>粉丝管理</t>
  </si>
  <si>
    <t>黑名单管理</t>
  </si>
  <si>
    <t>个人动态管理</t>
  </si>
  <si>
    <t>课程管理</t>
  </si>
  <si>
    <t>关注的人</t>
  </si>
  <si>
    <t>教练管理</t>
  </si>
  <si>
    <t>教练信息</t>
  </si>
  <si>
    <t>预约管理</t>
  </si>
  <si>
    <t>店铺管理</t>
  </si>
  <si>
    <t>店铺活动</t>
  </si>
  <si>
    <t>广告管理</t>
  </si>
  <si>
    <t>广告推荐</t>
  </si>
  <si>
    <t>广告新增</t>
  </si>
  <si>
    <t>广告下架</t>
  </si>
  <si>
    <t>财务管理</t>
  </si>
  <si>
    <t>资金投入</t>
  </si>
  <si>
    <t>资金提现</t>
  </si>
</sst>
</file>

<file path=xl/styles.xml><?xml version="1.0" encoding="utf-8"?>
<styleSheet xmlns="http://schemas.openxmlformats.org/spreadsheetml/2006/main">
  <numFmts count="16">
    <numFmt numFmtId="176" formatCode="#,##0_);[Red]\(#,##0\)"/>
    <numFmt numFmtId="177" formatCode="#,##0.0_);[Red]\(#,##0.0\)"/>
    <numFmt numFmtId="178" formatCode="yyyy&quot;年&quot;mm&quot;月&quot;dd&quot;日&quot;;@"/>
    <numFmt numFmtId="179" formatCode="yyyy&quot;年&quot;m&quot;月&quot;d&quot;日&quot;;@"/>
    <numFmt numFmtId="180" formatCode="0.0"/>
    <numFmt numFmtId="181" formatCode="&quot;系&quot;&quot;数&quot;\=#.00"/>
    <numFmt numFmtId="182" formatCode="###&quot;人&quot;&quot;天&quot;"/>
    <numFmt numFmtId="183" formatCode="0.0_ "/>
    <numFmt numFmtId="184" formatCode="#\ &quot;ページ/人月&quot;\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5" formatCode="[$-F800]dddd\,\ mmmm\ dd\,\ yyyy"/>
    <numFmt numFmtId="186" formatCode="##0\ &quot;元/人天&quot;"/>
    <numFmt numFmtId="187" formatCode="yyyy&quot;年&quot;mm&quot;月&quot;dd&quot;日&quot;"/>
  </numFmts>
  <fonts count="38">
    <font>
      <sz val="10"/>
      <name val="DejaVu Sans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9"/>
      <name val="MS Gothic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185" fontId="0" fillId="0" borderId="0">
      <alignment vertical="center"/>
    </xf>
    <xf numFmtId="0" fontId="16" fillId="0" borderId="0"/>
    <xf numFmtId="185" fontId="0" fillId="0" borderId="0" applyProtection="0">
      <alignment vertical="center"/>
    </xf>
    <xf numFmtId="185" fontId="29" fillId="0" borderId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6" fillId="35" borderId="17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185" fontId="30" fillId="0" borderId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185" fontId="14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9" borderId="1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85" fontId="33" fillId="0" borderId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7" fillId="18" borderId="16" applyNumberFormat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185" fontId="30" fillId="0" borderId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3" borderId="15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5" fontId="14" fillId="0" borderId="0">
      <alignment vertical="center"/>
    </xf>
    <xf numFmtId="0" fontId="13" fillId="0" borderId="10" applyNumberFormat="0" applyFill="0" applyAlignment="0" applyProtection="0">
      <alignment vertical="center"/>
    </xf>
  </cellStyleXfs>
  <cellXfs count="92">
    <xf numFmtId="185" fontId="0" fillId="0" borderId="0" xfId="0" applyAlignment="1"/>
    <xf numFmtId="185" fontId="1" fillId="0" borderId="0" xfId="0" applyFont="1" applyAlignment="1"/>
    <xf numFmtId="185" fontId="0" fillId="0" borderId="0" xfId="0" applyAlignment="1">
      <alignment horizontal="center"/>
    </xf>
    <xf numFmtId="185" fontId="2" fillId="2" borderId="1" xfId="3" applyNumberFormat="1" applyFont="1" applyFill="1" applyBorder="1" applyAlignment="1">
      <alignment vertical="center"/>
    </xf>
    <xf numFmtId="185" fontId="2" fillId="0" borderId="1" xfId="3" applyNumberFormat="1" applyFont="1" applyFill="1" applyBorder="1" applyAlignment="1">
      <alignment horizontal="left" vertical="center"/>
    </xf>
    <xf numFmtId="185" fontId="1" fillId="0" borderId="1" xfId="3" applyNumberFormat="1" applyFont="1" applyFill="1" applyBorder="1" applyAlignment="1">
      <alignment horizontal="center" vertical="center" wrapText="1"/>
    </xf>
    <xf numFmtId="185" fontId="3" fillId="3" borderId="1" xfId="0" applyNumberFormat="1" applyFont="1" applyFill="1" applyBorder="1" applyAlignment="1">
      <alignment horizontal="center" vertical="center" wrapText="1"/>
    </xf>
    <xf numFmtId="0" fontId="2" fillId="2" borderId="1" xfId="3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left" vertical="center" inden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left" vertical="center" indent="1"/>
    </xf>
    <xf numFmtId="0" fontId="1" fillId="0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left" vertical="center" inden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/>
    </xf>
    <xf numFmtId="185" fontId="1" fillId="0" borderId="1" xfId="0" applyFont="1" applyBorder="1" applyAlignment="1"/>
    <xf numFmtId="185" fontId="5" fillId="0" borderId="1" xfId="13" applyFont="1" applyBorder="1" applyAlignment="1">
      <alignment horizontal="center" vertical="center"/>
    </xf>
    <xf numFmtId="185" fontId="4" fillId="0" borderId="1" xfId="13" applyFont="1" applyBorder="1" applyAlignment="1">
      <alignment horizontal="center" vertical="center"/>
    </xf>
    <xf numFmtId="185" fontId="4" fillId="0" borderId="1" xfId="13" applyFont="1" applyBorder="1" applyAlignment="1">
      <alignment horizontal="center" vertical="center" wrapText="1"/>
    </xf>
    <xf numFmtId="185" fontId="1" fillId="0" borderId="1" xfId="3" applyNumberFormat="1" applyFont="1" applyFill="1" applyBorder="1" applyAlignment="1">
      <alignment vertical="center" wrapText="1"/>
    </xf>
    <xf numFmtId="185" fontId="3" fillId="3" borderId="1" xfId="0" applyNumberFormat="1" applyFont="1" applyFill="1" applyBorder="1" applyAlignment="1">
      <alignment horizontal="centerContinuous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182" fontId="4" fillId="0" borderId="1" xfId="13" applyNumberFormat="1" applyFont="1" applyBorder="1" applyAlignment="1">
      <alignment vertical="center" wrapText="1"/>
    </xf>
    <xf numFmtId="185" fontId="4" fillId="0" borderId="1" xfId="13" applyFont="1" applyBorder="1">
      <alignment vertical="center"/>
    </xf>
    <xf numFmtId="183" fontId="3" fillId="3" borderId="1" xfId="0" applyNumberFormat="1" applyFont="1" applyFill="1" applyBorder="1" applyAlignment="1">
      <alignment horizontal="centerContinuous" vertical="center"/>
    </xf>
    <xf numFmtId="181" fontId="1" fillId="0" borderId="1" xfId="0" applyNumberFormat="1" applyFont="1" applyBorder="1" applyAlignment="1">
      <alignment horizontal="center" vertical="center" wrapText="1"/>
    </xf>
    <xf numFmtId="185" fontId="1" fillId="0" borderId="1" xfId="0" applyFont="1" applyBorder="1" applyAlignment="1">
      <alignment vertical="center"/>
    </xf>
    <xf numFmtId="185" fontId="1" fillId="0" borderId="0" xfId="0" applyFont="1" applyBorder="1" applyAlignment="1"/>
    <xf numFmtId="183" fontId="3" fillId="3" borderId="1" xfId="2" applyNumberFormat="1" applyFont="1" applyFill="1" applyBorder="1" applyAlignment="1" applyProtection="1">
      <alignment horizontal="center" vertical="center" wrapText="1"/>
    </xf>
    <xf numFmtId="183" fontId="1" fillId="5" borderId="1" xfId="0" applyNumberFormat="1" applyFont="1" applyFill="1" applyBorder="1" applyAlignment="1">
      <alignment horizontal="center" vertical="center"/>
    </xf>
    <xf numFmtId="183" fontId="4" fillId="0" borderId="1" xfId="13" applyNumberFormat="1" applyFont="1" applyBorder="1">
      <alignment vertical="center"/>
    </xf>
    <xf numFmtId="0" fontId="1" fillId="0" borderId="3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4" fillId="0" borderId="5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185" fontId="4" fillId="0" borderId="1" xfId="13" applyFont="1" applyBorder="1" applyAlignment="1">
      <alignment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85" fontId="6" fillId="0" borderId="0" xfId="36" applyNumberFormat="1" applyFont="1" applyFill="1" applyBorder="1" applyAlignment="1"/>
    <xf numFmtId="185" fontId="7" fillId="0" borderId="0" xfId="24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vertical="center"/>
    </xf>
    <xf numFmtId="185" fontId="6" fillId="0" borderId="0" xfId="36" applyNumberFormat="1" applyFont="1" applyFill="1" applyBorder="1" applyAlignment="1">
      <alignment vertical="center"/>
    </xf>
    <xf numFmtId="185" fontId="6" fillId="0" borderId="0" xfId="24" applyNumberFormat="1" applyFont="1" applyFill="1" applyBorder="1" applyAlignment="1">
      <alignment horizontal="center" vertical="center"/>
    </xf>
    <xf numFmtId="185" fontId="8" fillId="0" borderId="0" xfId="36" applyNumberFormat="1" applyFont="1" applyFill="1" applyBorder="1" applyAlignment="1"/>
    <xf numFmtId="185" fontId="2" fillId="0" borderId="0" xfId="36" applyNumberFormat="1" applyFont="1" applyFill="1" applyBorder="1" applyAlignment="1"/>
    <xf numFmtId="185" fontId="9" fillId="0" borderId="0" xfId="24" applyNumberFormat="1" applyFont="1" applyFill="1" applyBorder="1" applyAlignment="1">
      <alignment horizontal="left" vertical="center"/>
    </xf>
    <xf numFmtId="185" fontId="7" fillId="0" borderId="0" xfId="24" applyNumberFormat="1" applyFont="1" applyFill="1" applyBorder="1" applyAlignment="1">
      <alignment horizontal="left" vertical="center"/>
    </xf>
    <xf numFmtId="185" fontId="6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/>
    </xf>
    <xf numFmtId="184" fontId="10" fillId="0" borderId="0" xfId="24" applyNumberFormat="1" applyFont="1" applyFill="1" applyBorder="1" applyAlignment="1">
      <alignment horizontal="left" vertical="center"/>
    </xf>
    <xf numFmtId="185" fontId="10" fillId="0" borderId="0" xfId="24" applyNumberFormat="1" applyFont="1" applyFill="1" applyBorder="1" applyAlignment="1">
      <alignment horizontal="left" vertical="center" wrapText="1" shrinkToFit="1"/>
    </xf>
    <xf numFmtId="185" fontId="11" fillId="0" borderId="0" xfId="36" applyNumberFormat="1" applyFont="1" applyFill="1" applyBorder="1" applyAlignment="1"/>
    <xf numFmtId="185" fontId="8" fillId="0" borderId="0" xfId="36" applyNumberFormat="1" applyFont="1" applyFill="1" applyBorder="1" applyAlignment="1">
      <alignment vertical="center"/>
    </xf>
    <xf numFmtId="185" fontId="11" fillId="3" borderId="1" xfId="24" applyNumberFormat="1" applyFont="1" applyFill="1" applyBorder="1" applyAlignment="1">
      <alignment horizontal="center" vertical="center"/>
    </xf>
    <xf numFmtId="0" fontId="6" fillId="4" borderId="1" xfId="24" applyNumberFormat="1" applyFont="1" applyFill="1" applyBorder="1" applyAlignment="1">
      <alignment horizontal="center" vertical="center"/>
    </xf>
    <xf numFmtId="185" fontId="6" fillId="4" borderId="1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/>
    </xf>
    <xf numFmtId="184" fontId="11" fillId="0" borderId="0" xfId="24" applyNumberFormat="1" applyFont="1" applyFill="1" applyBorder="1" applyAlignment="1">
      <alignment horizontal="left" vertical="center"/>
    </xf>
    <xf numFmtId="185" fontId="11" fillId="0" borderId="0" xfId="24" applyNumberFormat="1" applyFont="1" applyFill="1" applyBorder="1" applyAlignment="1">
      <alignment horizontal="left" vertical="center" wrapText="1" shrinkToFit="1"/>
    </xf>
    <xf numFmtId="0" fontId="6" fillId="4" borderId="1" xfId="36" applyNumberFormat="1" applyFont="1" applyFill="1" applyBorder="1" applyAlignment="1">
      <alignment horizontal="center" vertical="center"/>
    </xf>
    <xf numFmtId="185" fontId="6" fillId="4" borderId="1" xfId="36" applyNumberFormat="1" applyFont="1" applyFill="1" applyBorder="1" applyAlignment="1">
      <alignment horizontal="left" vertical="center"/>
    </xf>
    <xf numFmtId="185" fontId="6" fillId="6" borderId="1" xfId="36" applyNumberFormat="1" applyFont="1" applyFill="1" applyBorder="1" applyAlignment="1">
      <alignment horizontal="center" vertical="center"/>
    </xf>
    <xf numFmtId="185" fontId="12" fillId="0" borderId="0" xfId="36" applyNumberFormat="1" applyFont="1" applyFill="1" applyBorder="1" applyAlignment="1"/>
    <xf numFmtId="185" fontId="6" fillId="3" borderId="1" xfId="24" applyNumberFormat="1" applyFont="1" applyFill="1" applyBorder="1" applyAlignment="1">
      <alignment horizontal="center" vertical="center" wrapText="1"/>
    </xf>
    <xf numFmtId="185" fontId="6" fillId="3" borderId="1" xfId="24" applyNumberFormat="1" applyFont="1" applyFill="1" applyBorder="1" applyAlignment="1">
      <alignment horizontal="center" vertical="center"/>
    </xf>
    <xf numFmtId="187" fontId="6" fillId="0" borderId="0" xfId="36" applyNumberFormat="1" applyFont="1" applyFill="1" applyBorder="1" applyAlignment="1">
      <alignment horizontal="centerContinuous"/>
    </xf>
    <xf numFmtId="185" fontId="6" fillId="0" borderId="0" xfId="36" applyNumberFormat="1" applyFont="1" applyFill="1" applyBorder="1" applyAlignment="1">
      <alignment horizontal="centerContinuous"/>
    </xf>
    <xf numFmtId="185" fontId="7" fillId="0" borderId="0" xfId="24" applyNumberFormat="1" applyFont="1" applyFill="1" applyBorder="1" applyAlignment="1">
      <alignment horizontal="left" vertical="center" wrapText="1"/>
    </xf>
    <xf numFmtId="179" fontId="6" fillId="0" borderId="7" xfId="36" applyNumberFormat="1" applyFont="1" applyFill="1" applyBorder="1" applyAlignment="1">
      <alignment horizontal="centerContinuous" vertical="center"/>
    </xf>
    <xf numFmtId="179" fontId="6" fillId="0" borderId="8" xfId="36" applyNumberFormat="1" applyFont="1" applyFill="1" applyBorder="1" applyAlignment="1">
      <alignment horizontal="centerContinuous" vertical="center"/>
    </xf>
    <xf numFmtId="185" fontId="6" fillId="4" borderId="1" xfId="36" applyNumberFormat="1" applyFont="1" applyFill="1" applyBorder="1" applyAlignment="1">
      <alignment horizontal="left" vertical="center" wrapText="1"/>
    </xf>
    <xf numFmtId="185" fontId="6" fillId="0" borderId="0" xfId="24" applyNumberFormat="1" applyFont="1" applyFill="1" applyBorder="1" applyAlignment="1">
      <alignment horizontal="centerContinuous" vertical="center"/>
    </xf>
    <xf numFmtId="185" fontId="6" fillId="0" borderId="8" xfId="36" applyNumberFormat="1" applyFont="1" applyFill="1" applyBorder="1" applyAlignment="1">
      <alignment horizontal="centerContinuous" vertical="center"/>
    </xf>
    <xf numFmtId="185" fontId="6" fillId="4" borderId="1" xfId="24" applyNumberFormat="1" applyFont="1" applyFill="1" applyBorder="1" applyAlignment="1">
      <alignment horizontal="left" vertical="center" wrapText="1"/>
    </xf>
    <xf numFmtId="178" fontId="6" fillId="0" borderId="8" xfId="36" applyNumberFormat="1" applyFont="1" applyFill="1" applyBorder="1" applyAlignment="1">
      <alignment horizontal="centerContinuous" vertical="center"/>
    </xf>
    <xf numFmtId="178" fontId="6" fillId="0" borderId="2" xfId="36" applyNumberFormat="1" applyFont="1" applyFill="1" applyBorder="1" applyAlignment="1">
      <alignment horizontal="centerContinuous" vertical="center"/>
    </xf>
    <xf numFmtId="185" fontId="6" fillId="0" borderId="9" xfId="24" applyNumberFormat="1" applyFont="1" applyFill="1" applyBorder="1" applyAlignment="1">
      <alignment horizontal="center" vertical="center"/>
    </xf>
    <xf numFmtId="185" fontId="7" fillId="0" borderId="0" xfId="36" applyNumberFormat="1" applyFont="1" applyFill="1" applyBorder="1" applyAlignment="1"/>
    <xf numFmtId="186" fontId="6" fillId="0" borderId="9" xfId="24" applyNumberFormat="1" applyFont="1" applyFill="1" applyBorder="1" applyAlignment="1">
      <alignment horizontal="right" vertical="center"/>
    </xf>
    <xf numFmtId="185" fontId="11" fillId="3" borderId="1" xfId="24" applyNumberFormat="1" applyFont="1" applyFill="1" applyBorder="1" applyAlignment="1">
      <alignment horizontal="center" vertical="center" wrapText="1"/>
    </xf>
    <xf numFmtId="177" fontId="6" fillId="6" borderId="7" xfId="10" applyNumberFormat="1" applyFont="1" applyFill="1" applyBorder="1" applyAlignment="1">
      <alignment horizontal="right" vertical="center"/>
    </xf>
    <xf numFmtId="177" fontId="6" fillId="6" borderId="8" xfId="10" applyNumberFormat="1" applyFont="1" applyFill="1" applyBorder="1" applyAlignment="1">
      <alignment horizontal="right" vertical="center"/>
    </xf>
    <xf numFmtId="180" fontId="6" fillId="6" borderId="8" xfId="10" applyNumberFormat="1" applyFont="1" applyFill="1" applyBorder="1" applyAlignment="1">
      <alignment horizontal="left" vertical="center"/>
    </xf>
    <xf numFmtId="180" fontId="6" fillId="6" borderId="2" xfId="10" applyNumberFormat="1" applyFont="1" applyFill="1" applyBorder="1" applyAlignment="1">
      <alignment horizontal="left" vertical="center"/>
    </xf>
    <xf numFmtId="176" fontId="6" fillId="6" borderId="7" xfId="10" applyNumberFormat="1" applyFont="1" applyFill="1" applyBorder="1" applyAlignment="1">
      <alignment horizontal="right" vertical="center"/>
    </xf>
    <xf numFmtId="176" fontId="6" fillId="6" borderId="8" xfId="10" applyNumberFormat="1" applyFont="1" applyFill="1" applyBorder="1" applyAlignment="1">
      <alignment horizontal="right" vertical="center"/>
    </xf>
  </cellXfs>
  <cellStyles count="57">
    <cellStyle name="常规" xfId="0" builtinId="0"/>
    <cellStyle name="常规 4" xfId="1"/>
    <cellStyle name="常规 2" xfId="2"/>
    <cellStyle name="常规_功能一览 (2)_附件1_规模概算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常规_报价_2" xfId="10"/>
    <cellStyle name="货币" xfId="11" builtinId="4"/>
    <cellStyle name="强调文字颜色 3" xfId="12" builtinId="37"/>
    <cellStyle name="常规_功能列表" xfId="13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標準_【UMK】改修工数見積書_051108（POW）_日本側見解_20070515-JTB京都おこしやすシステム 見積もり(5月以降作業分)(長沙)_ＣＴＳ－Ｇ／ＷのＰＤ書作成工数見積もり(chinki)" xfId="24"/>
    <cellStyle name="好" xfId="25" builtinId="26"/>
    <cellStyle name="20% - 强调文字颜色 1" xfId="26" builtinId="30"/>
    <cellStyle name="汇总" xfId="27" builtinId="25"/>
    <cellStyle name="差" xfId="28" builtinId="27"/>
    <cellStyle name="检查单元格" xfId="29" builtinId="23"/>
    <cellStyle name="输出" xfId="30" builtinId="21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货币[0]" xfId="35" builtinId="7"/>
    <cellStyle name="常规_报价" xfId="36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常规 3" xfId="55"/>
    <cellStyle name="链接单元格" xfId="5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P52"/>
  <sheetViews>
    <sheetView workbookViewId="0">
      <selection activeCell="R7" sqref="R7"/>
    </sheetView>
  </sheetViews>
  <sheetFormatPr defaultColWidth="2.14166666666667" defaultRowHeight="16.5" customHeight="1"/>
  <cols>
    <col min="1" max="37" width="2.425" style="44" customWidth="1"/>
    <col min="38" max="38" width="5.14166666666667" style="44" customWidth="1"/>
    <col min="39" max="43" width="2.425" style="44" customWidth="1"/>
    <col min="44" max="44" width="2.85833333333333" style="44" customWidth="1"/>
    <col min="45" max="172" width="2.14166666666667" style="44" customWidth="1"/>
    <col min="173" max="192" width="2.14166666666667" style="1" customWidth="1"/>
    <col min="193" max="16384" width="2.14166666666667" style="1"/>
  </cols>
  <sheetData>
    <row r="1" s="44" customFormat="1" ht="19.2" spans="1:24">
      <c r="A1" s="50" t="s">
        <v>0</v>
      </c>
      <c r="X1" s="44" t="s">
        <v>1</v>
      </c>
    </row>
    <row r="3" s="44" customFormat="1" ht="12.8" spans="1:6">
      <c r="A3" s="44" t="s">
        <v>2</v>
      </c>
      <c r="F3" s="44" t="s">
        <v>0</v>
      </c>
    </row>
    <row r="4" s="44" customFormat="1" ht="12.8" spans="1:24">
      <c r="A4" s="44" t="s">
        <v>3</v>
      </c>
      <c r="F4" s="44" t="s">
        <v>4</v>
      </c>
      <c r="X4" s="44" t="s">
        <v>5</v>
      </c>
    </row>
    <row r="5" s="44" customFormat="1" ht="12.8" spans="1:11">
      <c r="A5" s="44" t="s">
        <v>6</v>
      </c>
      <c r="F5" s="71">
        <v>43761</v>
      </c>
      <c r="G5" s="72"/>
      <c r="H5" s="72"/>
      <c r="I5" s="72"/>
      <c r="J5" s="72"/>
      <c r="K5" s="72"/>
    </row>
    <row r="6" s="44" customFormat="1" ht="8.25" customHeight="1" spans="6:12">
      <c r="F6" s="72"/>
      <c r="G6" s="72"/>
      <c r="H6" s="72"/>
      <c r="I6" s="72"/>
      <c r="J6" s="72"/>
      <c r="K6" s="72"/>
      <c r="L6" s="72"/>
    </row>
    <row r="7" s="45" customFormat="1" ht="32.25" customHeight="1" spans="1:172">
      <c r="A7" s="51" t="str">
        <f>F3&amp;" 报价"</f>
        <v>米袋项目 报价</v>
      </c>
      <c r="B7" s="52"/>
      <c r="C7" s="52"/>
      <c r="D7" s="52"/>
      <c r="E7" s="52"/>
      <c r="F7" s="52"/>
      <c r="G7" s="52"/>
      <c r="H7" s="73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</row>
    <row r="8" s="46" customFormat="1" ht="11.25" customHeight="1" spans="1:7">
      <c r="A8" s="53"/>
      <c r="B8" s="54"/>
      <c r="C8" s="55"/>
      <c r="D8" s="56"/>
      <c r="E8" s="54"/>
      <c r="F8" s="53"/>
      <c r="G8" s="53"/>
    </row>
    <row r="9" s="46" customFormat="1" ht="12.8" spans="1:51">
      <c r="A9" s="57" t="s">
        <v>7</v>
      </c>
      <c r="B9" s="54"/>
      <c r="C9" s="55"/>
      <c r="D9" s="56"/>
      <c r="E9" s="54"/>
      <c r="F9" s="53"/>
      <c r="G9" s="53"/>
      <c r="AS9" s="44"/>
      <c r="AT9" s="44"/>
      <c r="AU9" s="44"/>
      <c r="AV9" s="44"/>
      <c r="AW9" s="44"/>
      <c r="AX9" s="44"/>
      <c r="AY9" s="44"/>
    </row>
    <row r="10" s="47" customFormat="1" ht="15" customHeight="1" spans="1:51">
      <c r="A10" s="47" t="s">
        <v>8</v>
      </c>
      <c r="G10" s="74" t="s">
        <v>9</v>
      </c>
      <c r="H10" s="75"/>
      <c r="I10" s="75"/>
      <c r="J10" s="75"/>
      <c r="K10" s="75"/>
      <c r="L10" s="75"/>
      <c r="M10" s="75"/>
      <c r="N10" s="78" t="s">
        <v>10</v>
      </c>
      <c r="O10" s="78"/>
      <c r="P10" s="78"/>
      <c r="Q10" s="80" t="s">
        <v>11</v>
      </c>
      <c r="R10" s="80"/>
      <c r="S10" s="80"/>
      <c r="T10" s="80"/>
      <c r="U10" s="80"/>
      <c r="V10" s="80"/>
      <c r="W10" s="81"/>
      <c r="AS10" s="46"/>
      <c r="AT10" s="46"/>
      <c r="AU10" s="46"/>
      <c r="AV10" s="46"/>
      <c r="AW10" s="46"/>
      <c r="AX10" s="46"/>
      <c r="AY10" s="46"/>
    </row>
    <row r="11" s="47" customFormat="1" ht="15" customHeight="1" spans="1:51">
      <c r="A11" s="58" t="s">
        <v>12</v>
      </c>
      <c r="AS11" s="46"/>
      <c r="AT11" s="46"/>
      <c r="AU11" s="46"/>
      <c r="AV11" s="46"/>
      <c r="AW11" s="46"/>
      <c r="AX11" s="46"/>
      <c r="AY11" s="46"/>
    </row>
    <row r="12" s="44" customFormat="1" ht="12.8" spans="45:51">
      <c r="AS12" s="46"/>
      <c r="AT12" s="46"/>
      <c r="AU12" s="46"/>
      <c r="AV12" s="46"/>
      <c r="AW12" s="46"/>
      <c r="AX12" s="46"/>
      <c r="AY12" s="46"/>
    </row>
    <row r="13" s="46" customFormat="1" ht="12.8" spans="1:7">
      <c r="A13" s="57" t="s">
        <v>13</v>
      </c>
      <c r="B13" s="54"/>
      <c r="C13" s="55"/>
      <c r="D13" s="56"/>
      <c r="E13" s="54"/>
      <c r="F13" s="53"/>
      <c r="G13" s="53"/>
    </row>
    <row r="14" s="48" customFormat="1" customHeight="1" spans="1:51">
      <c r="A14" s="59" t="s">
        <v>14</v>
      </c>
      <c r="B14" s="59"/>
      <c r="C14" s="59"/>
      <c r="D14" s="59" t="s">
        <v>15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 t="s">
        <v>16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S14" s="46"/>
      <c r="AT14" s="46"/>
      <c r="AU14" s="46"/>
      <c r="AV14" s="46"/>
      <c r="AW14" s="46"/>
      <c r="AX14" s="46"/>
      <c r="AY14" s="46"/>
    </row>
    <row r="15" s="46" customFormat="1" ht="27" customHeight="1" spans="1:43">
      <c r="A15" s="60">
        <v>1</v>
      </c>
      <c r="B15" s="60"/>
      <c r="C15" s="60"/>
      <c r="D15" s="61" t="s">
        <v>17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9" t="s">
        <v>18</v>
      </c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</row>
    <row r="16" s="46" customFormat="1" ht="27" customHeight="1" spans="1:43">
      <c r="A16" s="60">
        <v>2</v>
      </c>
      <c r="B16" s="60"/>
      <c r="C16" s="60"/>
      <c r="D16" s="61" t="s">
        <v>19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9" t="s">
        <v>20</v>
      </c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</row>
    <row r="17" s="46" customFormat="1" ht="27" customHeight="1" spans="1:43">
      <c r="A17" s="60">
        <v>3</v>
      </c>
      <c r="B17" s="60"/>
      <c r="C17" s="60"/>
      <c r="D17" s="61" t="s">
        <v>21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9" t="s">
        <v>22</v>
      </c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</row>
    <row r="18" s="46" customFormat="1" ht="27" customHeight="1" spans="1:43">
      <c r="A18" s="60">
        <v>4</v>
      </c>
      <c r="B18" s="60"/>
      <c r="C18" s="60"/>
      <c r="D18" s="61" t="s">
        <v>23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9" t="s">
        <v>23</v>
      </c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</row>
    <row r="19" s="46" customFormat="1" customHeight="1" spans="1:51">
      <c r="A19" s="57" t="s">
        <v>24</v>
      </c>
      <c r="B19" s="62"/>
      <c r="C19" s="63"/>
      <c r="D19" s="64"/>
      <c r="E19" s="62"/>
      <c r="F19" s="53"/>
      <c r="G19" s="53"/>
      <c r="L19" s="77"/>
      <c r="O19" s="77"/>
      <c r="AS19" s="44"/>
      <c r="AT19" s="44"/>
      <c r="AU19" s="44"/>
      <c r="AV19" s="44"/>
      <c r="AW19" s="44"/>
      <c r="AX19" s="44"/>
      <c r="AY19" s="44"/>
    </row>
    <row r="20" s="46" customFormat="1" customHeight="1" spans="1:51">
      <c r="A20" s="57"/>
      <c r="B20" s="62" t="s">
        <v>25</v>
      </c>
      <c r="C20" s="63"/>
      <c r="D20" s="64"/>
      <c r="E20" s="62"/>
      <c r="F20" s="53"/>
      <c r="G20" s="53"/>
      <c r="L20" s="77"/>
      <c r="O20" s="77"/>
      <c r="Y20" s="82" t="s">
        <v>26</v>
      </c>
      <c r="Z20" s="82"/>
      <c r="AA20" s="82"/>
      <c r="AB20" s="82"/>
      <c r="AC20" s="84">
        <v>1500</v>
      </c>
      <c r="AD20" s="84"/>
      <c r="AE20" s="84"/>
      <c r="AF20" s="84"/>
      <c r="AG20" s="84"/>
      <c r="AH20" s="84"/>
      <c r="AI20" s="44"/>
      <c r="AJ20" s="44"/>
      <c r="AK20" s="44"/>
      <c r="AL20" s="44"/>
      <c r="AM20" s="44"/>
      <c r="AN20" s="44"/>
      <c r="AO20" s="44"/>
      <c r="AP20" s="44"/>
      <c r="AQ20" s="44"/>
      <c r="AS20" s="44"/>
      <c r="AT20" s="44"/>
      <c r="AU20" s="44"/>
      <c r="AV20" s="44"/>
      <c r="AW20" s="44"/>
      <c r="AX20" s="44"/>
      <c r="AY20" s="44"/>
    </row>
    <row r="21" s="46" customFormat="1" customHeight="1" spans="1:43">
      <c r="A21" s="59" t="s">
        <v>14</v>
      </c>
      <c r="B21" s="59"/>
      <c r="C21" s="59"/>
      <c r="D21" s="59" t="s">
        <v>27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85" t="s">
        <v>28</v>
      </c>
      <c r="AD21" s="85"/>
      <c r="AE21" s="85"/>
      <c r="AF21" s="85"/>
      <c r="AG21" s="85"/>
      <c r="AH21" s="85"/>
      <c r="AI21" s="85" t="s">
        <v>29</v>
      </c>
      <c r="AJ21" s="85"/>
      <c r="AK21" s="85"/>
      <c r="AL21" s="85"/>
      <c r="AM21" s="85"/>
      <c r="AN21" s="85"/>
      <c r="AO21" s="44"/>
      <c r="AP21" s="44"/>
      <c r="AQ21" s="44"/>
    </row>
    <row r="22" s="46" customFormat="1" ht="14.25" customHeight="1" spans="1:51">
      <c r="A22" s="65">
        <f>A15</f>
        <v>1</v>
      </c>
      <c r="B22" s="65"/>
      <c r="C22" s="65"/>
      <c r="D22" s="66" t="str">
        <f>D15</f>
        <v>iOS端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86">
        <f>iOS端!E121</f>
        <v>666</v>
      </c>
      <c r="AD22" s="87"/>
      <c r="AE22" s="87"/>
      <c r="AF22" s="87"/>
      <c r="AG22" s="88" t="s">
        <v>30</v>
      </c>
      <c r="AH22" s="89"/>
      <c r="AI22" s="90">
        <f t="shared" ref="AI22:AI25" si="0">$AC$20*AC22</f>
        <v>999000</v>
      </c>
      <c r="AJ22" s="91"/>
      <c r="AK22" s="91"/>
      <c r="AL22" s="91"/>
      <c r="AM22" s="88" t="s">
        <v>31</v>
      </c>
      <c r="AN22" s="89"/>
      <c r="AO22" s="44"/>
      <c r="AP22" s="44"/>
      <c r="AQ22" s="44"/>
      <c r="AS22" s="48"/>
      <c r="AT22" s="48"/>
      <c r="AU22" s="48"/>
      <c r="AV22" s="48"/>
      <c r="AW22" s="48"/>
      <c r="AX22" s="48"/>
      <c r="AY22" s="48"/>
    </row>
    <row r="23" s="46" customFormat="1" ht="14.25" customHeight="1" spans="1:51">
      <c r="A23" s="65">
        <f>A16</f>
        <v>2</v>
      </c>
      <c r="B23" s="65"/>
      <c r="C23" s="65"/>
      <c r="D23" s="66" t="str">
        <f>D16</f>
        <v>Android端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86">
        <f>Android!E121</f>
        <v>656</v>
      </c>
      <c r="AD23" s="87"/>
      <c r="AE23" s="87"/>
      <c r="AF23" s="87"/>
      <c r="AG23" s="88" t="s">
        <v>30</v>
      </c>
      <c r="AH23" s="89"/>
      <c r="AI23" s="90">
        <f t="shared" si="0"/>
        <v>984000</v>
      </c>
      <c r="AJ23" s="91"/>
      <c r="AK23" s="91"/>
      <c r="AL23" s="91"/>
      <c r="AM23" s="88" t="s">
        <v>31</v>
      </c>
      <c r="AN23" s="89"/>
      <c r="AO23" s="44"/>
      <c r="AP23" s="44"/>
      <c r="AQ23" s="44"/>
      <c r="AS23" s="48"/>
      <c r="AT23" s="48"/>
      <c r="AU23" s="48"/>
      <c r="AV23" s="48"/>
      <c r="AW23" s="48"/>
      <c r="AX23" s="48"/>
      <c r="AY23" s="48"/>
    </row>
    <row r="24" s="46" customFormat="1" ht="14.25" customHeight="1" spans="1:51">
      <c r="A24" s="65">
        <f>A16</f>
        <v>2</v>
      </c>
      <c r="B24" s="65"/>
      <c r="C24" s="65"/>
      <c r="D24" s="66" t="str">
        <f>D17</f>
        <v>后台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86">
        <f>后台!E69</f>
        <v>0</v>
      </c>
      <c r="AD24" s="87"/>
      <c r="AE24" s="87"/>
      <c r="AF24" s="87"/>
      <c r="AG24" s="88" t="s">
        <v>30</v>
      </c>
      <c r="AH24" s="89"/>
      <c r="AI24" s="90">
        <f t="shared" si="0"/>
        <v>0</v>
      </c>
      <c r="AJ24" s="91"/>
      <c r="AK24" s="91"/>
      <c r="AL24" s="91"/>
      <c r="AM24" s="88" t="s">
        <v>31</v>
      </c>
      <c r="AN24" s="89"/>
      <c r="AO24" s="44"/>
      <c r="AP24" s="44"/>
      <c r="AQ24" s="44"/>
      <c r="AS24" s="48"/>
      <c r="AT24" s="48"/>
      <c r="AU24" s="48"/>
      <c r="AV24" s="48"/>
      <c r="AW24" s="48"/>
      <c r="AX24" s="48"/>
      <c r="AY24" s="48"/>
    </row>
    <row r="25" s="46" customFormat="1" ht="14.25" customHeight="1" spans="1:51">
      <c r="A25" s="65">
        <f>A17</f>
        <v>3</v>
      </c>
      <c r="B25" s="65"/>
      <c r="C25" s="65"/>
      <c r="D25" s="66" t="str">
        <f>D18</f>
        <v>后台管理系统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86">
        <f>后台管理系统!E28</f>
        <v>0</v>
      </c>
      <c r="AD25" s="87"/>
      <c r="AE25" s="87"/>
      <c r="AF25" s="87"/>
      <c r="AG25" s="88" t="s">
        <v>30</v>
      </c>
      <c r="AH25" s="89"/>
      <c r="AI25" s="90">
        <f t="shared" si="0"/>
        <v>0</v>
      </c>
      <c r="AJ25" s="91"/>
      <c r="AK25" s="91"/>
      <c r="AL25" s="91"/>
      <c r="AM25" s="88" t="s">
        <v>31</v>
      </c>
      <c r="AN25" s="89"/>
      <c r="AO25" s="44"/>
      <c r="AP25" s="44"/>
      <c r="AQ25" s="44"/>
      <c r="AS25" s="48"/>
      <c r="AT25" s="48"/>
      <c r="AU25" s="48"/>
      <c r="AV25" s="48"/>
      <c r="AW25" s="48"/>
      <c r="AX25" s="48"/>
      <c r="AY25" s="48"/>
    </row>
    <row r="26" s="46" customFormat="1" customHeight="1" spans="1:51">
      <c r="A26" s="67" t="s">
        <v>32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86">
        <f>SUM(AC22:AC25)</f>
        <v>1322</v>
      </c>
      <c r="AD26" s="87"/>
      <c r="AE26" s="87"/>
      <c r="AF26" s="87"/>
      <c r="AG26" s="88" t="s">
        <v>30</v>
      </c>
      <c r="AH26" s="89"/>
      <c r="AI26" s="90">
        <f>SUM(AI22:AI25)</f>
        <v>1983000</v>
      </c>
      <c r="AJ26" s="91"/>
      <c r="AK26" s="91"/>
      <c r="AL26" s="91"/>
      <c r="AM26" s="88" t="s">
        <v>31</v>
      </c>
      <c r="AN26" s="89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="44" customFormat="1" customHeight="1" spans="2:51">
      <c r="B27" s="57" t="s">
        <v>33</v>
      </c>
      <c r="AU27" s="49"/>
      <c r="AV27" s="49"/>
      <c r="AW27" s="49"/>
      <c r="AX27" s="49"/>
      <c r="AY27" s="49"/>
    </row>
    <row r="28" s="44" customFormat="1" customHeight="1" spans="2:2">
      <c r="B28" s="44" t="s">
        <v>34</v>
      </c>
    </row>
    <row r="29" s="44" customFormat="1" ht="14" spans="2:46">
      <c r="B29" s="44" t="s">
        <v>35</v>
      </c>
      <c r="AS29" s="49"/>
      <c r="AT29" s="49"/>
    </row>
    <row r="30" s="44" customFormat="1" ht="12.8" spans="1:46">
      <c r="A30" s="57" t="s">
        <v>36</v>
      </c>
      <c r="B30" s="49"/>
      <c r="AS30" s="49"/>
      <c r="AT30" s="49"/>
    </row>
    <row r="31" s="44" customFormat="1" ht="14" spans="1:1">
      <c r="A31" s="44" t="s">
        <v>37</v>
      </c>
    </row>
    <row r="32" s="44" customFormat="1" ht="14" spans="1:1">
      <c r="A32" s="44" t="s">
        <v>38</v>
      </c>
    </row>
    <row r="33" s="44" customFormat="1" ht="12.8" spans="2:2">
      <c r="B33" s="44" t="s">
        <v>39</v>
      </c>
    </row>
    <row r="34" s="44" customFormat="1" ht="14" spans="1:1">
      <c r="A34" s="44" t="s">
        <v>40</v>
      </c>
    </row>
    <row r="35" s="44" customFormat="1" ht="12.8" spans="1:2">
      <c r="A35" s="68"/>
      <c r="B35" s="68"/>
    </row>
    <row r="36" s="44" customFormat="1" customHeight="1" spans="1:43">
      <c r="A36" s="62" t="s">
        <v>41</v>
      </c>
      <c r="B36" s="54"/>
      <c r="C36" s="55"/>
      <c r="D36" s="56"/>
      <c r="E36" s="54"/>
      <c r="F36" s="53"/>
      <c r="G36" s="53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</row>
    <row r="37" s="44" customFormat="1" ht="12.8" spans="1:15">
      <c r="A37" s="69" t="s">
        <v>42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="44" customFormat="1" ht="42" customHeight="1" spans="1:15">
      <c r="A38" s="70"/>
      <c r="B38" s="70"/>
      <c r="C38" s="70"/>
      <c r="D38" s="70"/>
      <c r="E38" s="70"/>
      <c r="F38" s="70"/>
      <c r="G38" s="76" t="s">
        <v>43</v>
      </c>
      <c r="H38" s="66"/>
      <c r="I38" s="66"/>
      <c r="J38" s="66"/>
      <c r="K38" s="66"/>
      <c r="L38" s="66"/>
      <c r="M38" s="66"/>
      <c r="N38" s="66"/>
      <c r="O38" s="66"/>
    </row>
    <row r="39" s="49" customFormat="1" ht="12.8" spans="1:5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S39" s="44"/>
      <c r="AT39" s="44"/>
      <c r="AU39" s="44"/>
      <c r="AV39" s="44"/>
      <c r="AW39" s="44"/>
      <c r="AX39" s="44"/>
      <c r="AY39" s="44"/>
    </row>
    <row r="40" s="44" customFormat="1" ht="17.1" customHeight="1"/>
    <row r="41" ht="14.25" customHeight="1"/>
    <row r="42" ht="63" customHeight="1"/>
    <row r="52" ht="57.75" customHeight="1"/>
  </sheetData>
  <mergeCells count="53"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A17:C17"/>
    <mergeCell ref="D17:N17"/>
    <mergeCell ref="O17:AQ17"/>
    <mergeCell ref="A18:C18"/>
    <mergeCell ref="D18:N18"/>
    <mergeCell ref="O18:AQ18"/>
    <mergeCell ref="Y20:AB20"/>
    <mergeCell ref="AC20:AH20"/>
    <mergeCell ref="A21:C21"/>
    <mergeCell ref="D21:AB21"/>
    <mergeCell ref="AC21:AH21"/>
    <mergeCell ref="AI21:AN21"/>
    <mergeCell ref="A22:C22"/>
    <mergeCell ref="D22:AB22"/>
    <mergeCell ref="AC22:AF22"/>
    <mergeCell ref="AG22:AH22"/>
    <mergeCell ref="AI22:AL22"/>
    <mergeCell ref="AM22:AN22"/>
    <mergeCell ref="A23:C23"/>
    <mergeCell ref="D23:AB23"/>
    <mergeCell ref="AC23:AF23"/>
    <mergeCell ref="AG23:AH23"/>
    <mergeCell ref="AI23:AL23"/>
    <mergeCell ref="AM23:AN23"/>
    <mergeCell ref="A24:C24"/>
    <mergeCell ref="D24:AB24"/>
    <mergeCell ref="AC24:AF24"/>
    <mergeCell ref="AG24:AH24"/>
    <mergeCell ref="AI24:AL24"/>
    <mergeCell ref="AM24:AN24"/>
    <mergeCell ref="A25:C25"/>
    <mergeCell ref="D25:AB25"/>
    <mergeCell ref="AC25:AF25"/>
    <mergeCell ref="AG25:AH25"/>
    <mergeCell ref="AI25:AL25"/>
    <mergeCell ref="AM25:AN25"/>
    <mergeCell ref="A26:AB26"/>
    <mergeCell ref="AC26:AF26"/>
    <mergeCell ref="AG26:AH26"/>
    <mergeCell ref="AI26:AL26"/>
    <mergeCell ref="AM26:AN26"/>
    <mergeCell ref="G37:O37"/>
    <mergeCell ref="G38:O38"/>
    <mergeCell ref="A37:F38"/>
  </mergeCells>
  <pageMargins left="0.590277777777778" right="0.55" top="0.747916666666667" bottom="0.707638888888889" header="0.510416666666667" footer="0.510416666666667"/>
  <pageSetup paperSize="256" scale="67" orientation="portrait"/>
  <headerFooter alignWithMargins="0">
    <oddHeader>&amp;R&amp;G</oddHeader>
    <oddFooter>&amp;L中软国际公司&amp;R第&amp;P页/共&amp;N页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2"/>
  <sheetViews>
    <sheetView workbookViewId="0">
      <selection activeCell="J11" sqref="J11"/>
    </sheetView>
  </sheetViews>
  <sheetFormatPr defaultColWidth="9.14166666666667" defaultRowHeight="15.2"/>
  <cols>
    <col min="2" max="2" width="11.6666666666667" customWidth="1"/>
    <col min="3" max="3" width="17.4916666666667" customWidth="1"/>
    <col min="4" max="4" width="21.2833333333333" style="2" customWidth="1"/>
    <col min="5" max="5" width="11.425" customWidth="1"/>
    <col min="10" max="10" width="13" customWidth="1"/>
  </cols>
  <sheetData>
    <row r="1" s="1" customFormat="1" ht="19.2" spans="1:16">
      <c r="A1" s="3"/>
      <c r="B1" s="4" t="str">
        <f>报价!D22</f>
        <v>iOS端</v>
      </c>
      <c r="C1" s="5"/>
      <c r="D1" s="5"/>
      <c r="E1" s="22"/>
      <c r="F1" s="23" t="s">
        <v>44</v>
      </c>
      <c r="G1" s="23"/>
      <c r="H1" s="23"/>
      <c r="I1" s="29"/>
      <c r="J1" s="30">
        <v>2</v>
      </c>
      <c r="K1" s="31" t="s">
        <v>45</v>
      </c>
      <c r="L1" s="32"/>
      <c r="M1" s="32"/>
      <c r="N1" s="32"/>
      <c r="O1" s="32"/>
      <c r="P1" s="32"/>
    </row>
    <row r="2" s="1" customFormat="1" ht="30" customHeight="1" spans="1:16">
      <c r="A2" s="3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24" t="s">
        <v>51</v>
      </c>
      <c r="G2" s="24" t="s">
        <v>52</v>
      </c>
      <c r="H2" s="24" t="s">
        <v>53</v>
      </c>
      <c r="I2" s="33" t="s">
        <v>54</v>
      </c>
      <c r="J2" s="24" t="s">
        <v>55</v>
      </c>
      <c r="K2" s="18"/>
      <c r="L2" s="32"/>
      <c r="M2" s="32"/>
      <c r="N2" s="32"/>
      <c r="O2" s="32"/>
      <c r="P2" s="32"/>
    </row>
    <row r="3" s="1" customFormat="1" ht="19.2" spans="1:16">
      <c r="A3" s="7">
        <v>1</v>
      </c>
      <c r="B3" s="41" t="s">
        <v>56</v>
      </c>
      <c r="C3" s="15" t="s">
        <v>57</v>
      </c>
      <c r="D3" s="42" t="s">
        <v>57</v>
      </c>
      <c r="E3" s="25">
        <f>ROUND($I3*$J$1,1)</f>
        <v>5</v>
      </c>
      <c r="F3" s="26">
        <v>2</v>
      </c>
      <c r="G3" s="26">
        <v>2.5</v>
      </c>
      <c r="H3" s="26">
        <v>3</v>
      </c>
      <c r="I3" s="34">
        <f t="shared" ref="I3:I8" si="0">SUM(F3,G3*4,H3)/6</f>
        <v>2.5</v>
      </c>
      <c r="J3" s="18"/>
      <c r="K3" s="18"/>
      <c r="L3" s="32"/>
      <c r="M3" s="32"/>
      <c r="N3" s="32"/>
      <c r="O3" s="32"/>
      <c r="P3" s="32"/>
    </row>
    <row r="4" s="1" customFormat="1" ht="19.2" spans="1:16">
      <c r="A4" s="7"/>
      <c r="B4" s="11"/>
      <c r="C4" s="15" t="s">
        <v>58</v>
      </c>
      <c r="D4" s="42" t="s">
        <v>59</v>
      </c>
      <c r="E4" s="25">
        <f>ROUND($I4*$J$1,1)</f>
        <v>6</v>
      </c>
      <c r="F4" s="26">
        <v>2</v>
      </c>
      <c r="G4" s="26">
        <v>3</v>
      </c>
      <c r="H4" s="26">
        <v>4</v>
      </c>
      <c r="I4" s="34">
        <f t="shared" si="0"/>
        <v>3</v>
      </c>
      <c r="J4" s="18"/>
      <c r="K4" s="18"/>
      <c r="L4" s="32"/>
      <c r="M4" s="32"/>
      <c r="N4" s="32"/>
      <c r="O4" s="32"/>
      <c r="P4" s="32"/>
    </row>
    <row r="5" s="1" customFormat="1" ht="19.2" spans="1:16">
      <c r="A5" s="7">
        <v>2</v>
      </c>
      <c r="B5" s="11"/>
      <c r="C5" s="15" t="s">
        <v>60</v>
      </c>
      <c r="D5" s="42" t="s">
        <v>61</v>
      </c>
      <c r="E5" s="25">
        <f>ROUND($I5*$J$1,1)</f>
        <v>8</v>
      </c>
      <c r="F5" s="26">
        <v>3</v>
      </c>
      <c r="G5" s="26">
        <v>4</v>
      </c>
      <c r="H5" s="26">
        <v>5</v>
      </c>
      <c r="I5" s="34">
        <f t="shared" si="0"/>
        <v>4</v>
      </c>
      <c r="J5" s="18"/>
      <c r="K5" s="18"/>
      <c r="L5" s="32"/>
      <c r="M5" s="32"/>
      <c r="N5" s="32"/>
      <c r="O5" s="32"/>
      <c r="P5" s="32"/>
    </row>
    <row r="6" s="1" customFormat="1" ht="19.2" spans="1:16">
      <c r="A6" s="7"/>
      <c r="B6" s="13"/>
      <c r="C6" s="15" t="s">
        <v>62</v>
      </c>
      <c r="D6" s="42" t="s">
        <v>63</v>
      </c>
      <c r="E6" s="25">
        <f>ROUND($I6*$J$1,1)</f>
        <v>3</v>
      </c>
      <c r="F6" s="26">
        <v>1</v>
      </c>
      <c r="G6" s="26">
        <v>1.5</v>
      </c>
      <c r="H6" s="26">
        <v>2</v>
      </c>
      <c r="I6" s="34">
        <f t="shared" si="0"/>
        <v>1.5</v>
      </c>
      <c r="J6" s="18"/>
      <c r="K6" s="18"/>
      <c r="L6" s="32"/>
      <c r="M6" s="32"/>
      <c r="N6" s="32"/>
      <c r="O6" s="32"/>
      <c r="P6" s="32"/>
    </row>
    <row r="7" s="1" customFormat="1" ht="19.2" spans="1:16">
      <c r="A7" s="7">
        <v>4</v>
      </c>
      <c r="B7" s="11" t="s">
        <v>64</v>
      </c>
      <c r="C7" s="12" t="s">
        <v>65</v>
      </c>
      <c r="D7" s="13" t="s">
        <v>66</v>
      </c>
      <c r="E7" s="25">
        <f>ROUND($I7*$J$1,1)</f>
        <v>8</v>
      </c>
      <c r="F7" s="26">
        <v>3</v>
      </c>
      <c r="G7" s="26">
        <v>4</v>
      </c>
      <c r="H7" s="26">
        <v>5</v>
      </c>
      <c r="I7" s="34">
        <f t="shared" si="0"/>
        <v>4</v>
      </c>
      <c r="J7" s="18"/>
      <c r="K7" s="18"/>
      <c r="L7" s="32"/>
      <c r="M7" s="32"/>
      <c r="N7" s="32"/>
      <c r="O7" s="32"/>
      <c r="P7" s="32"/>
    </row>
    <row r="8" s="1" customFormat="1" ht="19.2" spans="1:16">
      <c r="A8" s="7">
        <v>5</v>
      </c>
      <c r="B8" s="11"/>
      <c r="C8" s="12" t="s">
        <v>67</v>
      </c>
      <c r="D8" s="13" t="s">
        <v>68</v>
      </c>
      <c r="E8" s="25">
        <f>ROUND($I8*$J$1,1)</f>
        <v>4</v>
      </c>
      <c r="F8" s="26">
        <v>1</v>
      </c>
      <c r="G8" s="26">
        <v>2</v>
      </c>
      <c r="H8" s="26">
        <v>3</v>
      </c>
      <c r="I8" s="34">
        <f t="shared" si="0"/>
        <v>2</v>
      </c>
      <c r="J8" s="18"/>
      <c r="K8" s="18"/>
      <c r="L8" s="32"/>
      <c r="M8" s="32"/>
      <c r="N8" s="32"/>
      <c r="O8" s="32"/>
      <c r="P8" s="32"/>
    </row>
    <row r="9" s="1" customFormat="1" ht="19.2" spans="1:16">
      <c r="A9" s="7"/>
      <c r="B9" s="11"/>
      <c r="C9" s="12" t="s">
        <v>69</v>
      </c>
      <c r="D9" s="13" t="s">
        <v>70</v>
      </c>
      <c r="E9" s="25">
        <f>ROUND($I9*$J$1,1)</f>
        <v>4</v>
      </c>
      <c r="F9" s="26">
        <v>1</v>
      </c>
      <c r="G9" s="26">
        <v>2</v>
      </c>
      <c r="H9" s="26">
        <v>3</v>
      </c>
      <c r="I9" s="34">
        <f t="shared" ref="I9:I41" si="1">SUM(F9,G9*4,H9)/6</f>
        <v>2</v>
      </c>
      <c r="J9" s="18"/>
      <c r="K9" s="18"/>
      <c r="L9" s="32"/>
      <c r="M9" s="32"/>
      <c r="N9" s="32"/>
      <c r="O9" s="32"/>
      <c r="P9" s="32"/>
    </row>
    <row r="10" s="1" customFormat="1" ht="19.2" spans="1:16">
      <c r="A10" s="7"/>
      <c r="B10" s="11"/>
      <c r="C10" s="12" t="s">
        <v>71</v>
      </c>
      <c r="D10" s="13" t="s">
        <v>71</v>
      </c>
      <c r="E10" s="25">
        <f>ROUND($I10*$J$1,1)</f>
        <v>8</v>
      </c>
      <c r="F10" s="26">
        <v>3</v>
      </c>
      <c r="G10" s="26">
        <v>4</v>
      </c>
      <c r="H10" s="26">
        <v>5</v>
      </c>
      <c r="I10" s="34">
        <f t="shared" si="1"/>
        <v>4</v>
      </c>
      <c r="J10" s="18"/>
      <c r="K10" s="18"/>
      <c r="L10" s="32"/>
      <c r="M10" s="32"/>
      <c r="N10" s="32"/>
      <c r="O10" s="32"/>
      <c r="P10" s="32"/>
    </row>
    <row r="11" s="1" customFormat="1" ht="19.2" spans="1:16">
      <c r="A11" s="7"/>
      <c r="B11" s="11"/>
      <c r="C11" s="12" t="s">
        <v>72</v>
      </c>
      <c r="D11" s="13" t="s">
        <v>72</v>
      </c>
      <c r="E11" s="25">
        <f>ROUND($I11*$J$1,1)</f>
        <v>4</v>
      </c>
      <c r="F11" s="26">
        <v>1</v>
      </c>
      <c r="G11" s="26">
        <v>2</v>
      </c>
      <c r="H11" s="26">
        <v>3</v>
      </c>
      <c r="I11" s="34">
        <f t="shared" si="1"/>
        <v>2</v>
      </c>
      <c r="J11" s="18"/>
      <c r="K11" s="18"/>
      <c r="L11" s="32"/>
      <c r="M11" s="32"/>
      <c r="N11" s="32"/>
      <c r="O11" s="32"/>
      <c r="P11" s="32"/>
    </row>
    <row r="12" s="1" customFormat="1" ht="19.2" spans="1:16">
      <c r="A12" s="7"/>
      <c r="B12" s="11"/>
      <c r="C12" s="12" t="s">
        <v>73</v>
      </c>
      <c r="D12" s="13" t="s">
        <v>73</v>
      </c>
      <c r="E12" s="25">
        <f>ROUND($I12*$J$1,1)</f>
        <v>3</v>
      </c>
      <c r="F12" s="26">
        <v>1</v>
      </c>
      <c r="G12" s="26">
        <v>1.5</v>
      </c>
      <c r="H12" s="26">
        <v>2</v>
      </c>
      <c r="I12" s="34">
        <f t="shared" si="1"/>
        <v>1.5</v>
      </c>
      <c r="J12" s="18"/>
      <c r="K12" s="18"/>
      <c r="L12" s="32"/>
      <c r="M12" s="32"/>
      <c r="N12" s="32"/>
      <c r="O12" s="32"/>
      <c r="P12" s="32"/>
    </row>
    <row r="13" s="1" customFormat="1" ht="19.2" spans="1:16">
      <c r="A13" s="7"/>
      <c r="B13" s="11"/>
      <c r="C13" s="12" t="s">
        <v>74</v>
      </c>
      <c r="D13" s="13" t="s">
        <v>74</v>
      </c>
      <c r="E13" s="25">
        <f>ROUND($I13*$J$1,1)</f>
        <v>3</v>
      </c>
      <c r="F13" s="26">
        <v>1</v>
      </c>
      <c r="G13" s="26">
        <v>1.5</v>
      </c>
      <c r="H13" s="26">
        <v>2</v>
      </c>
      <c r="I13" s="34">
        <f t="shared" si="1"/>
        <v>1.5</v>
      </c>
      <c r="J13" s="18"/>
      <c r="K13" s="18"/>
      <c r="L13" s="32"/>
      <c r="M13" s="32"/>
      <c r="N13" s="32"/>
      <c r="O13" s="32"/>
      <c r="P13" s="32"/>
    </row>
    <row r="14" s="1" customFormat="1" ht="19.2" spans="1:16">
      <c r="A14" s="7"/>
      <c r="B14" s="11"/>
      <c r="C14" s="12" t="s">
        <v>75</v>
      </c>
      <c r="D14" s="13" t="s">
        <v>75</v>
      </c>
      <c r="E14" s="25">
        <f>ROUND($I14*$J$1,1)</f>
        <v>3</v>
      </c>
      <c r="F14" s="26">
        <v>1</v>
      </c>
      <c r="G14" s="26">
        <v>1.5</v>
      </c>
      <c r="H14" s="26">
        <v>2</v>
      </c>
      <c r="I14" s="34">
        <f t="shared" si="1"/>
        <v>1.5</v>
      </c>
      <c r="J14" s="18"/>
      <c r="K14" s="18"/>
      <c r="L14" s="32"/>
      <c r="M14" s="32"/>
      <c r="N14" s="32"/>
      <c r="O14" s="32"/>
      <c r="P14" s="32"/>
    </row>
    <row r="15" s="1" customFormat="1" ht="19.2" spans="1:16">
      <c r="A15" s="7"/>
      <c r="B15" s="11"/>
      <c r="C15" s="12" t="s">
        <v>76</v>
      </c>
      <c r="D15" s="13" t="s">
        <v>77</v>
      </c>
      <c r="E15" s="25">
        <f>ROUND($I15*$J$1,1)</f>
        <v>5</v>
      </c>
      <c r="F15" s="26">
        <v>2</v>
      </c>
      <c r="G15" s="26">
        <v>2.5</v>
      </c>
      <c r="H15" s="26">
        <v>3</v>
      </c>
      <c r="I15" s="34">
        <f t="shared" si="1"/>
        <v>2.5</v>
      </c>
      <c r="J15" s="18"/>
      <c r="K15" s="18"/>
      <c r="L15" s="32"/>
      <c r="M15" s="32"/>
      <c r="N15" s="32"/>
      <c r="O15" s="32"/>
      <c r="P15" s="32"/>
    </row>
    <row r="16" s="1" customFormat="1" ht="19.2" spans="1:16">
      <c r="A16" s="7"/>
      <c r="B16" s="11"/>
      <c r="C16" s="12" t="s">
        <v>78</v>
      </c>
      <c r="D16" s="13" t="s">
        <v>79</v>
      </c>
      <c r="E16" s="25">
        <f>ROUND($I16*$J$1,1)</f>
        <v>6</v>
      </c>
      <c r="F16" s="26">
        <v>2</v>
      </c>
      <c r="G16" s="26">
        <v>3</v>
      </c>
      <c r="H16" s="26">
        <v>4</v>
      </c>
      <c r="I16" s="34">
        <f t="shared" si="1"/>
        <v>3</v>
      </c>
      <c r="J16" s="18"/>
      <c r="K16" s="18"/>
      <c r="L16" s="32"/>
      <c r="M16" s="32"/>
      <c r="N16" s="32"/>
      <c r="O16" s="32"/>
      <c r="P16" s="32"/>
    </row>
    <row r="17" s="1" customFormat="1" ht="19.2" spans="1:16">
      <c r="A17" s="7"/>
      <c r="B17" s="11"/>
      <c r="C17" s="12" t="s">
        <v>80</v>
      </c>
      <c r="D17" s="43" t="s">
        <v>80</v>
      </c>
      <c r="E17" s="25">
        <f>ROUND($I17*$J$1,1)</f>
        <v>8</v>
      </c>
      <c r="F17" s="26">
        <v>3</v>
      </c>
      <c r="G17" s="26">
        <v>4</v>
      </c>
      <c r="H17" s="26">
        <v>5</v>
      </c>
      <c r="I17" s="34">
        <f t="shared" si="1"/>
        <v>4</v>
      </c>
      <c r="J17" s="18"/>
      <c r="K17" s="18"/>
      <c r="L17" s="32"/>
      <c r="M17" s="32"/>
      <c r="N17" s="32"/>
      <c r="O17" s="32"/>
      <c r="P17" s="32"/>
    </row>
    <row r="18" s="1" customFormat="1" ht="19.2" spans="1:16">
      <c r="A18" s="7"/>
      <c r="B18" s="11"/>
      <c r="C18" s="12" t="s">
        <v>81</v>
      </c>
      <c r="D18" s="43" t="s">
        <v>81</v>
      </c>
      <c r="E18" s="25">
        <f>ROUND($I18*$J$1,1)</f>
        <v>3</v>
      </c>
      <c r="F18" s="26">
        <v>1</v>
      </c>
      <c r="G18" s="26">
        <v>1.5</v>
      </c>
      <c r="H18" s="26">
        <v>2</v>
      </c>
      <c r="I18" s="34">
        <f t="shared" si="1"/>
        <v>1.5</v>
      </c>
      <c r="J18" s="18"/>
      <c r="K18" s="18"/>
      <c r="L18" s="32"/>
      <c r="M18" s="32"/>
      <c r="N18" s="32"/>
      <c r="O18" s="32"/>
      <c r="P18" s="32"/>
    </row>
    <row r="19" s="1" customFormat="1" ht="19.2" spans="1:16">
      <c r="A19" s="7"/>
      <c r="B19" s="11"/>
      <c r="C19" s="12" t="s">
        <v>82</v>
      </c>
      <c r="D19" s="43" t="s">
        <v>82</v>
      </c>
      <c r="E19" s="25">
        <f>ROUND($I19*$J$1,1)</f>
        <v>6</v>
      </c>
      <c r="F19" s="26">
        <v>2</v>
      </c>
      <c r="G19" s="26">
        <v>3</v>
      </c>
      <c r="H19" s="26">
        <v>4</v>
      </c>
      <c r="I19" s="34">
        <f t="shared" si="1"/>
        <v>3</v>
      </c>
      <c r="J19" s="18"/>
      <c r="K19" s="18"/>
      <c r="L19" s="32"/>
      <c r="M19" s="32"/>
      <c r="N19" s="32"/>
      <c r="O19" s="32"/>
      <c r="P19" s="32"/>
    </row>
    <row r="20" s="1" customFormat="1" ht="19.2" spans="1:16">
      <c r="A20" s="7"/>
      <c r="B20" s="11"/>
      <c r="C20" s="12" t="s">
        <v>83</v>
      </c>
      <c r="D20" s="39" t="s">
        <v>83</v>
      </c>
      <c r="E20" s="25">
        <f>ROUND($I20*$J$1,1)</f>
        <v>8</v>
      </c>
      <c r="F20" s="26">
        <v>3</v>
      </c>
      <c r="G20" s="26">
        <v>4</v>
      </c>
      <c r="H20" s="26">
        <v>5</v>
      </c>
      <c r="I20" s="34">
        <f t="shared" si="1"/>
        <v>4</v>
      </c>
      <c r="J20" s="18"/>
      <c r="K20" s="18"/>
      <c r="L20" s="32"/>
      <c r="M20" s="32"/>
      <c r="N20" s="32"/>
      <c r="O20" s="32"/>
      <c r="P20" s="32"/>
    </row>
    <row r="21" s="1" customFormat="1" ht="19.2" spans="1:16">
      <c r="A21" s="7"/>
      <c r="B21" s="11"/>
      <c r="C21" s="12" t="s">
        <v>84</v>
      </c>
      <c r="D21" s="13" t="s">
        <v>85</v>
      </c>
      <c r="E21" s="25">
        <f>ROUND($I21*$J$1,1)</f>
        <v>6</v>
      </c>
      <c r="F21" s="26">
        <v>2</v>
      </c>
      <c r="G21" s="26">
        <v>3</v>
      </c>
      <c r="H21" s="26">
        <v>4</v>
      </c>
      <c r="I21" s="34">
        <f t="shared" si="1"/>
        <v>3</v>
      </c>
      <c r="J21" s="18"/>
      <c r="K21" s="18"/>
      <c r="L21" s="32"/>
      <c r="M21" s="32"/>
      <c r="N21" s="32"/>
      <c r="O21" s="32"/>
      <c r="P21" s="32"/>
    </row>
    <row r="22" s="1" customFormat="1" ht="19.2" spans="1:16">
      <c r="A22" s="7"/>
      <c r="B22" s="11"/>
      <c r="C22" s="12" t="s">
        <v>86</v>
      </c>
      <c r="D22" s="13" t="s">
        <v>87</v>
      </c>
      <c r="E22" s="25">
        <f>ROUND($I22*$J$1,1)</f>
        <v>8</v>
      </c>
      <c r="F22" s="26">
        <v>3</v>
      </c>
      <c r="G22" s="26">
        <v>4</v>
      </c>
      <c r="H22" s="26">
        <v>5</v>
      </c>
      <c r="I22" s="34">
        <f t="shared" si="1"/>
        <v>4</v>
      </c>
      <c r="J22" s="18"/>
      <c r="K22" s="18"/>
      <c r="L22" s="32"/>
      <c r="M22" s="32"/>
      <c r="N22" s="32"/>
      <c r="O22" s="32"/>
      <c r="P22" s="32"/>
    </row>
    <row r="23" s="1" customFormat="1" ht="19.2" spans="1:16">
      <c r="A23" s="7"/>
      <c r="B23" s="11"/>
      <c r="C23" s="12" t="s">
        <v>88</v>
      </c>
      <c r="D23" s="13" t="s">
        <v>89</v>
      </c>
      <c r="E23" s="25">
        <f>ROUND($I23*$J$1,1)</f>
        <v>3</v>
      </c>
      <c r="F23" s="26">
        <v>1</v>
      </c>
      <c r="G23" s="26">
        <v>1.5</v>
      </c>
      <c r="H23" s="26">
        <v>2</v>
      </c>
      <c r="I23" s="34">
        <f t="shared" si="1"/>
        <v>1.5</v>
      </c>
      <c r="J23" s="18"/>
      <c r="K23" s="18"/>
      <c r="L23" s="32"/>
      <c r="M23" s="32"/>
      <c r="N23" s="32"/>
      <c r="O23" s="32"/>
      <c r="P23" s="32"/>
    </row>
    <row r="24" s="1" customFormat="1" ht="19.2" spans="1:16">
      <c r="A24" s="7"/>
      <c r="B24" s="11"/>
      <c r="C24" s="12" t="s">
        <v>90</v>
      </c>
      <c r="D24" s="13" t="s">
        <v>90</v>
      </c>
      <c r="E24" s="25">
        <f>ROUND($I24*$J$1,1)</f>
        <v>6</v>
      </c>
      <c r="F24" s="26">
        <v>2</v>
      </c>
      <c r="G24" s="26">
        <v>3</v>
      </c>
      <c r="H24" s="26">
        <v>4</v>
      </c>
      <c r="I24" s="34">
        <f t="shared" si="1"/>
        <v>3</v>
      </c>
      <c r="J24" s="18"/>
      <c r="K24" s="18"/>
      <c r="L24" s="32"/>
      <c r="M24" s="32"/>
      <c r="N24" s="32"/>
      <c r="O24" s="32"/>
      <c r="P24" s="32"/>
    </row>
    <row r="25" s="1" customFormat="1" ht="19.2" spans="1:16">
      <c r="A25" s="7"/>
      <c r="B25" s="11"/>
      <c r="C25" s="12" t="s">
        <v>91</v>
      </c>
      <c r="D25" s="13" t="s">
        <v>91</v>
      </c>
      <c r="E25" s="25">
        <f>ROUND($I25*$J$1,1)</f>
        <v>8</v>
      </c>
      <c r="F25" s="26">
        <v>3</v>
      </c>
      <c r="G25" s="26">
        <v>4</v>
      </c>
      <c r="H25" s="26">
        <v>5</v>
      </c>
      <c r="I25" s="34">
        <f t="shared" si="1"/>
        <v>4</v>
      </c>
      <c r="J25" s="18"/>
      <c r="K25" s="18"/>
      <c r="L25" s="32"/>
      <c r="M25" s="32"/>
      <c r="N25" s="32"/>
      <c r="O25" s="32"/>
      <c r="P25" s="32"/>
    </row>
    <row r="26" s="1" customFormat="1" ht="19.2" spans="1:16">
      <c r="A26" s="7"/>
      <c r="B26" s="13"/>
      <c r="C26" s="12" t="s">
        <v>92</v>
      </c>
      <c r="D26" s="13" t="s">
        <v>92</v>
      </c>
      <c r="E26" s="25">
        <f>ROUND($I26*$J$1,1)</f>
        <v>4</v>
      </c>
      <c r="F26" s="26">
        <v>1</v>
      </c>
      <c r="G26" s="26">
        <v>2</v>
      </c>
      <c r="H26" s="26">
        <v>3</v>
      </c>
      <c r="I26" s="34">
        <f t="shared" si="1"/>
        <v>2</v>
      </c>
      <c r="J26" s="18"/>
      <c r="K26" s="18"/>
      <c r="L26" s="32"/>
      <c r="M26" s="32"/>
      <c r="N26" s="32"/>
      <c r="O26" s="32"/>
      <c r="P26" s="32"/>
    </row>
    <row r="27" s="1" customFormat="1" ht="19.2" spans="1:11">
      <c r="A27" s="7"/>
      <c r="B27" s="17" t="s">
        <v>93</v>
      </c>
      <c r="C27" s="15" t="s">
        <v>94</v>
      </c>
      <c r="D27" s="16" t="s">
        <v>94</v>
      </c>
      <c r="E27" s="25">
        <f>ROUND($I27*$J$1,1)</f>
        <v>8</v>
      </c>
      <c r="F27" s="26">
        <v>3</v>
      </c>
      <c r="G27" s="26">
        <v>4</v>
      </c>
      <c r="H27" s="26">
        <v>5</v>
      </c>
      <c r="I27" s="34">
        <f t="shared" si="1"/>
        <v>4</v>
      </c>
      <c r="J27" s="18"/>
      <c r="K27" s="18"/>
    </row>
    <row r="28" s="1" customFormat="1" ht="19.2" spans="1:11">
      <c r="A28" s="7"/>
      <c r="B28" s="17"/>
      <c r="C28" s="15" t="s">
        <v>95</v>
      </c>
      <c r="D28" s="16" t="s">
        <v>95</v>
      </c>
      <c r="E28" s="25">
        <f>ROUND($I28*$J$1,1)</f>
        <v>4</v>
      </c>
      <c r="F28" s="26">
        <v>1</v>
      </c>
      <c r="G28" s="26">
        <v>2</v>
      </c>
      <c r="H28" s="26">
        <v>3</v>
      </c>
      <c r="I28" s="34">
        <f t="shared" si="1"/>
        <v>2</v>
      </c>
      <c r="J28" s="18"/>
      <c r="K28" s="18"/>
    </row>
    <row r="29" s="1" customFormat="1" ht="19.2" spans="1:11">
      <c r="A29" s="7"/>
      <c r="B29" s="17"/>
      <c r="C29" s="15" t="s">
        <v>96</v>
      </c>
      <c r="D29" s="16" t="s">
        <v>96</v>
      </c>
      <c r="E29" s="25">
        <f>ROUND($I29*$J$1,1)</f>
        <v>4</v>
      </c>
      <c r="F29" s="26">
        <v>1</v>
      </c>
      <c r="G29" s="26">
        <v>2</v>
      </c>
      <c r="H29" s="26">
        <v>3</v>
      </c>
      <c r="I29" s="34">
        <f t="shared" si="1"/>
        <v>2</v>
      </c>
      <c r="J29" s="18"/>
      <c r="K29" s="18"/>
    </row>
    <row r="30" s="1" customFormat="1" ht="19.2" spans="1:11">
      <c r="A30" s="7"/>
      <c r="B30" s="17"/>
      <c r="C30" s="15" t="s">
        <v>97</v>
      </c>
      <c r="D30" s="16" t="s">
        <v>97</v>
      </c>
      <c r="E30" s="25">
        <f>ROUND($I30*$J$1,1)</f>
        <v>4</v>
      </c>
      <c r="F30" s="26">
        <v>1</v>
      </c>
      <c r="G30" s="26">
        <v>2</v>
      </c>
      <c r="H30" s="26">
        <v>3</v>
      </c>
      <c r="I30" s="34">
        <f t="shared" si="1"/>
        <v>2</v>
      </c>
      <c r="J30" s="18"/>
      <c r="K30" s="18"/>
    </row>
    <row r="31" s="1" customFormat="1" ht="19.2" spans="1:11">
      <c r="A31" s="7"/>
      <c r="B31" s="17"/>
      <c r="C31" s="15" t="s">
        <v>98</v>
      </c>
      <c r="D31" s="16" t="s">
        <v>99</v>
      </c>
      <c r="E31" s="25">
        <f>ROUND($I31*$J$1,1)</f>
        <v>6</v>
      </c>
      <c r="F31" s="26">
        <v>2</v>
      </c>
      <c r="G31" s="26">
        <v>3</v>
      </c>
      <c r="H31" s="26">
        <v>4</v>
      </c>
      <c r="I31" s="34">
        <f t="shared" si="1"/>
        <v>3</v>
      </c>
      <c r="J31" s="18"/>
      <c r="K31" s="18"/>
    </row>
    <row r="32" s="1" customFormat="1" ht="19.2" spans="1:11">
      <c r="A32" s="7"/>
      <c r="B32" s="17"/>
      <c r="C32" s="15" t="s">
        <v>100</v>
      </c>
      <c r="D32" s="16" t="s">
        <v>101</v>
      </c>
      <c r="E32" s="25">
        <f>ROUND($I32*$J$1,1)</f>
        <v>6</v>
      </c>
      <c r="F32" s="26">
        <v>2</v>
      </c>
      <c r="G32" s="26">
        <v>3</v>
      </c>
      <c r="H32" s="26">
        <v>4</v>
      </c>
      <c r="I32" s="34">
        <f t="shared" si="1"/>
        <v>3</v>
      </c>
      <c r="J32" s="18"/>
      <c r="K32" s="18"/>
    </row>
    <row r="33" s="1" customFormat="1" ht="19.2" spans="1:11">
      <c r="A33" s="7"/>
      <c r="B33" s="14" t="s">
        <v>102</v>
      </c>
      <c r="C33" s="15" t="s">
        <v>103</v>
      </c>
      <c r="D33" s="16" t="s">
        <v>103</v>
      </c>
      <c r="E33" s="25">
        <f>ROUND($I33*$J$1,1)</f>
        <v>8</v>
      </c>
      <c r="F33" s="26">
        <v>3</v>
      </c>
      <c r="G33" s="26">
        <v>4</v>
      </c>
      <c r="H33" s="26">
        <v>5</v>
      </c>
      <c r="I33" s="34">
        <f t="shared" si="1"/>
        <v>4</v>
      </c>
      <c r="J33" s="18"/>
      <c r="K33" s="18"/>
    </row>
    <row r="34" s="1" customFormat="1" ht="19.2" spans="1:11">
      <c r="A34" s="7"/>
      <c r="B34" s="17"/>
      <c r="C34" s="15" t="s">
        <v>104</v>
      </c>
      <c r="D34" s="16" t="s">
        <v>104</v>
      </c>
      <c r="E34" s="25">
        <f>ROUND($I34*$J$1,1)</f>
        <v>6</v>
      </c>
      <c r="F34" s="26">
        <v>2</v>
      </c>
      <c r="G34" s="26">
        <v>3</v>
      </c>
      <c r="H34" s="26">
        <v>4</v>
      </c>
      <c r="I34" s="34">
        <f t="shared" si="1"/>
        <v>3</v>
      </c>
      <c r="J34" s="18"/>
      <c r="K34" s="18"/>
    </row>
    <row r="35" s="1" customFormat="1" ht="19.2" spans="1:11">
      <c r="A35" s="7"/>
      <c r="B35" s="17"/>
      <c r="C35" s="15" t="s">
        <v>105</v>
      </c>
      <c r="D35" s="16" t="s">
        <v>105</v>
      </c>
      <c r="E35" s="25">
        <f>ROUND($I35*$J$1,1)</f>
        <v>4</v>
      </c>
      <c r="F35" s="26">
        <v>1</v>
      </c>
      <c r="G35" s="26">
        <v>2</v>
      </c>
      <c r="H35" s="26">
        <v>3</v>
      </c>
      <c r="I35" s="34">
        <f t="shared" si="1"/>
        <v>2</v>
      </c>
      <c r="J35" s="18"/>
      <c r="K35" s="18"/>
    </row>
    <row r="36" s="1" customFormat="1" ht="19.2" spans="1:11">
      <c r="A36" s="7"/>
      <c r="B36" s="17"/>
      <c r="C36" s="15" t="s">
        <v>106</v>
      </c>
      <c r="D36" s="16" t="s">
        <v>107</v>
      </c>
      <c r="E36" s="25">
        <f>ROUND($I36*$J$1,1)</f>
        <v>6</v>
      </c>
      <c r="F36" s="26">
        <v>2</v>
      </c>
      <c r="G36" s="26">
        <v>3</v>
      </c>
      <c r="H36" s="26">
        <v>4</v>
      </c>
      <c r="I36" s="34">
        <f t="shared" si="1"/>
        <v>3</v>
      </c>
      <c r="J36" s="18"/>
      <c r="K36" s="18"/>
    </row>
    <row r="37" s="1" customFormat="1" ht="19.2" spans="1:11">
      <c r="A37" s="7"/>
      <c r="B37" s="17"/>
      <c r="C37" s="15" t="s">
        <v>108</v>
      </c>
      <c r="D37" s="16" t="s">
        <v>109</v>
      </c>
      <c r="E37" s="25">
        <f>ROUND($I37*$J$1,1)</f>
        <v>6</v>
      </c>
      <c r="F37" s="26">
        <v>2</v>
      </c>
      <c r="G37" s="26">
        <v>3</v>
      </c>
      <c r="H37" s="26">
        <v>4</v>
      </c>
      <c r="I37" s="34">
        <f t="shared" si="1"/>
        <v>3</v>
      </c>
      <c r="J37" s="18"/>
      <c r="K37" s="18"/>
    </row>
    <row r="38" s="1" customFormat="1" ht="19.2" spans="1:11">
      <c r="A38" s="7"/>
      <c r="B38" s="17"/>
      <c r="C38" s="15" t="s">
        <v>110</v>
      </c>
      <c r="D38" s="16" t="s">
        <v>111</v>
      </c>
      <c r="E38" s="25">
        <f>ROUND($I38*$J$1,1)</f>
        <v>6</v>
      </c>
      <c r="F38" s="26">
        <v>2</v>
      </c>
      <c r="G38" s="26">
        <v>3</v>
      </c>
      <c r="H38" s="26">
        <v>4</v>
      </c>
      <c r="I38" s="34">
        <f t="shared" si="1"/>
        <v>3</v>
      </c>
      <c r="J38" s="18"/>
      <c r="K38" s="18"/>
    </row>
    <row r="39" s="1" customFormat="1" ht="19.2" spans="1:11">
      <c r="A39" s="7"/>
      <c r="B39" s="17"/>
      <c r="C39" s="15" t="s">
        <v>112</v>
      </c>
      <c r="D39" s="16" t="s">
        <v>113</v>
      </c>
      <c r="E39" s="25">
        <f>ROUND($I39*$J$1,1)</f>
        <v>6</v>
      </c>
      <c r="F39" s="26">
        <v>2</v>
      </c>
      <c r="G39" s="26">
        <v>3</v>
      </c>
      <c r="H39" s="26">
        <v>4</v>
      </c>
      <c r="I39" s="34">
        <f t="shared" si="1"/>
        <v>3</v>
      </c>
      <c r="J39" s="18"/>
      <c r="K39" s="18"/>
    </row>
    <row r="40" s="1" customFormat="1" ht="19.2" spans="1:11">
      <c r="A40" s="7"/>
      <c r="B40" s="17"/>
      <c r="C40" s="15" t="s">
        <v>114</v>
      </c>
      <c r="D40" s="16" t="s">
        <v>115</v>
      </c>
      <c r="E40" s="25">
        <f>ROUND($I40*$J$1,1)</f>
        <v>8</v>
      </c>
      <c r="F40" s="26">
        <v>3</v>
      </c>
      <c r="G40" s="26">
        <v>4</v>
      </c>
      <c r="H40" s="26">
        <v>5</v>
      </c>
      <c r="I40" s="34">
        <f t="shared" si="1"/>
        <v>4</v>
      </c>
      <c r="J40" s="18"/>
      <c r="K40" s="18"/>
    </row>
    <row r="41" s="1" customFormat="1" ht="19.2" spans="1:11">
      <c r="A41" s="7"/>
      <c r="B41" s="17"/>
      <c r="C41" s="15" t="s">
        <v>116</v>
      </c>
      <c r="D41" s="16" t="s">
        <v>116</v>
      </c>
      <c r="E41" s="25">
        <f>ROUND($I41*$J$1,1)</f>
        <v>6</v>
      </c>
      <c r="F41" s="26">
        <v>2</v>
      </c>
      <c r="G41" s="26">
        <v>3</v>
      </c>
      <c r="H41" s="26">
        <v>4</v>
      </c>
      <c r="I41" s="34">
        <f t="shared" si="1"/>
        <v>3</v>
      </c>
      <c r="J41" s="18"/>
      <c r="K41" s="18"/>
    </row>
    <row r="42" s="1" customFormat="1" ht="19.2" spans="1:11">
      <c r="A42" s="7"/>
      <c r="B42" s="14" t="s">
        <v>117</v>
      </c>
      <c r="C42" s="15" t="s">
        <v>118</v>
      </c>
      <c r="D42" s="16" t="s">
        <v>118</v>
      </c>
      <c r="E42" s="25">
        <f>ROUND($I42*$J$1,1)</f>
        <v>8</v>
      </c>
      <c r="F42" s="26">
        <v>3</v>
      </c>
      <c r="G42" s="26">
        <v>4</v>
      </c>
      <c r="H42" s="26">
        <v>5</v>
      </c>
      <c r="I42" s="34">
        <f t="shared" ref="I42:I61" si="2">SUM(F42,G42*4,H42)/6</f>
        <v>4</v>
      </c>
      <c r="J42" s="18"/>
      <c r="K42" s="18"/>
    </row>
    <row r="43" s="1" customFormat="1" ht="19.2" spans="1:11">
      <c r="A43" s="7"/>
      <c r="B43" s="17"/>
      <c r="C43" s="15" t="s">
        <v>119</v>
      </c>
      <c r="D43" s="16" t="s">
        <v>119</v>
      </c>
      <c r="E43" s="25">
        <f>ROUND($I43*$J$1,1)</f>
        <v>4</v>
      </c>
      <c r="F43" s="26">
        <v>1</v>
      </c>
      <c r="G43" s="26">
        <v>2</v>
      </c>
      <c r="H43" s="26">
        <v>3</v>
      </c>
      <c r="I43" s="34">
        <f t="shared" si="2"/>
        <v>2</v>
      </c>
      <c r="J43" s="18"/>
      <c r="K43" s="18"/>
    </row>
    <row r="44" s="1" customFormat="1" ht="19.2" spans="1:11">
      <c r="A44" s="7"/>
      <c r="B44" s="17"/>
      <c r="C44" s="15" t="s">
        <v>120</v>
      </c>
      <c r="D44" s="16" t="s">
        <v>120</v>
      </c>
      <c r="E44" s="25">
        <f>ROUND($I44*$J$1,1)</f>
        <v>4</v>
      </c>
      <c r="F44" s="26">
        <v>1</v>
      </c>
      <c r="G44" s="26">
        <v>2</v>
      </c>
      <c r="H44" s="26">
        <v>3</v>
      </c>
      <c r="I44" s="34">
        <f t="shared" si="2"/>
        <v>2</v>
      </c>
      <c r="J44" s="18"/>
      <c r="K44" s="18"/>
    </row>
    <row r="45" s="1" customFormat="1" ht="19.2" spans="1:11">
      <c r="A45" s="7"/>
      <c r="B45" s="17"/>
      <c r="C45" s="15" t="s">
        <v>121</v>
      </c>
      <c r="D45" s="16" t="s">
        <v>122</v>
      </c>
      <c r="E45" s="25">
        <f>ROUND($I45*$J$1,1)</f>
        <v>4</v>
      </c>
      <c r="F45" s="26">
        <v>1</v>
      </c>
      <c r="G45" s="26">
        <v>2</v>
      </c>
      <c r="H45" s="26">
        <v>3</v>
      </c>
      <c r="I45" s="34">
        <f t="shared" si="2"/>
        <v>2</v>
      </c>
      <c r="J45" s="18"/>
      <c r="K45" s="18"/>
    </row>
    <row r="46" s="1" customFormat="1" ht="19.2" spans="1:11">
      <c r="A46" s="7"/>
      <c r="B46" s="17"/>
      <c r="C46" s="15" t="s">
        <v>123</v>
      </c>
      <c r="D46" s="16" t="s">
        <v>123</v>
      </c>
      <c r="E46" s="25">
        <f>ROUND($I46*$J$1,1)</f>
        <v>6</v>
      </c>
      <c r="F46" s="26">
        <v>2</v>
      </c>
      <c r="G46" s="26">
        <v>3</v>
      </c>
      <c r="H46" s="26">
        <v>4</v>
      </c>
      <c r="I46" s="34">
        <f t="shared" si="2"/>
        <v>3</v>
      </c>
      <c r="J46" s="18"/>
      <c r="K46" s="18"/>
    </row>
    <row r="47" s="1" customFormat="1" ht="19.2" spans="1:11">
      <c r="A47" s="7"/>
      <c r="B47" s="17"/>
      <c r="C47" s="15" t="s">
        <v>124</v>
      </c>
      <c r="D47" s="16" t="s">
        <v>71</v>
      </c>
      <c r="E47" s="25">
        <f>ROUND($I47*$J$1,1)</f>
        <v>6</v>
      </c>
      <c r="F47" s="26">
        <v>2</v>
      </c>
      <c r="G47" s="26">
        <v>3</v>
      </c>
      <c r="H47" s="26">
        <v>4</v>
      </c>
      <c r="I47" s="34">
        <f t="shared" si="2"/>
        <v>3</v>
      </c>
      <c r="J47" s="18"/>
      <c r="K47" s="18"/>
    </row>
    <row r="48" s="1" customFormat="1" ht="19.2" spans="1:11">
      <c r="A48" s="7"/>
      <c r="B48" s="17"/>
      <c r="C48" s="15" t="s">
        <v>125</v>
      </c>
      <c r="D48" s="16" t="s">
        <v>126</v>
      </c>
      <c r="E48" s="25">
        <f>ROUND($I48*$J$1,1)</f>
        <v>4</v>
      </c>
      <c r="F48" s="26">
        <v>1</v>
      </c>
      <c r="G48" s="26">
        <v>2</v>
      </c>
      <c r="H48" s="26">
        <v>3</v>
      </c>
      <c r="I48" s="34">
        <f t="shared" ref="I48:I75" si="3">SUM(F48,G48*4,H48)/6</f>
        <v>2</v>
      </c>
      <c r="J48" s="18"/>
      <c r="K48" s="18"/>
    </row>
    <row r="49" s="1" customFormat="1" ht="19.2" spans="1:11">
      <c r="A49" s="7"/>
      <c r="B49" s="17"/>
      <c r="C49" s="15" t="s">
        <v>127</v>
      </c>
      <c r="D49" s="16" t="s">
        <v>128</v>
      </c>
      <c r="E49" s="25">
        <f>ROUND($I49*$J$1,1)</f>
        <v>4</v>
      </c>
      <c r="F49" s="26">
        <v>1</v>
      </c>
      <c r="G49" s="26">
        <v>2</v>
      </c>
      <c r="H49" s="26">
        <v>3</v>
      </c>
      <c r="I49" s="34">
        <f t="shared" si="3"/>
        <v>2</v>
      </c>
      <c r="J49" s="18"/>
      <c r="K49" s="18"/>
    </row>
    <row r="50" s="1" customFormat="1" ht="19.2" spans="1:11">
      <c r="A50" s="7"/>
      <c r="B50" s="17"/>
      <c r="C50" s="15" t="s">
        <v>129</v>
      </c>
      <c r="D50" s="16" t="s">
        <v>130</v>
      </c>
      <c r="E50" s="25">
        <f>ROUND($I50*$J$1,1)</f>
        <v>4</v>
      </c>
      <c r="F50" s="26">
        <v>1</v>
      </c>
      <c r="G50" s="26">
        <v>2</v>
      </c>
      <c r="H50" s="26">
        <v>3</v>
      </c>
      <c r="I50" s="34">
        <f t="shared" si="3"/>
        <v>2</v>
      </c>
      <c r="J50" s="18"/>
      <c r="K50" s="18"/>
    </row>
    <row r="51" s="1" customFormat="1" ht="19.2" spans="1:11">
      <c r="A51" s="7"/>
      <c r="B51" s="17"/>
      <c r="C51" s="15" t="s">
        <v>131</v>
      </c>
      <c r="D51" s="16" t="s">
        <v>132</v>
      </c>
      <c r="E51" s="25">
        <f>ROUND($I51*$J$1,1)</f>
        <v>4</v>
      </c>
      <c r="F51" s="26">
        <v>1</v>
      </c>
      <c r="G51" s="26">
        <v>2</v>
      </c>
      <c r="H51" s="26">
        <v>3</v>
      </c>
      <c r="I51" s="34">
        <f t="shared" si="3"/>
        <v>2</v>
      </c>
      <c r="J51" s="18"/>
      <c r="K51" s="18"/>
    </row>
    <row r="52" s="1" customFormat="1" ht="19.2" spans="1:11">
      <c r="A52" s="7"/>
      <c r="B52" s="17"/>
      <c r="C52" s="15" t="s">
        <v>133</v>
      </c>
      <c r="D52" s="16" t="s">
        <v>134</v>
      </c>
      <c r="E52" s="25">
        <f>ROUND($I52*$J$1,1)</f>
        <v>8</v>
      </c>
      <c r="F52" s="26">
        <v>3</v>
      </c>
      <c r="G52" s="26">
        <v>4</v>
      </c>
      <c r="H52" s="26">
        <v>5</v>
      </c>
      <c r="I52" s="34">
        <f t="shared" si="3"/>
        <v>4</v>
      </c>
      <c r="J52" s="18"/>
      <c r="K52" s="18"/>
    </row>
    <row r="53" s="1" customFormat="1" ht="19.2" spans="1:11">
      <c r="A53" s="7"/>
      <c r="B53" s="17"/>
      <c r="C53" s="15" t="s">
        <v>135</v>
      </c>
      <c r="D53" s="16" t="s">
        <v>136</v>
      </c>
      <c r="E53" s="25">
        <f>ROUND($I53*$J$1,1)</f>
        <v>5</v>
      </c>
      <c r="F53" s="26">
        <v>2</v>
      </c>
      <c r="G53" s="26">
        <v>2.5</v>
      </c>
      <c r="H53" s="26">
        <v>3</v>
      </c>
      <c r="I53" s="34">
        <f t="shared" si="3"/>
        <v>2.5</v>
      </c>
      <c r="J53" s="18"/>
      <c r="K53" s="18"/>
    </row>
    <row r="54" s="1" customFormat="1" ht="19.2" spans="1:11">
      <c r="A54" s="7"/>
      <c r="B54" s="17"/>
      <c r="C54" s="15" t="s">
        <v>137</v>
      </c>
      <c r="D54" s="16" t="s">
        <v>138</v>
      </c>
      <c r="E54" s="25">
        <f>ROUND($I54*$J$1,1)</f>
        <v>4</v>
      </c>
      <c r="F54" s="26">
        <v>1</v>
      </c>
      <c r="G54" s="26">
        <v>2</v>
      </c>
      <c r="H54" s="26">
        <v>3</v>
      </c>
      <c r="I54" s="34">
        <f t="shared" si="3"/>
        <v>2</v>
      </c>
      <c r="J54" s="18"/>
      <c r="K54" s="18"/>
    </row>
    <row r="55" s="1" customFormat="1" ht="19.2" spans="1:11">
      <c r="A55" s="7"/>
      <c r="B55" s="17"/>
      <c r="C55" s="15" t="s">
        <v>139</v>
      </c>
      <c r="D55" s="16" t="s">
        <v>140</v>
      </c>
      <c r="E55" s="25">
        <f>ROUND($I55*$J$1,1)</f>
        <v>6</v>
      </c>
      <c r="F55" s="26">
        <v>2</v>
      </c>
      <c r="G55" s="26">
        <v>3</v>
      </c>
      <c r="H55" s="26">
        <v>4</v>
      </c>
      <c r="I55" s="34">
        <f t="shared" si="3"/>
        <v>3</v>
      </c>
      <c r="J55" s="18"/>
      <c r="K55" s="18"/>
    </row>
    <row r="56" s="1" customFormat="1" ht="19.2" spans="1:11">
      <c r="A56" s="7"/>
      <c r="B56" s="17"/>
      <c r="C56" s="15" t="s">
        <v>141</v>
      </c>
      <c r="D56" s="16" t="s">
        <v>142</v>
      </c>
      <c r="E56" s="25">
        <f>ROUND($I56*$J$1,1)</f>
        <v>4</v>
      </c>
      <c r="F56" s="26">
        <v>1</v>
      </c>
      <c r="G56" s="26">
        <v>2</v>
      </c>
      <c r="H56" s="26">
        <v>3</v>
      </c>
      <c r="I56" s="34">
        <f t="shared" si="3"/>
        <v>2</v>
      </c>
      <c r="J56" s="18"/>
      <c r="K56" s="18"/>
    </row>
    <row r="57" s="1" customFormat="1" ht="19.2" spans="1:11">
      <c r="A57" s="7"/>
      <c r="B57" s="17"/>
      <c r="C57" s="15" t="s">
        <v>143</v>
      </c>
      <c r="D57" s="16" t="s">
        <v>144</v>
      </c>
      <c r="E57" s="25">
        <f>ROUND($I57*$J$1,1)</f>
        <v>4</v>
      </c>
      <c r="F57" s="26">
        <v>1</v>
      </c>
      <c r="G57" s="26">
        <v>2</v>
      </c>
      <c r="H57" s="26">
        <v>3</v>
      </c>
      <c r="I57" s="34">
        <f t="shared" si="3"/>
        <v>2</v>
      </c>
      <c r="J57" s="18"/>
      <c r="K57" s="18"/>
    </row>
    <row r="58" s="1" customFormat="1" ht="19.2" spans="1:11">
      <c r="A58" s="7"/>
      <c r="B58" s="17"/>
      <c r="C58" s="15" t="s">
        <v>145</v>
      </c>
      <c r="D58" s="16" t="s">
        <v>134</v>
      </c>
      <c r="E58" s="25">
        <f>ROUND($I58*$J$1,1)</f>
        <v>8</v>
      </c>
      <c r="F58" s="26">
        <v>3</v>
      </c>
      <c r="G58" s="26">
        <v>4</v>
      </c>
      <c r="H58" s="26">
        <v>5</v>
      </c>
      <c r="I58" s="34">
        <f t="shared" si="3"/>
        <v>4</v>
      </c>
      <c r="J58" s="18"/>
      <c r="K58" s="18"/>
    </row>
    <row r="59" s="1" customFormat="1" ht="19.2" spans="1:11">
      <c r="A59" s="7"/>
      <c r="B59" s="17"/>
      <c r="C59" s="15" t="s">
        <v>146</v>
      </c>
      <c r="D59" s="16" t="s">
        <v>147</v>
      </c>
      <c r="E59" s="25">
        <f>ROUND($I59*$J$1,1)</f>
        <v>6</v>
      </c>
      <c r="F59" s="26">
        <v>2</v>
      </c>
      <c r="G59" s="26">
        <v>3</v>
      </c>
      <c r="H59" s="26">
        <v>4</v>
      </c>
      <c r="I59" s="34">
        <f t="shared" si="3"/>
        <v>3</v>
      </c>
      <c r="J59" s="18"/>
      <c r="K59" s="18"/>
    </row>
    <row r="60" s="1" customFormat="1" ht="19.2" spans="1:11">
      <c r="A60" s="7"/>
      <c r="B60" s="17"/>
      <c r="C60" s="15" t="s">
        <v>148</v>
      </c>
      <c r="D60" s="16" t="s">
        <v>149</v>
      </c>
      <c r="E60" s="25">
        <f>ROUND($I60*$J$1,1)</f>
        <v>4</v>
      </c>
      <c r="F60" s="26">
        <v>1</v>
      </c>
      <c r="G60" s="26">
        <v>2</v>
      </c>
      <c r="H60" s="26">
        <v>3</v>
      </c>
      <c r="I60" s="34">
        <f t="shared" si="3"/>
        <v>2</v>
      </c>
      <c r="J60" s="18"/>
      <c r="K60" s="18"/>
    </row>
    <row r="61" s="1" customFormat="1" ht="19.2" spans="1:11">
      <c r="A61" s="7"/>
      <c r="B61" s="17"/>
      <c r="C61" s="15" t="s">
        <v>150</v>
      </c>
      <c r="D61" s="16" t="s">
        <v>151</v>
      </c>
      <c r="E61" s="25">
        <f>ROUND($I61*$J$1,1)</f>
        <v>4</v>
      </c>
      <c r="F61" s="26">
        <v>1</v>
      </c>
      <c r="G61" s="26">
        <v>2</v>
      </c>
      <c r="H61" s="26">
        <v>3</v>
      </c>
      <c r="I61" s="34">
        <f t="shared" si="3"/>
        <v>2</v>
      </c>
      <c r="J61" s="18"/>
      <c r="K61" s="18"/>
    </row>
    <row r="62" s="1" customFormat="1" ht="19.2" spans="1:11">
      <c r="A62" s="7"/>
      <c r="B62" s="17"/>
      <c r="C62" s="15" t="s">
        <v>152</v>
      </c>
      <c r="D62" s="16" t="s">
        <v>153</v>
      </c>
      <c r="E62" s="25">
        <f>ROUND($I62*$J$1,1)</f>
        <v>6</v>
      </c>
      <c r="F62" s="26">
        <v>2</v>
      </c>
      <c r="G62" s="26">
        <v>3</v>
      </c>
      <c r="H62" s="26">
        <v>4</v>
      </c>
      <c r="I62" s="34">
        <f t="shared" si="3"/>
        <v>3</v>
      </c>
      <c r="J62" s="18"/>
      <c r="K62" s="18"/>
    </row>
    <row r="63" s="1" customFormat="1" ht="19.2" spans="1:11">
      <c r="A63" s="7"/>
      <c r="B63" s="17"/>
      <c r="C63" s="15" t="s">
        <v>154</v>
      </c>
      <c r="D63" s="16" t="s">
        <v>155</v>
      </c>
      <c r="E63" s="25">
        <f>ROUND($I63*$J$1,1)</f>
        <v>4</v>
      </c>
      <c r="F63" s="26">
        <v>1</v>
      </c>
      <c r="G63" s="26">
        <v>2</v>
      </c>
      <c r="H63" s="26">
        <v>3</v>
      </c>
      <c r="I63" s="34">
        <f t="shared" si="3"/>
        <v>2</v>
      </c>
      <c r="J63" s="18"/>
      <c r="K63" s="18"/>
    </row>
    <row r="64" s="1" customFormat="1" ht="19.2" spans="1:11">
      <c r="A64" s="7"/>
      <c r="B64" s="17"/>
      <c r="C64" s="15" t="s">
        <v>156</v>
      </c>
      <c r="D64" s="16" t="s">
        <v>157</v>
      </c>
      <c r="E64" s="25">
        <f>ROUND($I64*$J$1,1)</f>
        <v>4</v>
      </c>
      <c r="F64" s="26">
        <v>1</v>
      </c>
      <c r="G64" s="26">
        <v>2</v>
      </c>
      <c r="H64" s="26">
        <v>3</v>
      </c>
      <c r="I64" s="34">
        <f t="shared" si="3"/>
        <v>2</v>
      </c>
      <c r="J64" s="18"/>
      <c r="K64" s="18"/>
    </row>
    <row r="65" s="1" customFormat="1" ht="19.2" spans="1:11">
      <c r="A65" s="7"/>
      <c r="B65" s="17"/>
      <c r="C65" s="15" t="s">
        <v>158</v>
      </c>
      <c r="D65" s="16" t="s">
        <v>159</v>
      </c>
      <c r="E65" s="25">
        <f>ROUND($I65*$J$1,1)</f>
        <v>8</v>
      </c>
      <c r="F65" s="26">
        <v>3</v>
      </c>
      <c r="G65" s="26">
        <v>4</v>
      </c>
      <c r="H65" s="26">
        <v>5</v>
      </c>
      <c r="I65" s="34">
        <f t="shared" si="3"/>
        <v>4</v>
      </c>
      <c r="J65" s="18"/>
      <c r="K65" s="18"/>
    </row>
    <row r="66" s="1" customFormat="1" ht="19.2" spans="1:11">
      <c r="A66" s="7"/>
      <c r="B66" s="17"/>
      <c r="C66" s="15" t="s">
        <v>160</v>
      </c>
      <c r="D66" s="16" t="s">
        <v>161</v>
      </c>
      <c r="E66" s="25">
        <f>ROUND($I66*$J$1,1)</f>
        <v>8</v>
      </c>
      <c r="F66" s="26">
        <v>3</v>
      </c>
      <c r="G66" s="26">
        <v>4</v>
      </c>
      <c r="H66" s="26">
        <v>5</v>
      </c>
      <c r="I66" s="34">
        <f t="shared" si="3"/>
        <v>4</v>
      </c>
      <c r="J66" s="18"/>
      <c r="K66" s="18"/>
    </row>
    <row r="67" s="1" customFormat="1" ht="19.2" spans="1:11">
      <c r="A67" s="7"/>
      <c r="B67" s="17"/>
      <c r="C67" s="15" t="s">
        <v>162</v>
      </c>
      <c r="D67" s="16" t="s">
        <v>162</v>
      </c>
      <c r="E67" s="25">
        <f>ROUND($I67*$J$1,1)</f>
        <v>6</v>
      </c>
      <c r="F67" s="26">
        <v>2</v>
      </c>
      <c r="G67" s="26">
        <v>3</v>
      </c>
      <c r="H67" s="26">
        <v>4</v>
      </c>
      <c r="I67" s="34">
        <f t="shared" si="3"/>
        <v>3</v>
      </c>
      <c r="J67" s="18"/>
      <c r="K67" s="18"/>
    </row>
    <row r="68" s="1" customFormat="1" ht="19.2" spans="1:11">
      <c r="A68" s="7"/>
      <c r="B68" s="17"/>
      <c r="C68" s="15" t="s">
        <v>94</v>
      </c>
      <c r="D68" s="16" t="s">
        <v>94</v>
      </c>
      <c r="E68" s="25">
        <f>ROUND($I68*$J$1,1)</f>
        <v>4</v>
      </c>
      <c r="F68" s="26">
        <v>1</v>
      </c>
      <c r="G68" s="26">
        <v>2</v>
      </c>
      <c r="H68" s="26">
        <v>3</v>
      </c>
      <c r="I68" s="34">
        <f t="shared" si="3"/>
        <v>2</v>
      </c>
      <c r="J68" s="18"/>
      <c r="K68" s="18"/>
    </row>
    <row r="69" s="1" customFormat="1" ht="19.2" spans="1:11">
      <c r="A69" s="7"/>
      <c r="B69" s="17"/>
      <c r="C69" s="15" t="s">
        <v>163</v>
      </c>
      <c r="D69" s="16" t="s">
        <v>163</v>
      </c>
      <c r="E69" s="25">
        <f>ROUND($I69*$J$1,1)</f>
        <v>4</v>
      </c>
      <c r="F69" s="26">
        <v>1</v>
      </c>
      <c r="G69" s="26">
        <v>2</v>
      </c>
      <c r="H69" s="26">
        <v>3</v>
      </c>
      <c r="I69" s="34">
        <f t="shared" si="3"/>
        <v>2</v>
      </c>
      <c r="J69" s="18"/>
      <c r="K69" s="18"/>
    </row>
    <row r="70" s="1" customFormat="1" ht="19.2" spans="1:11">
      <c r="A70" s="7"/>
      <c r="B70" s="17"/>
      <c r="C70" s="15" t="s">
        <v>164</v>
      </c>
      <c r="D70" s="16" t="s">
        <v>164</v>
      </c>
      <c r="E70" s="25">
        <f>ROUND($I70*$J$1,1)</f>
        <v>4</v>
      </c>
      <c r="F70" s="26">
        <v>1</v>
      </c>
      <c r="G70" s="26">
        <v>2</v>
      </c>
      <c r="H70" s="26">
        <v>3</v>
      </c>
      <c r="I70" s="34">
        <f t="shared" si="3"/>
        <v>2</v>
      </c>
      <c r="J70" s="18"/>
      <c r="K70" s="18"/>
    </row>
    <row r="71" s="1" customFormat="1" ht="19.2" spans="1:11">
      <c r="A71" s="7"/>
      <c r="B71" s="17"/>
      <c r="C71" s="15" t="s">
        <v>165</v>
      </c>
      <c r="D71" s="16" t="s">
        <v>165</v>
      </c>
      <c r="E71" s="25">
        <f>ROUND($I71*$J$1,1)</f>
        <v>4</v>
      </c>
      <c r="F71" s="26">
        <v>1</v>
      </c>
      <c r="G71" s="26">
        <v>2</v>
      </c>
      <c r="H71" s="26">
        <v>3</v>
      </c>
      <c r="I71" s="34">
        <f t="shared" si="3"/>
        <v>2</v>
      </c>
      <c r="J71" s="18"/>
      <c r="K71" s="18"/>
    </row>
    <row r="72" s="1" customFormat="1" ht="19.2" spans="1:11">
      <c r="A72" s="7"/>
      <c r="B72" s="17"/>
      <c r="C72" s="15" t="s">
        <v>166</v>
      </c>
      <c r="D72" s="16" t="s">
        <v>166</v>
      </c>
      <c r="E72" s="25">
        <f>ROUND($I72*$J$1,1)</f>
        <v>4</v>
      </c>
      <c r="F72" s="26">
        <v>1</v>
      </c>
      <c r="G72" s="26">
        <v>2</v>
      </c>
      <c r="H72" s="26">
        <v>3</v>
      </c>
      <c r="I72" s="34">
        <f t="shared" ref="I72:I103" si="4">SUM(F72,G72*4,H72)/6</f>
        <v>2</v>
      </c>
      <c r="J72" s="18"/>
      <c r="K72" s="18"/>
    </row>
    <row r="73" s="1" customFormat="1" ht="19.2" spans="1:11">
      <c r="A73" s="7"/>
      <c r="B73" s="17"/>
      <c r="C73" s="15" t="s">
        <v>167</v>
      </c>
      <c r="D73" s="16" t="s">
        <v>167</v>
      </c>
      <c r="E73" s="25">
        <f>ROUND($I73*$J$1,1)</f>
        <v>4</v>
      </c>
      <c r="F73" s="26">
        <v>1</v>
      </c>
      <c r="G73" s="26">
        <v>2</v>
      </c>
      <c r="H73" s="26">
        <v>3</v>
      </c>
      <c r="I73" s="34">
        <f t="shared" si="4"/>
        <v>2</v>
      </c>
      <c r="J73" s="18"/>
      <c r="K73" s="18"/>
    </row>
    <row r="74" s="1" customFormat="1" ht="19.2" spans="1:11">
      <c r="A74" s="7"/>
      <c r="B74" s="17"/>
      <c r="C74" s="15" t="s">
        <v>168</v>
      </c>
      <c r="D74" s="16" t="s">
        <v>168</v>
      </c>
      <c r="E74" s="25">
        <f>ROUND($I74*$J$1,1)</f>
        <v>4</v>
      </c>
      <c r="F74" s="26">
        <v>1</v>
      </c>
      <c r="G74" s="26">
        <v>2</v>
      </c>
      <c r="H74" s="26">
        <v>3</v>
      </c>
      <c r="I74" s="34">
        <f t="shared" si="4"/>
        <v>2</v>
      </c>
      <c r="J74" s="18"/>
      <c r="K74" s="18"/>
    </row>
    <row r="75" s="1" customFormat="1" ht="19.2" spans="1:11">
      <c r="A75" s="7"/>
      <c r="B75" s="17"/>
      <c r="C75" s="15" t="s">
        <v>169</v>
      </c>
      <c r="D75" s="16" t="s">
        <v>170</v>
      </c>
      <c r="E75" s="25">
        <f>ROUND($I75*$J$1,1)</f>
        <v>6</v>
      </c>
      <c r="F75" s="26">
        <v>2</v>
      </c>
      <c r="G75" s="26">
        <v>3</v>
      </c>
      <c r="H75" s="26">
        <v>4</v>
      </c>
      <c r="I75" s="34">
        <f t="shared" si="4"/>
        <v>3</v>
      </c>
      <c r="J75" s="18"/>
      <c r="K75" s="18"/>
    </row>
    <row r="76" s="1" customFormat="1" ht="19.2" spans="1:11">
      <c r="A76" s="7"/>
      <c r="B76" s="17"/>
      <c r="C76" s="15" t="s">
        <v>171</v>
      </c>
      <c r="D76" s="16" t="s">
        <v>172</v>
      </c>
      <c r="E76" s="25">
        <f>ROUND($I76*$J$1,1)</f>
        <v>6</v>
      </c>
      <c r="F76" s="26">
        <v>2</v>
      </c>
      <c r="G76" s="26">
        <v>3</v>
      </c>
      <c r="H76" s="26">
        <v>4</v>
      </c>
      <c r="I76" s="34">
        <f t="shared" si="4"/>
        <v>3</v>
      </c>
      <c r="J76" s="18"/>
      <c r="K76" s="18"/>
    </row>
    <row r="77" s="1" customFormat="1" ht="19.2" spans="1:11">
      <c r="A77" s="7"/>
      <c r="B77" s="17"/>
      <c r="C77" s="15" t="s">
        <v>173</v>
      </c>
      <c r="D77" s="16" t="s">
        <v>173</v>
      </c>
      <c r="E77" s="25">
        <f>ROUND($I77*$J$1,1)</f>
        <v>8</v>
      </c>
      <c r="F77" s="26">
        <v>3</v>
      </c>
      <c r="G77" s="26">
        <v>4</v>
      </c>
      <c r="H77" s="26">
        <v>5</v>
      </c>
      <c r="I77" s="34">
        <f t="shared" si="4"/>
        <v>4</v>
      </c>
      <c r="J77" s="18"/>
      <c r="K77" s="18"/>
    </row>
    <row r="78" s="1" customFormat="1" ht="19.2" spans="1:11">
      <c r="A78" s="7"/>
      <c r="B78" s="17"/>
      <c r="C78" s="15" t="s">
        <v>174</v>
      </c>
      <c r="D78" s="16" t="s">
        <v>174</v>
      </c>
      <c r="E78" s="25">
        <f>ROUND($I78*$J$1,1)</f>
        <v>6</v>
      </c>
      <c r="F78" s="26">
        <v>2</v>
      </c>
      <c r="G78" s="26">
        <v>3</v>
      </c>
      <c r="H78" s="26">
        <v>4</v>
      </c>
      <c r="I78" s="34">
        <f t="shared" si="4"/>
        <v>3</v>
      </c>
      <c r="J78" s="18"/>
      <c r="K78" s="18"/>
    </row>
    <row r="79" s="1" customFormat="1" ht="19.2" spans="1:11">
      <c r="A79" s="7"/>
      <c r="B79" s="17"/>
      <c r="C79" s="15" t="s">
        <v>175</v>
      </c>
      <c r="D79" s="16" t="s">
        <v>175</v>
      </c>
      <c r="E79" s="25">
        <f>ROUND($I79*$J$1,1)</f>
        <v>6</v>
      </c>
      <c r="F79" s="26">
        <v>2</v>
      </c>
      <c r="G79" s="26">
        <v>3</v>
      </c>
      <c r="H79" s="26">
        <v>4</v>
      </c>
      <c r="I79" s="34">
        <f t="shared" si="4"/>
        <v>3</v>
      </c>
      <c r="J79" s="18"/>
      <c r="K79" s="18"/>
    </row>
    <row r="80" s="1" customFormat="1" ht="19.2" spans="1:11">
      <c r="A80" s="7"/>
      <c r="B80" s="17"/>
      <c r="C80" s="15" t="s">
        <v>176</v>
      </c>
      <c r="D80" s="16" t="s">
        <v>176</v>
      </c>
      <c r="E80" s="25">
        <f>ROUND($I80*$J$1,1)</f>
        <v>4</v>
      </c>
      <c r="F80" s="26">
        <v>1</v>
      </c>
      <c r="G80" s="26">
        <v>2</v>
      </c>
      <c r="H80" s="26">
        <v>3</v>
      </c>
      <c r="I80" s="34">
        <f t="shared" si="4"/>
        <v>2</v>
      </c>
      <c r="J80" s="18"/>
      <c r="K80" s="18"/>
    </row>
    <row r="81" s="1" customFormat="1" ht="19.2" spans="1:11">
      <c r="A81" s="7"/>
      <c r="B81" s="17"/>
      <c r="C81" s="15" t="s">
        <v>177</v>
      </c>
      <c r="D81" s="16" t="s">
        <v>177</v>
      </c>
      <c r="E81" s="25">
        <f>ROUND($I81*$J$1,1)</f>
        <v>4</v>
      </c>
      <c r="F81" s="26">
        <v>1</v>
      </c>
      <c r="G81" s="26">
        <v>2</v>
      </c>
      <c r="H81" s="26">
        <v>3</v>
      </c>
      <c r="I81" s="34">
        <f t="shared" si="4"/>
        <v>2</v>
      </c>
      <c r="J81" s="18"/>
      <c r="K81" s="18"/>
    </row>
    <row r="82" s="1" customFormat="1" ht="19.2" spans="1:11">
      <c r="A82" s="7"/>
      <c r="B82" s="17"/>
      <c r="C82" s="15" t="s">
        <v>178</v>
      </c>
      <c r="D82" s="16" t="s">
        <v>178</v>
      </c>
      <c r="E82" s="25">
        <f>ROUND($I82*$J$1,1)</f>
        <v>3</v>
      </c>
      <c r="F82" s="26">
        <v>1</v>
      </c>
      <c r="G82" s="26">
        <v>1.5</v>
      </c>
      <c r="H82" s="26">
        <v>2</v>
      </c>
      <c r="I82" s="34">
        <f t="shared" si="4"/>
        <v>1.5</v>
      </c>
      <c r="J82" s="18"/>
      <c r="K82" s="18"/>
    </row>
    <row r="83" s="1" customFormat="1" ht="19.2" spans="1:11">
      <c r="A83" s="7"/>
      <c r="B83" s="17"/>
      <c r="C83" s="15" t="s">
        <v>179</v>
      </c>
      <c r="D83" s="16" t="s">
        <v>180</v>
      </c>
      <c r="E83" s="25">
        <f>ROUND($I83*$J$1,1)</f>
        <v>3</v>
      </c>
      <c r="F83" s="26">
        <v>1</v>
      </c>
      <c r="G83" s="26">
        <v>1.5</v>
      </c>
      <c r="H83" s="26">
        <v>2</v>
      </c>
      <c r="I83" s="34">
        <f t="shared" si="4"/>
        <v>1.5</v>
      </c>
      <c r="J83" s="18"/>
      <c r="K83" s="18"/>
    </row>
    <row r="84" s="1" customFormat="1" ht="19.2" spans="1:11">
      <c r="A84" s="7"/>
      <c r="B84" s="17"/>
      <c r="C84" s="15" t="s">
        <v>181</v>
      </c>
      <c r="D84" s="16" t="s">
        <v>182</v>
      </c>
      <c r="E84" s="25">
        <f>ROUND($I84*$J$1,1)</f>
        <v>3</v>
      </c>
      <c r="F84" s="26">
        <v>1</v>
      </c>
      <c r="G84" s="26">
        <v>1.5</v>
      </c>
      <c r="H84" s="26">
        <v>2</v>
      </c>
      <c r="I84" s="34">
        <f t="shared" si="4"/>
        <v>1.5</v>
      </c>
      <c r="J84" s="18"/>
      <c r="K84" s="18"/>
    </row>
    <row r="85" s="1" customFormat="1" ht="19.2" spans="1:11">
      <c r="A85" s="7"/>
      <c r="B85" s="17"/>
      <c r="C85" s="15" t="s">
        <v>183</v>
      </c>
      <c r="D85" s="16" t="s">
        <v>184</v>
      </c>
      <c r="E85" s="25">
        <f>ROUND($I85*$J$1,1)</f>
        <v>3</v>
      </c>
      <c r="F85" s="26">
        <v>1</v>
      </c>
      <c r="G85" s="26">
        <v>1.5</v>
      </c>
      <c r="H85" s="26">
        <v>2</v>
      </c>
      <c r="I85" s="34">
        <f t="shared" si="4"/>
        <v>1.5</v>
      </c>
      <c r="J85" s="18"/>
      <c r="K85" s="18"/>
    </row>
    <row r="86" s="1" customFormat="1" ht="19.2" spans="1:11">
      <c r="A86" s="7"/>
      <c r="B86" s="17"/>
      <c r="C86" s="15" t="s">
        <v>185</v>
      </c>
      <c r="D86" s="16" t="s">
        <v>185</v>
      </c>
      <c r="E86" s="25">
        <f>ROUND($I86*$J$1,1)</f>
        <v>8</v>
      </c>
      <c r="F86" s="26">
        <v>3</v>
      </c>
      <c r="G86" s="26">
        <v>4</v>
      </c>
      <c r="H86" s="26">
        <v>5</v>
      </c>
      <c r="I86" s="34">
        <f t="shared" si="4"/>
        <v>4</v>
      </c>
      <c r="J86" s="18"/>
      <c r="K86" s="18"/>
    </row>
    <row r="87" s="1" customFormat="1" ht="19.2" spans="1:11">
      <c r="A87" s="7"/>
      <c r="B87" s="17"/>
      <c r="C87" s="15" t="s">
        <v>186</v>
      </c>
      <c r="D87" s="16" t="s">
        <v>186</v>
      </c>
      <c r="E87" s="25">
        <f>ROUND($I87*$J$1,1)</f>
        <v>6</v>
      </c>
      <c r="F87" s="26">
        <v>2</v>
      </c>
      <c r="G87" s="26">
        <v>3</v>
      </c>
      <c r="H87" s="26">
        <v>4</v>
      </c>
      <c r="I87" s="34">
        <f t="shared" si="4"/>
        <v>3</v>
      </c>
      <c r="J87" s="18"/>
      <c r="K87" s="18"/>
    </row>
    <row r="88" s="1" customFormat="1" ht="19.2" spans="1:11">
      <c r="A88" s="7"/>
      <c r="B88" s="17"/>
      <c r="C88" s="15" t="s">
        <v>187</v>
      </c>
      <c r="D88" s="16" t="s">
        <v>187</v>
      </c>
      <c r="E88" s="25">
        <f>ROUND($I88*$J$1,1)</f>
        <v>6</v>
      </c>
      <c r="F88" s="26">
        <v>2</v>
      </c>
      <c r="G88" s="26">
        <v>3</v>
      </c>
      <c r="H88" s="26">
        <v>4</v>
      </c>
      <c r="I88" s="34">
        <f t="shared" si="4"/>
        <v>3</v>
      </c>
      <c r="J88" s="18"/>
      <c r="K88" s="18"/>
    </row>
    <row r="89" s="1" customFormat="1" ht="19.2" spans="1:11">
      <c r="A89" s="7"/>
      <c r="B89" s="17"/>
      <c r="C89" s="15" t="s">
        <v>188</v>
      </c>
      <c r="D89" s="16" t="s">
        <v>188</v>
      </c>
      <c r="E89" s="25">
        <f>ROUND($I89*$J$1,1)</f>
        <v>6</v>
      </c>
      <c r="F89" s="26">
        <v>2</v>
      </c>
      <c r="G89" s="26">
        <v>3</v>
      </c>
      <c r="H89" s="26">
        <v>4</v>
      </c>
      <c r="I89" s="34">
        <f t="shared" si="4"/>
        <v>3</v>
      </c>
      <c r="J89" s="18"/>
      <c r="K89" s="18"/>
    </row>
    <row r="90" s="1" customFormat="1" ht="19.2" spans="1:11">
      <c r="A90" s="7"/>
      <c r="B90" s="17"/>
      <c r="C90" s="15" t="s">
        <v>189</v>
      </c>
      <c r="D90" s="16" t="s">
        <v>190</v>
      </c>
      <c r="E90" s="25">
        <f>ROUND($I90*$J$1,1)</f>
        <v>3</v>
      </c>
      <c r="F90" s="26">
        <v>1</v>
      </c>
      <c r="G90" s="26">
        <v>1.5</v>
      </c>
      <c r="H90" s="26">
        <v>2</v>
      </c>
      <c r="I90" s="34">
        <f t="shared" si="4"/>
        <v>1.5</v>
      </c>
      <c r="J90" s="18"/>
      <c r="K90" s="18"/>
    </row>
    <row r="91" s="1" customFormat="1" ht="19.2" spans="1:11">
      <c r="A91" s="7"/>
      <c r="B91" s="17"/>
      <c r="C91" s="15" t="s">
        <v>191</v>
      </c>
      <c r="D91" s="16" t="s">
        <v>191</v>
      </c>
      <c r="E91" s="25">
        <f>ROUND($I91*$J$1,1)</f>
        <v>3</v>
      </c>
      <c r="F91" s="26">
        <v>1</v>
      </c>
      <c r="G91" s="26">
        <v>1.5</v>
      </c>
      <c r="H91" s="26">
        <v>2</v>
      </c>
      <c r="I91" s="34">
        <f t="shared" si="4"/>
        <v>1.5</v>
      </c>
      <c r="J91" s="18"/>
      <c r="K91" s="18"/>
    </row>
    <row r="92" s="1" customFormat="1" ht="19.2" spans="1:11">
      <c r="A92" s="7"/>
      <c r="B92" s="17"/>
      <c r="C92" s="15" t="s">
        <v>192</v>
      </c>
      <c r="D92" s="16" t="s">
        <v>192</v>
      </c>
      <c r="E92" s="25">
        <f>ROUND($I92*$J$1,1)</f>
        <v>3</v>
      </c>
      <c r="F92" s="26">
        <v>1</v>
      </c>
      <c r="G92" s="26">
        <v>1.5</v>
      </c>
      <c r="H92" s="26">
        <v>2</v>
      </c>
      <c r="I92" s="34">
        <f t="shared" si="4"/>
        <v>1.5</v>
      </c>
      <c r="J92" s="18"/>
      <c r="K92" s="18"/>
    </row>
    <row r="93" s="1" customFormat="1" ht="19.2" spans="1:11">
      <c r="A93" s="7"/>
      <c r="B93" s="17"/>
      <c r="C93" s="15" t="s">
        <v>110</v>
      </c>
      <c r="D93" s="16" t="s">
        <v>193</v>
      </c>
      <c r="E93" s="25">
        <f>ROUND($I93*$J$1,1)</f>
        <v>6</v>
      </c>
      <c r="F93" s="26">
        <v>2</v>
      </c>
      <c r="G93" s="26">
        <v>3</v>
      </c>
      <c r="H93" s="26">
        <v>4</v>
      </c>
      <c r="I93" s="34">
        <f t="shared" si="4"/>
        <v>3</v>
      </c>
      <c r="J93" s="18"/>
      <c r="K93" s="18"/>
    </row>
    <row r="94" s="1" customFormat="1" ht="19.2" spans="1:11">
      <c r="A94" s="7"/>
      <c r="B94" s="17"/>
      <c r="C94" s="15" t="s">
        <v>194</v>
      </c>
      <c r="D94" s="16" t="s">
        <v>194</v>
      </c>
      <c r="E94" s="25">
        <f>ROUND($I94*$J$1,1)</f>
        <v>3</v>
      </c>
      <c r="F94" s="26">
        <v>1</v>
      </c>
      <c r="G94" s="26">
        <v>1.5</v>
      </c>
      <c r="H94" s="26">
        <v>2</v>
      </c>
      <c r="I94" s="34">
        <f t="shared" si="4"/>
        <v>1.5</v>
      </c>
      <c r="J94" s="18"/>
      <c r="K94" s="18"/>
    </row>
    <row r="95" s="1" customFormat="1" ht="19.2" spans="1:11">
      <c r="A95" s="7"/>
      <c r="B95" s="39"/>
      <c r="C95" s="15" t="s">
        <v>195</v>
      </c>
      <c r="D95" s="16" t="s">
        <v>195</v>
      </c>
      <c r="E95" s="25">
        <f>ROUND($I95*$J$1,1)</f>
        <v>6</v>
      </c>
      <c r="F95" s="26">
        <v>2</v>
      </c>
      <c r="G95" s="26">
        <v>3</v>
      </c>
      <c r="H95" s="26">
        <v>4</v>
      </c>
      <c r="I95" s="34">
        <f t="shared" si="4"/>
        <v>3</v>
      </c>
      <c r="J95" s="18"/>
      <c r="K95" s="18"/>
    </row>
    <row r="96" s="1" customFormat="1" ht="19.2" spans="1:11">
      <c r="A96" s="7"/>
      <c r="B96" s="17" t="s">
        <v>196</v>
      </c>
      <c r="C96" s="15" t="s">
        <v>197</v>
      </c>
      <c r="D96" s="16" t="s">
        <v>197</v>
      </c>
      <c r="E96" s="25">
        <f>ROUND($I96*$J$1,1)</f>
        <v>10</v>
      </c>
      <c r="F96" s="26">
        <v>4</v>
      </c>
      <c r="G96" s="26">
        <v>5</v>
      </c>
      <c r="H96" s="26">
        <v>6</v>
      </c>
      <c r="I96" s="34">
        <f t="shared" si="4"/>
        <v>5</v>
      </c>
      <c r="J96" s="18"/>
      <c r="K96" s="18"/>
    </row>
    <row r="97" s="1" customFormat="1" ht="19.2" spans="1:11">
      <c r="A97" s="7"/>
      <c r="B97" s="17"/>
      <c r="C97" s="15" t="s">
        <v>198</v>
      </c>
      <c r="D97" s="16" t="s">
        <v>198</v>
      </c>
      <c r="E97" s="25">
        <f>ROUND($I97*$J$1,1)</f>
        <v>6</v>
      </c>
      <c r="F97" s="26">
        <v>2</v>
      </c>
      <c r="G97" s="26">
        <v>3</v>
      </c>
      <c r="H97" s="26">
        <v>4</v>
      </c>
      <c r="I97" s="34">
        <f t="shared" si="4"/>
        <v>3</v>
      </c>
      <c r="J97" s="18"/>
      <c r="K97" s="18"/>
    </row>
    <row r="98" s="1" customFormat="1" ht="19.2" spans="1:11">
      <c r="A98" s="7"/>
      <c r="B98" s="17"/>
      <c r="C98" s="15" t="s">
        <v>93</v>
      </c>
      <c r="D98" s="16" t="s">
        <v>93</v>
      </c>
      <c r="E98" s="25">
        <f>ROUND($I98*$J$1,1)</f>
        <v>4</v>
      </c>
      <c r="F98" s="26">
        <v>1</v>
      </c>
      <c r="G98" s="26">
        <v>2</v>
      </c>
      <c r="H98" s="26">
        <v>3</v>
      </c>
      <c r="I98" s="34">
        <f t="shared" si="4"/>
        <v>2</v>
      </c>
      <c r="J98" s="18"/>
      <c r="K98" s="18"/>
    </row>
    <row r="99" s="1" customFormat="1" ht="19.2" spans="1:11">
      <c r="A99" s="7"/>
      <c r="B99" s="17"/>
      <c r="C99" s="15" t="s">
        <v>199</v>
      </c>
      <c r="D99" s="16" t="s">
        <v>199</v>
      </c>
      <c r="E99" s="25">
        <f>ROUND($I99*$J$1,1)</f>
        <v>4</v>
      </c>
      <c r="F99" s="26">
        <v>1</v>
      </c>
      <c r="G99" s="26">
        <v>2</v>
      </c>
      <c r="H99" s="26">
        <v>3</v>
      </c>
      <c r="I99" s="34">
        <f t="shared" si="4"/>
        <v>2</v>
      </c>
      <c r="J99" s="18"/>
      <c r="K99" s="18"/>
    </row>
    <row r="100" s="1" customFormat="1" ht="19.2" spans="1:11">
      <c r="A100" s="7"/>
      <c r="B100" s="17"/>
      <c r="C100" s="15" t="s">
        <v>200</v>
      </c>
      <c r="D100" s="16" t="s">
        <v>200</v>
      </c>
      <c r="E100" s="25">
        <f>ROUND($I100*$J$1,1)</f>
        <v>4</v>
      </c>
      <c r="F100" s="26">
        <v>1</v>
      </c>
      <c r="G100" s="26">
        <v>2</v>
      </c>
      <c r="H100" s="26">
        <v>3</v>
      </c>
      <c r="I100" s="34">
        <f t="shared" si="4"/>
        <v>2</v>
      </c>
      <c r="J100" s="18"/>
      <c r="K100" s="18"/>
    </row>
    <row r="101" s="1" customFormat="1" ht="19.2" spans="1:11">
      <c r="A101" s="7"/>
      <c r="B101" s="17"/>
      <c r="C101" s="15" t="s">
        <v>201</v>
      </c>
      <c r="D101" s="16" t="s">
        <v>202</v>
      </c>
      <c r="E101" s="25">
        <f>ROUND($I101*$J$1,1)</f>
        <v>4</v>
      </c>
      <c r="F101" s="26">
        <v>1</v>
      </c>
      <c r="G101" s="26">
        <v>2</v>
      </c>
      <c r="H101" s="26">
        <v>3</v>
      </c>
      <c r="I101" s="34">
        <f t="shared" si="4"/>
        <v>2</v>
      </c>
      <c r="J101" s="18"/>
      <c r="K101" s="18"/>
    </row>
    <row r="102" s="1" customFormat="1" ht="19.2" spans="1:11">
      <c r="A102" s="7"/>
      <c r="B102" s="17"/>
      <c r="C102" s="15" t="s">
        <v>195</v>
      </c>
      <c r="D102" s="16" t="s">
        <v>203</v>
      </c>
      <c r="E102" s="25">
        <f>ROUND($I102*$J$1,1)</f>
        <v>4</v>
      </c>
      <c r="F102" s="26">
        <v>1</v>
      </c>
      <c r="G102" s="26">
        <v>2</v>
      </c>
      <c r="H102" s="26">
        <v>3</v>
      </c>
      <c r="I102" s="34">
        <f t="shared" si="4"/>
        <v>2</v>
      </c>
      <c r="J102" s="18"/>
      <c r="K102" s="18"/>
    </row>
    <row r="103" s="1" customFormat="1" ht="19.2" spans="1:11">
      <c r="A103" s="7"/>
      <c r="B103" s="17"/>
      <c r="C103" s="15" t="s">
        <v>71</v>
      </c>
      <c r="D103" s="16" t="s">
        <v>71</v>
      </c>
      <c r="E103" s="25">
        <f>ROUND($I103*$J$1,1)</f>
        <v>4</v>
      </c>
      <c r="F103" s="26">
        <v>1</v>
      </c>
      <c r="G103" s="26">
        <v>2</v>
      </c>
      <c r="H103" s="26">
        <v>3</v>
      </c>
      <c r="I103" s="34">
        <f t="shared" si="4"/>
        <v>2</v>
      </c>
      <c r="J103" s="18"/>
      <c r="K103" s="18"/>
    </row>
    <row r="104" s="1" customFormat="1" ht="19.2" spans="1:11">
      <c r="A104" s="7"/>
      <c r="B104" s="14" t="s">
        <v>204</v>
      </c>
      <c r="C104" s="15" t="s">
        <v>205</v>
      </c>
      <c r="D104" s="16" t="s">
        <v>206</v>
      </c>
      <c r="E104" s="25">
        <f>ROUND($I104*$J$1,1)</f>
        <v>6</v>
      </c>
      <c r="F104" s="26">
        <v>2</v>
      </c>
      <c r="G104" s="26">
        <v>3</v>
      </c>
      <c r="H104" s="26">
        <v>4</v>
      </c>
      <c r="I104" s="34">
        <f t="shared" ref="I104:I123" si="5">SUM(F104,G104*4,H104)/6</f>
        <v>3</v>
      </c>
      <c r="J104" s="18"/>
      <c r="K104" s="18"/>
    </row>
    <row r="105" s="1" customFormat="1" ht="19.2" spans="1:11">
      <c r="A105" s="7"/>
      <c r="B105" s="17"/>
      <c r="C105" s="15" t="s">
        <v>207</v>
      </c>
      <c r="D105" s="16" t="s">
        <v>207</v>
      </c>
      <c r="E105" s="25">
        <f>ROUND($I105*$J$1,1)</f>
        <v>8</v>
      </c>
      <c r="F105" s="26">
        <v>3</v>
      </c>
      <c r="G105" s="26">
        <v>4</v>
      </c>
      <c r="H105" s="26">
        <v>5</v>
      </c>
      <c r="I105" s="34">
        <f t="shared" si="5"/>
        <v>4</v>
      </c>
      <c r="J105" s="18"/>
      <c r="K105" s="18"/>
    </row>
    <row r="106" s="1" customFormat="1" ht="19.2" spans="1:11">
      <c r="A106" s="7"/>
      <c r="B106" s="17"/>
      <c r="C106" s="15" t="s">
        <v>208</v>
      </c>
      <c r="D106" s="16" t="s">
        <v>209</v>
      </c>
      <c r="E106" s="25">
        <f>ROUND($I106*$J$1,1)</f>
        <v>4</v>
      </c>
      <c r="F106" s="26">
        <v>1</v>
      </c>
      <c r="G106" s="26">
        <v>2</v>
      </c>
      <c r="H106" s="26">
        <v>3</v>
      </c>
      <c r="I106" s="34">
        <f t="shared" si="5"/>
        <v>2</v>
      </c>
      <c r="J106" s="18"/>
      <c r="K106" s="18"/>
    </row>
    <row r="107" s="1" customFormat="1" ht="19.2" spans="1:11">
      <c r="A107" s="7"/>
      <c r="B107" s="17"/>
      <c r="C107" s="15" t="s">
        <v>210</v>
      </c>
      <c r="D107" s="16" t="s">
        <v>211</v>
      </c>
      <c r="E107" s="25">
        <f>ROUND($I107*$J$1,1)</f>
        <v>4</v>
      </c>
      <c r="F107" s="26">
        <v>1</v>
      </c>
      <c r="G107" s="26">
        <v>2</v>
      </c>
      <c r="H107" s="26">
        <v>3</v>
      </c>
      <c r="I107" s="34">
        <f t="shared" si="5"/>
        <v>2</v>
      </c>
      <c r="J107" s="18"/>
      <c r="K107" s="18"/>
    </row>
    <row r="108" s="1" customFormat="1" ht="19.2" spans="1:11">
      <c r="A108" s="7"/>
      <c r="B108" s="17"/>
      <c r="C108" s="15" t="s">
        <v>212</v>
      </c>
      <c r="D108" s="16" t="s">
        <v>213</v>
      </c>
      <c r="E108" s="25">
        <f>ROUND($I108*$J$1,1)</f>
        <v>6</v>
      </c>
      <c r="F108" s="26">
        <v>2</v>
      </c>
      <c r="G108" s="26">
        <v>3</v>
      </c>
      <c r="H108" s="26">
        <v>4</v>
      </c>
      <c r="I108" s="34">
        <f t="shared" si="5"/>
        <v>3</v>
      </c>
      <c r="J108" s="18"/>
      <c r="K108" s="18"/>
    </row>
    <row r="109" s="1" customFormat="1" ht="19.2" spans="1:11">
      <c r="A109" s="7"/>
      <c r="B109" s="17"/>
      <c r="C109" s="15" t="s">
        <v>214</v>
      </c>
      <c r="D109" s="16" t="s">
        <v>214</v>
      </c>
      <c r="E109" s="25">
        <f>ROUND($I109*$J$1,1)</f>
        <v>6</v>
      </c>
      <c r="F109" s="26">
        <v>2</v>
      </c>
      <c r="G109" s="26">
        <v>3</v>
      </c>
      <c r="H109" s="26">
        <v>4</v>
      </c>
      <c r="I109" s="34">
        <f t="shared" si="5"/>
        <v>3</v>
      </c>
      <c r="J109" s="18"/>
      <c r="K109" s="18"/>
    </row>
    <row r="110" s="1" customFormat="1" ht="19.2" spans="1:11">
      <c r="A110" s="7"/>
      <c r="B110" s="17"/>
      <c r="C110" s="15" t="s">
        <v>215</v>
      </c>
      <c r="D110" s="16" t="s">
        <v>216</v>
      </c>
      <c r="E110" s="25">
        <f>ROUND($I110*$J$1,1)</f>
        <v>6</v>
      </c>
      <c r="F110" s="26">
        <v>2</v>
      </c>
      <c r="G110" s="26">
        <v>3</v>
      </c>
      <c r="H110" s="26">
        <v>4</v>
      </c>
      <c r="I110" s="34">
        <f t="shared" si="5"/>
        <v>3</v>
      </c>
      <c r="J110" s="18"/>
      <c r="K110" s="18"/>
    </row>
    <row r="111" s="1" customFormat="1" ht="19.2" spans="1:11">
      <c r="A111" s="7"/>
      <c r="B111" s="17"/>
      <c r="C111" s="15" t="s">
        <v>217</v>
      </c>
      <c r="D111" s="16" t="s">
        <v>217</v>
      </c>
      <c r="E111" s="25">
        <f>ROUND($I111*$J$1,1)</f>
        <v>3</v>
      </c>
      <c r="F111" s="26">
        <v>1</v>
      </c>
      <c r="G111" s="26">
        <v>1.5</v>
      </c>
      <c r="H111" s="26">
        <v>2</v>
      </c>
      <c r="I111" s="34">
        <f t="shared" si="5"/>
        <v>1.5</v>
      </c>
      <c r="J111" s="18"/>
      <c r="K111" s="18"/>
    </row>
    <row r="112" s="1" customFormat="1" ht="19.2" spans="1:11">
      <c r="A112" s="7"/>
      <c r="B112" s="17"/>
      <c r="C112" s="15" t="s">
        <v>218</v>
      </c>
      <c r="D112" s="16" t="s">
        <v>218</v>
      </c>
      <c r="E112" s="25">
        <f>ROUND($I112*$J$1,1)</f>
        <v>4</v>
      </c>
      <c r="F112" s="26">
        <v>1</v>
      </c>
      <c r="G112" s="26">
        <v>2</v>
      </c>
      <c r="H112" s="26">
        <v>3</v>
      </c>
      <c r="I112" s="34">
        <f t="shared" si="5"/>
        <v>2</v>
      </c>
      <c r="J112" s="18"/>
      <c r="K112" s="18"/>
    </row>
    <row r="113" s="1" customFormat="1" ht="19.2" spans="1:11">
      <c r="A113" s="7"/>
      <c r="B113" s="39"/>
      <c r="C113" s="15" t="s">
        <v>219</v>
      </c>
      <c r="D113" s="16" t="s">
        <v>220</v>
      </c>
      <c r="E113" s="25">
        <f>ROUND($I113*$J$1,1)</f>
        <v>4</v>
      </c>
      <c r="F113" s="26">
        <v>1</v>
      </c>
      <c r="G113" s="26">
        <v>2</v>
      </c>
      <c r="H113" s="26">
        <v>3</v>
      </c>
      <c r="I113" s="34">
        <f t="shared" si="5"/>
        <v>2</v>
      </c>
      <c r="J113" s="18"/>
      <c r="K113" s="18"/>
    </row>
    <row r="114" s="1" customFormat="1" ht="19.2" spans="1:11">
      <c r="A114" s="7"/>
      <c r="B114" s="17" t="s">
        <v>221</v>
      </c>
      <c r="C114" s="15" t="s">
        <v>195</v>
      </c>
      <c r="D114" s="16" t="s">
        <v>222</v>
      </c>
      <c r="E114" s="25">
        <f>ROUND($I114*$J$1,1)</f>
        <v>4</v>
      </c>
      <c r="F114" s="26">
        <v>1</v>
      </c>
      <c r="G114" s="26">
        <v>2</v>
      </c>
      <c r="H114" s="26">
        <v>3</v>
      </c>
      <c r="I114" s="34">
        <f t="shared" si="5"/>
        <v>2</v>
      </c>
      <c r="J114" s="18"/>
      <c r="K114" s="18"/>
    </row>
    <row r="115" s="1" customFormat="1" ht="19.2" spans="1:11">
      <c r="A115" s="7"/>
      <c r="B115" s="43" t="s">
        <v>223</v>
      </c>
      <c r="C115" s="15" t="s">
        <v>224</v>
      </c>
      <c r="D115" s="16" t="s">
        <v>225</v>
      </c>
      <c r="E115" s="25">
        <f>ROUND($I115*$J$1,1)</f>
        <v>12</v>
      </c>
      <c r="F115" s="26">
        <v>5</v>
      </c>
      <c r="G115" s="26">
        <v>6</v>
      </c>
      <c r="H115" s="26">
        <v>7</v>
      </c>
      <c r="I115" s="34">
        <f t="shared" si="5"/>
        <v>6</v>
      </c>
      <c r="J115" s="18"/>
      <c r="K115" s="18"/>
    </row>
    <row r="116" s="1" customFormat="1" ht="19.2" spans="1:11">
      <c r="A116" s="7"/>
      <c r="B116" s="43" t="s">
        <v>226</v>
      </c>
      <c r="C116" s="15" t="s">
        <v>226</v>
      </c>
      <c r="D116" s="16" t="s">
        <v>226</v>
      </c>
      <c r="E116" s="25">
        <f>ROUND($I116*$J$1,1)</f>
        <v>10</v>
      </c>
      <c r="F116" s="26">
        <v>4</v>
      </c>
      <c r="G116" s="26">
        <v>5</v>
      </c>
      <c r="H116" s="26">
        <v>6</v>
      </c>
      <c r="I116" s="34">
        <f t="shared" si="5"/>
        <v>5</v>
      </c>
      <c r="J116" s="18"/>
      <c r="K116" s="18"/>
    </row>
    <row r="117" s="1" customFormat="1" ht="19.2" spans="1:11">
      <c r="A117" s="7"/>
      <c r="B117" s="43" t="s">
        <v>227</v>
      </c>
      <c r="C117" s="15" t="s">
        <v>227</v>
      </c>
      <c r="D117" s="16" t="s">
        <v>227</v>
      </c>
      <c r="E117" s="25">
        <f>ROUND($I117*$J$1,1)</f>
        <v>12</v>
      </c>
      <c r="F117" s="26">
        <v>5</v>
      </c>
      <c r="G117" s="26">
        <v>6</v>
      </c>
      <c r="H117" s="26">
        <v>7</v>
      </c>
      <c r="I117" s="34">
        <f t="shared" si="5"/>
        <v>6</v>
      </c>
      <c r="J117" s="18"/>
      <c r="K117" s="18"/>
    </row>
    <row r="118" s="1" customFormat="1" ht="19.2" spans="1:11">
      <c r="A118" s="7"/>
      <c r="B118" s="43" t="s">
        <v>228</v>
      </c>
      <c r="C118" s="15" t="s">
        <v>228</v>
      </c>
      <c r="D118" s="16" t="s">
        <v>229</v>
      </c>
      <c r="E118" s="25">
        <f>ROUND($I118*$J$1,1)</f>
        <v>12</v>
      </c>
      <c r="F118" s="26">
        <v>5</v>
      </c>
      <c r="G118" s="26">
        <v>6</v>
      </c>
      <c r="H118" s="26">
        <v>7</v>
      </c>
      <c r="I118" s="34">
        <f t="shared" si="5"/>
        <v>6</v>
      </c>
      <c r="J118" s="18"/>
      <c r="K118" s="18"/>
    </row>
    <row r="119" s="1" customFormat="1" ht="19.2" spans="1:11">
      <c r="A119" s="7"/>
      <c r="B119" s="43" t="s">
        <v>230</v>
      </c>
      <c r="C119" s="15" t="s">
        <v>230</v>
      </c>
      <c r="D119" s="16" t="s">
        <v>230</v>
      </c>
      <c r="E119" s="25">
        <f>ROUND($I119*$J$1,1)</f>
        <v>10</v>
      </c>
      <c r="F119" s="26">
        <v>4</v>
      </c>
      <c r="G119" s="26">
        <v>5</v>
      </c>
      <c r="H119" s="26">
        <v>6</v>
      </c>
      <c r="I119" s="34">
        <f t="shared" si="5"/>
        <v>5</v>
      </c>
      <c r="J119" s="18"/>
      <c r="K119" s="18"/>
    </row>
    <row r="120" s="1" customFormat="1" ht="19.2" spans="1:11">
      <c r="A120" s="7"/>
      <c r="B120" s="14" t="s">
        <v>231</v>
      </c>
      <c r="C120" s="15" t="s">
        <v>231</v>
      </c>
      <c r="D120" s="16" t="s">
        <v>232</v>
      </c>
      <c r="E120" s="25">
        <f>ROUND($I120*$J$1,1)</f>
        <v>30</v>
      </c>
      <c r="F120" s="26">
        <v>13</v>
      </c>
      <c r="G120" s="26">
        <v>15</v>
      </c>
      <c r="H120" s="26">
        <v>17</v>
      </c>
      <c r="I120" s="34">
        <f t="shared" si="5"/>
        <v>15</v>
      </c>
      <c r="J120" s="18"/>
      <c r="K120" s="18"/>
    </row>
    <row r="121" s="1" customFormat="1" ht="14" spans="1:11">
      <c r="A121" s="18"/>
      <c r="B121" s="19" t="s">
        <v>233</v>
      </c>
      <c r="C121" s="19"/>
      <c r="D121" s="19"/>
      <c r="E121" s="27">
        <f>SUM(E3:E120)</f>
        <v>666</v>
      </c>
      <c r="F121" s="28"/>
      <c r="G121" s="28"/>
      <c r="H121" s="28"/>
      <c r="I121" s="35"/>
      <c r="J121" s="28"/>
      <c r="K121" s="18"/>
    </row>
    <row r="122" s="1" customFormat="1" ht="14" spans="1:11">
      <c r="A122" s="18"/>
      <c r="B122" s="20" t="s">
        <v>234</v>
      </c>
      <c r="C122" s="21"/>
      <c r="D122" s="20"/>
      <c r="E122" s="27"/>
      <c r="F122" s="28"/>
      <c r="G122" s="28"/>
      <c r="H122" s="28"/>
      <c r="I122" s="35"/>
      <c r="J122" s="28"/>
      <c r="K122" s="18"/>
    </row>
  </sheetData>
  <mergeCells count="8">
    <mergeCell ref="B121:D121"/>
    <mergeCell ref="B3:B6"/>
    <mergeCell ref="B7:B26"/>
    <mergeCell ref="B27:B32"/>
    <mergeCell ref="B33:B41"/>
    <mergeCell ref="B42:B95"/>
    <mergeCell ref="B96:B103"/>
    <mergeCell ref="B104:B1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2"/>
  <sheetViews>
    <sheetView tabSelected="1" topLeftCell="A49" workbookViewId="0">
      <selection activeCell="A54" sqref="A54"/>
    </sheetView>
  </sheetViews>
  <sheetFormatPr defaultColWidth="9.14166666666667" defaultRowHeight="15.2"/>
  <cols>
    <col min="2" max="2" width="10.7" customWidth="1"/>
    <col min="3" max="3" width="17.8583333333333" customWidth="1"/>
    <col min="4" max="4" width="20.825" customWidth="1"/>
    <col min="5" max="5" width="14.7166666666667" customWidth="1"/>
    <col min="10" max="10" width="13" customWidth="1"/>
  </cols>
  <sheetData>
    <row r="1" ht="19.2" spans="1:12">
      <c r="A1" s="3"/>
      <c r="B1" s="4">
        <f>报价!D38</f>
        <v>0</v>
      </c>
      <c r="C1" s="5"/>
      <c r="D1" s="5"/>
      <c r="E1" s="22"/>
      <c r="F1" s="23" t="s">
        <v>44</v>
      </c>
      <c r="G1" s="23"/>
      <c r="H1" s="23"/>
      <c r="I1" s="29"/>
      <c r="J1" s="30">
        <v>2</v>
      </c>
      <c r="K1" s="31" t="s">
        <v>45</v>
      </c>
      <c r="L1" s="32"/>
    </row>
    <row r="2" ht="28" spans="1:12">
      <c r="A2" s="3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24" t="s">
        <v>51</v>
      </c>
      <c r="G2" s="24" t="s">
        <v>52</v>
      </c>
      <c r="H2" s="24" t="s">
        <v>53</v>
      </c>
      <c r="I2" s="33" t="s">
        <v>54</v>
      </c>
      <c r="J2" s="24" t="s">
        <v>55</v>
      </c>
      <c r="K2" s="18"/>
      <c r="L2" s="32"/>
    </row>
    <row r="3" ht="19.2" spans="1:12">
      <c r="A3" s="7">
        <v>1</v>
      </c>
      <c r="B3" s="41" t="s">
        <v>56</v>
      </c>
      <c r="C3" s="15" t="s">
        <v>57</v>
      </c>
      <c r="D3" s="42" t="s">
        <v>57</v>
      </c>
      <c r="E3" s="25">
        <f>ROUND($I3*$J$1,1)</f>
        <v>5</v>
      </c>
      <c r="F3" s="26">
        <v>2</v>
      </c>
      <c r="G3" s="26">
        <v>2.5</v>
      </c>
      <c r="H3" s="26">
        <v>3</v>
      </c>
      <c r="I3" s="34">
        <f t="shared" ref="I3:I66" si="0">SUM(F3,G3*4,H3)/6</f>
        <v>2.5</v>
      </c>
      <c r="J3" s="18"/>
      <c r="K3" s="18"/>
      <c r="L3" s="32"/>
    </row>
    <row r="4" ht="19.2" spans="1:12">
      <c r="A4" s="7"/>
      <c r="B4" s="11"/>
      <c r="C4" s="15" t="s">
        <v>58</v>
      </c>
      <c r="D4" s="42" t="s">
        <v>59</v>
      </c>
      <c r="E4" s="25">
        <f>ROUND($I4*$J$1,1)</f>
        <v>6</v>
      </c>
      <c r="F4" s="26">
        <v>2</v>
      </c>
      <c r="G4" s="26">
        <v>3</v>
      </c>
      <c r="H4" s="26">
        <v>4</v>
      </c>
      <c r="I4" s="34">
        <f t="shared" si="0"/>
        <v>3</v>
      </c>
      <c r="J4" s="18"/>
      <c r="K4" s="18"/>
      <c r="L4" s="32"/>
    </row>
    <row r="5" ht="19.2" spans="1:12">
      <c r="A5" s="7">
        <v>2</v>
      </c>
      <c r="B5" s="11"/>
      <c r="C5" s="15" t="s">
        <v>60</v>
      </c>
      <c r="D5" s="42" t="s">
        <v>61</v>
      </c>
      <c r="E5" s="25">
        <f>ROUND($I5*$J$1,1)</f>
        <v>8</v>
      </c>
      <c r="F5" s="26">
        <v>3</v>
      </c>
      <c r="G5" s="26">
        <v>4</v>
      </c>
      <c r="H5" s="26">
        <v>5</v>
      </c>
      <c r="I5" s="34">
        <f t="shared" si="0"/>
        <v>4</v>
      </c>
      <c r="J5" s="18"/>
      <c r="K5" s="18"/>
      <c r="L5" s="32"/>
    </row>
    <row r="6" ht="19.2" spans="1:12">
      <c r="A6" s="7"/>
      <c r="B6" s="13"/>
      <c r="C6" s="15" t="s">
        <v>62</v>
      </c>
      <c r="D6" s="42" t="s">
        <v>63</v>
      </c>
      <c r="E6" s="25">
        <f>ROUND($I6*$J$1,1)</f>
        <v>3</v>
      </c>
      <c r="F6" s="26">
        <v>1</v>
      </c>
      <c r="G6" s="26">
        <v>1.5</v>
      </c>
      <c r="H6" s="26">
        <v>2</v>
      </c>
      <c r="I6" s="34">
        <f t="shared" si="0"/>
        <v>1.5</v>
      </c>
      <c r="J6" s="18"/>
      <c r="K6" s="18"/>
      <c r="L6" s="32"/>
    </row>
    <row r="7" ht="19.2" spans="1:12">
      <c r="A7" s="7">
        <v>4</v>
      </c>
      <c r="B7" s="11" t="s">
        <v>64</v>
      </c>
      <c r="C7" s="12" t="s">
        <v>65</v>
      </c>
      <c r="D7" s="13" t="s">
        <v>66</v>
      </c>
      <c r="E7" s="25">
        <f>ROUND($I7*$J$1,1)</f>
        <v>8</v>
      </c>
      <c r="F7" s="26">
        <v>3</v>
      </c>
      <c r="G7" s="26">
        <v>4</v>
      </c>
      <c r="H7" s="26">
        <v>5</v>
      </c>
      <c r="I7" s="34">
        <f t="shared" si="0"/>
        <v>4</v>
      </c>
      <c r="J7" s="18"/>
      <c r="K7" s="18"/>
      <c r="L7" s="32"/>
    </row>
    <row r="8" ht="19.2" spans="1:12">
      <c r="A8" s="7">
        <v>5</v>
      </c>
      <c r="B8" s="11"/>
      <c r="C8" s="12" t="s">
        <v>67</v>
      </c>
      <c r="D8" s="13" t="s">
        <v>68</v>
      </c>
      <c r="E8" s="25">
        <f>ROUND($I8*$J$1,1)</f>
        <v>4</v>
      </c>
      <c r="F8" s="26">
        <v>1</v>
      </c>
      <c r="G8" s="26">
        <v>2</v>
      </c>
      <c r="H8" s="26">
        <v>3</v>
      </c>
      <c r="I8" s="34">
        <f t="shared" si="0"/>
        <v>2</v>
      </c>
      <c r="J8" s="18"/>
      <c r="K8" s="18"/>
      <c r="L8" s="32"/>
    </row>
    <row r="9" ht="19.2" spans="1:12">
      <c r="A9" s="7"/>
      <c r="B9" s="11"/>
      <c r="C9" s="12" t="s">
        <v>69</v>
      </c>
      <c r="D9" s="13" t="s">
        <v>70</v>
      </c>
      <c r="E9" s="25">
        <f>ROUND($I9*$J$1,1)</f>
        <v>4</v>
      </c>
      <c r="F9" s="26">
        <v>1</v>
      </c>
      <c r="G9" s="26">
        <v>2</v>
      </c>
      <c r="H9" s="26">
        <v>3</v>
      </c>
      <c r="I9" s="34">
        <f t="shared" si="0"/>
        <v>2</v>
      </c>
      <c r="J9" s="18"/>
      <c r="K9" s="18"/>
      <c r="L9" s="32"/>
    </row>
    <row r="10" ht="19.2" spans="1:12">
      <c r="A10" s="7"/>
      <c r="B10" s="11"/>
      <c r="C10" s="12" t="s">
        <v>71</v>
      </c>
      <c r="D10" s="13" t="s">
        <v>71</v>
      </c>
      <c r="E10" s="25">
        <f>ROUND($I10*$J$1,1)</f>
        <v>8</v>
      </c>
      <c r="F10" s="26">
        <v>3</v>
      </c>
      <c r="G10" s="26">
        <v>4</v>
      </c>
      <c r="H10" s="26">
        <v>5</v>
      </c>
      <c r="I10" s="34">
        <f t="shared" si="0"/>
        <v>4</v>
      </c>
      <c r="J10" s="18"/>
      <c r="K10" s="18"/>
      <c r="L10" s="32"/>
    </row>
    <row r="11" ht="19.2" spans="1:12">
      <c r="A11" s="7"/>
      <c r="B11" s="11"/>
      <c r="C11" s="12" t="s">
        <v>72</v>
      </c>
      <c r="D11" s="13" t="s">
        <v>72</v>
      </c>
      <c r="E11" s="25">
        <f>ROUND($I11*$J$1,1)</f>
        <v>4</v>
      </c>
      <c r="F11" s="26">
        <v>1</v>
      </c>
      <c r="G11" s="26">
        <v>2</v>
      </c>
      <c r="H11" s="26">
        <v>3</v>
      </c>
      <c r="I11" s="34">
        <f t="shared" si="0"/>
        <v>2</v>
      </c>
      <c r="J11" s="18"/>
      <c r="K11" s="18"/>
      <c r="L11" s="32"/>
    </row>
    <row r="12" ht="19.2" spans="1:12">
      <c r="A12" s="7"/>
      <c r="B12" s="11"/>
      <c r="C12" s="12" t="s">
        <v>73</v>
      </c>
      <c r="D12" s="13" t="s">
        <v>73</v>
      </c>
      <c r="E12" s="25">
        <f>ROUND($I12*$J$1,1)</f>
        <v>3</v>
      </c>
      <c r="F12" s="26">
        <v>1</v>
      </c>
      <c r="G12" s="26">
        <v>1.5</v>
      </c>
      <c r="H12" s="26">
        <v>2</v>
      </c>
      <c r="I12" s="34">
        <f t="shared" si="0"/>
        <v>1.5</v>
      </c>
      <c r="J12" s="18"/>
      <c r="K12" s="18"/>
      <c r="L12" s="32"/>
    </row>
    <row r="13" ht="19.2" spans="1:12">
      <c r="A13" s="7"/>
      <c r="B13" s="11"/>
      <c r="C13" s="12" t="s">
        <v>74</v>
      </c>
      <c r="D13" s="13" t="s">
        <v>74</v>
      </c>
      <c r="E13" s="25">
        <f>ROUND($I13*$J$1,1)</f>
        <v>3</v>
      </c>
      <c r="F13" s="26">
        <v>1</v>
      </c>
      <c r="G13" s="26">
        <v>1.5</v>
      </c>
      <c r="H13" s="26">
        <v>2</v>
      </c>
      <c r="I13" s="34">
        <f t="shared" si="0"/>
        <v>1.5</v>
      </c>
      <c r="J13" s="18"/>
      <c r="K13" s="18"/>
      <c r="L13" s="32"/>
    </row>
    <row r="14" ht="19.2" spans="1:12">
      <c r="A14" s="7"/>
      <c r="B14" s="11"/>
      <c r="C14" s="12" t="s">
        <v>75</v>
      </c>
      <c r="D14" s="13" t="s">
        <v>75</v>
      </c>
      <c r="E14" s="25">
        <f>ROUND($I14*$J$1,1)</f>
        <v>3</v>
      </c>
      <c r="F14" s="26">
        <v>1</v>
      </c>
      <c r="G14" s="26">
        <v>1.5</v>
      </c>
      <c r="H14" s="26">
        <v>2</v>
      </c>
      <c r="I14" s="34">
        <f t="shared" si="0"/>
        <v>1.5</v>
      </c>
      <c r="J14" s="18"/>
      <c r="K14" s="18"/>
      <c r="L14" s="32"/>
    </row>
    <row r="15" ht="19.2" spans="1:12">
      <c r="A15" s="7"/>
      <c r="B15" s="11"/>
      <c r="C15" s="12" t="s">
        <v>76</v>
      </c>
      <c r="D15" s="13" t="s">
        <v>77</v>
      </c>
      <c r="E15" s="25">
        <f>ROUND($I15*$J$1,1)</f>
        <v>5</v>
      </c>
      <c r="F15" s="26">
        <v>2</v>
      </c>
      <c r="G15" s="26">
        <v>2.5</v>
      </c>
      <c r="H15" s="26">
        <v>3</v>
      </c>
      <c r="I15" s="34">
        <f t="shared" si="0"/>
        <v>2.5</v>
      </c>
      <c r="J15" s="18"/>
      <c r="K15" s="18"/>
      <c r="L15" s="32"/>
    </row>
    <row r="16" ht="19.2" spans="1:12">
      <c r="A16" s="7"/>
      <c r="B16" s="11"/>
      <c r="C16" s="12" t="s">
        <v>78</v>
      </c>
      <c r="D16" s="13" t="s">
        <v>79</v>
      </c>
      <c r="E16" s="25">
        <f>ROUND($I16*$J$1,1)</f>
        <v>6</v>
      </c>
      <c r="F16" s="26">
        <v>2</v>
      </c>
      <c r="G16" s="26">
        <v>3</v>
      </c>
      <c r="H16" s="26">
        <v>4</v>
      </c>
      <c r="I16" s="34">
        <f t="shared" si="0"/>
        <v>3</v>
      </c>
      <c r="J16" s="18"/>
      <c r="K16" s="18"/>
      <c r="L16" s="32"/>
    </row>
    <row r="17" ht="19.2" spans="1:12">
      <c r="A17" s="7"/>
      <c r="B17" s="11"/>
      <c r="C17" s="12" t="s">
        <v>80</v>
      </c>
      <c r="D17" s="43" t="s">
        <v>80</v>
      </c>
      <c r="E17" s="25">
        <f>ROUND($I17*$J$1,1)</f>
        <v>8</v>
      </c>
      <c r="F17" s="26">
        <v>3</v>
      </c>
      <c r="G17" s="26">
        <v>4</v>
      </c>
      <c r="H17" s="26">
        <v>5</v>
      </c>
      <c r="I17" s="34">
        <f t="shared" si="0"/>
        <v>4</v>
      </c>
      <c r="J17" s="18"/>
      <c r="K17" s="18"/>
      <c r="L17" s="32"/>
    </row>
    <row r="18" ht="19.2" spans="1:12">
      <c r="A18" s="7"/>
      <c r="B18" s="11"/>
      <c r="C18" s="12" t="s">
        <v>81</v>
      </c>
      <c r="D18" s="43" t="s">
        <v>81</v>
      </c>
      <c r="E18" s="25">
        <f>ROUND($I18*$J$1,1)</f>
        <v>3</v>
      </c>
      <c r="F18" s="26">
        <v>1</v>
      </c>
      <c r="G18" s="26">
        <v>1.5</v>
      </c>
      <c r="H18" s="26">
        <v>2</v>
      </c>
      <c r="I18" s="34">
        <f t="shared" si="0"/>
        <v>1.5</v>
      </c>
      <c r="J18" s="18"/>
      <c r="K18" s="18"/>
      <c r="L18" s="32"/>
    </row>
    <row r="19" ht="19.2" spans="1:12">
      <c r="A19" s="7"/>
      <c r="B19" s="11"/>
      <c r="C19" s="12" t="s">
        <v>82</v>
      </c>
      <c r="D19" s="43" t="s">
        <v>82</v>
      </c>
      <c r="E19" s="25">
        <f>ROUND($I19*$J$1,1)</f>
        <v>6</v>
      </c>
      <c r="F19" s="26">
        <v>2</v>
      </c>
      <c r="G19" s="26">
        <v>3</v>
      </c>
      <c r="H19" s="26">
        <v>4</v>
      </c>
      <c r="I19" s="34">
        <f t="shared" si="0"/>
        <v>3</v>
      </c>
      <c r="J19" s="18"/>
      <c r="K19" s="18"/>
      <c r="L19" s="32"/>
    </row>
    <row r="20" ht="19.2" spans="1:12">
      <c r="A20" s="7"/>
      <c r="B20" s="11"/>
      <c r="C20" s="12" t="s">
        <v>83</v>
      </c>
      <c r="D20" s="39" t="s">
        <v>83</v>
      </c>
      <c r="E20" s="25">
        <f>ROUND($I20*$J$1,1)</f>
        <v>8</v>
      </c>
      <c r="F20" s="26">
        <v>3</v>
      </c>
      <c r="G20" s="26">
        <v>4</v>
      </c>
      <c r="H20" s="26">
        <v>5</v>
      </c>
      <c r="I20" s="34">
        <f t="shared" si="0"/>
        <v>4</v>
      </c>
      <c r="J20" s="18"/>
      <c r="K20" s="18"/>
      <c r="L20" s="32"/>
    </row>
    <row r="21" ht="19.2" spans="1:12">
      <c r="A21" s="7"/>
      <c r="B21" s="11"/>
      <c r="C21" s="12" t="s">
        <v>84</v>
      </c>
      <c r="D21" s="13" t="s">
        <v>85</v>
      </c>
      <c r="E21" s="25">
        <f>ROUND($I21*$J$1,1)</f>
        <v>6</v>
      </c>
      <c r="F21" s="26">
        <v>2</v>
      </c>
      <c r="G21" s="26">
        <v>3</v>
      </c>
      <c r="H21" s="26">
        <v>4</v>
      </c>
      <c r="I21" s="34">
        <f t="shared" si="0"/>
        <v>3</v>
      </c>
      <c r="J21" s="18"/>
      <c r="K21" s="18"/>
      <c r="L21" s="32"/>
    </row>
    <row r="22" ht="19.2" spans="1:12">
      <c r="A22" s="7"/>
      <c r="B22" s="11"/>
      <c r="C22" s="12" t="s">
        <v>86</v>
      </c>
      <c r="D22" s="13" t="s">
        <v>87</v>
      </c>
      <c r="E22" s="25">
        <f>ROUND($I22*$J$1,1)</f>
        <v>8</v>
      </c>
      <c r="F22" s="26">
        <v>3</v>
      </c>
      <c r="G22" s="26">
        <v>4</v>
      </c>
      <c r="H22" s="26">
        <v>5</v>
      </c>
      <c r="I22" s="34">
        <f t="shared" si="0"/>
        <v>4</v>
      </c>
      <c r="J22" s="18"/>
      <c r="K22" s="18"/>
      <c r="L22" s="32"/>
    </row>
    <row r="23" ht="19.2" spans="1:12">
      <c r="A23" s="7"/>
      <c r="B23" s="11"/>
      <c r="C23" s="12" t="s">
        <v>88</v>
      </c>
      <c r="D23" s="13" t="s">
        <v>89</v>
      </c>
      <c r="E23" s="25">
        <f>ROUND($I23*$J$1,1)</f>
        <v>3</v>
      </c>
      <c r="F23" s="26">
        <v>1</v>
      </c>
      <c r="G23" s="26">
        <v>1.5</v>
      </c>
      <c r="H23" s="26">
        <v>2</v>
      </c>
      <c r="I23" s="34">
        <f t="shared" si="0"/>
        <v>1.5</v>
      </c>
      <c r="J23" s="18"/>
      <c r="K23" s="18"/>
      <c r="L23" s="32"/>
    </row>
    <row r="24" ht="19.2" spans="1:12">
      <c r="A24" s="7"/>
      <c r="B24" s="11"/>
      <c r="C24" s="12" t="s">
        <v>90</v>
      </c>
      <c r="D24" s="13" t="s">
        <v>90</v>
      </c>
      <c r="E24" s="25">
        <f>ROUND($I24*$J$1,1)</f>
        <v>6</v>
      </c>
      <c r="F24" s="26">
        <v>2</v>
      </c>
      <c r="G24" s="26">
        <v>3</v>
      </c>
      <c r="H24" s="26">
        <v>4</v>
      </c>
      <c r="I24" s="34">
        <f t="shared" si="0"/>
        <v>3</v>
      </c>
      <c r="J24" s="18"/>
      <c r="K24" s="18"/>
      <c r="L24" s="32"/>
    </row>
    <row r="25" ht="19.2" spans="1:12">
      <c r="A25" s="7"/>
      <c r="B25" s="11"/>
      <c r="C25" s="12" t="s">
        <v>91</v>
      </c>
      <c r="D25" s="13" t="s">
        <v>91</v>
      </c>
      <c r="E25" s="25">
        <f>ROUND($I25*$J$1,1)</f>
        <v>8</v>
      </c>
      <c r="F25" s="26">
        <v>3</v>
      </c>
      <c r="G25" s="26">
        <v>4</v>
      </c>
      <c r="H25" s="26">
        <v>5</v>
      </c>
      <c r="I25" s="34">
        <f t="shared" si="0"/>
        <v>4</v>
      </c>
      <c r="J25" s="18"/>
      <c r="K25" s="18"/>
      <c r="L25" s="32"/>
    </row>
    <row r="26" ht="19.2" spans="1:12">
      <c r="A26" s="7"/>
      <c r="B26" s="13"/>
      <c r="C26" s="12" t="s">
        <v>92</v>
      </c>
      <c r="D26" s="13" t="s">
        <v>92</v>
      </c>
      <c r="E26" s="25">
        <f>ROUND($I26*$J$1,1)</f>
        <v>4</v>
      </c>
      <c r="F26" s="26">
        <v>1</v>
      </c>
      <c r="G26" s="26">
        <v>2</v>
      </c>
      <c r="H26" s="26">
        <v>3</v>
      </c>
      <c r="I26" s="34">
        <f t="shared" si="0"/>
        <v>2</v>
      </c>
      <c r="J26" s="18"/>
      <c r="K26" s="18"/>
      <c r="L26" s="32"/>
    </row>
    <row r="27" ht="19.2" spans="1:12">
      <c r="A27" s="7"/>
      <c r="B27" s="17" t="s">
        <v>93</v>
      </c>
      <c r="C27" s="15" t="s">
        <v>94</v>
      </c>
      <c r="D27" s="16" t="s">
        <v>94</v>
      </c>
      <c r="E27" s="25">
        <f>ROUND($I27*$J$1,1)</f>
        <v>8</v>
      </c>
      <c r="F27" s="26">
        <v>3</v>
      </c>
      <c r="G27" s="26">
        <v>4</v>
      </c>
      <c r="H27" s="26">
        <v>5</v>
      </c>
      <c r="I27" s="34">
        <f t="shared" si="0"/>
        <v>4</v>
      </c>
      <c r="J27" s="18"/>
      <c r="K27" s="18"/>
      <c r="L27" s="1"/>
    </row>
    <row r="28" ht="19.2" spans="1:12">
      <c r="A28" s="7"/>
      <c r="B28" s="17"/>
      <c r="C28" s="15" t="s">
        <v>95</v>
      </c>
      <c r="D28" s="16" t="s">
        <v>95</v>
      </c>
      <c r="E28" s="25">
        <f>ROUND($I28*$J$1,1)</f>
        <v>4</v>
      </c>
      <c r="F28" s="26">
        <v>1</v>
      </c>
      <c r="G28" s="26">
        <v>2</v>
      </c>
      <c r="H28" s="26">
        <v>3</v>
      </c>
      <c r="I28" s="34">
        <f t="shared" si="0"/>
        <v>2</v>
      </c>
      <c r="J28" s="18"/>
      <c r="K28" s="18"/>
      <c r="L28" s="1"/>
    </row>
    <row r="29" ht="19.2" spans="1:12">
      <c r="A29" s="7"/>
      <c r="B29" s="17"/>
      <c r="C29" s="15" t="s">
        <v>96</v>
      </c>
      <c r="D29" s="16" t="s">
        <v>96</v>
      </c>
      <c r="E29" s="25">
        <f>ROUND($I29*$J$1,1)</f>
        <v>4</v>
      </c>
      <c r="F29" s="26">
        <v>1</v>
      </c>
      <c r="G29" s="26">
        <v>2</v>
      </c>
      <c r="H29" s="26">
        <v>3</v>
      </c>
      <c r="I29" s="34">
        <f t="shared" si="0"/>
        <v>2</v>
      </c>
      <c r="J29" s="18"/>
      <c r="K29" s="18"/>
      <c r="L29" s="1"/>
    </row>
    <row r="30" ht="19.2" spans="1:12">
      <c r="A30" s="7"/>
      <c r="B30" s="17"/>
      <c r="C30" s="15" t="s">
        <v>97</v>
      </c>
      <c r="D30" s="16" t="s">
        <v>97</v>
      </c>
      <c r="E30" s="25">
        <f>ROUND($I30*$J$1,1)</f>
        <v>4</v>
      </c>
      <c r="F30" s="26">
        <v>1</v>
      </c>
      <c r="G30" s="26">
        <v>2</v>
      </c>
      <c r="H30" s="26">
        <v>3</v>
      </c>
      <c r="I30" s="34">
        <f t="shared" si="0"/>
        <v>2</v>
      </c>
      <c r="J30" s="18"/>
      <c r="K30" s="18"/>
      <c r="L30" s="1"/>
    </row>
    <row r="31" ht="19.2" spans="1:12">
      <c r="A31" s="7"/>
      <c r="B31" s="17"/>
      <c r="C31" s="15" t="s">
        <v>98</v>
      </c>
      <c r="D31" s="16" t="s">
        <v>99</v>
      </c>
      <c r="E31" s="25">
        <f>ROUND($I31*$J$1,1)</f>
        <v>6</v>
      </c>
      <c r="F31" s="26">
        <v>2</v>
      </c>
      <c r="G31" s="26">
        <v>3</v>
      </c>
      <c r="H31" s="26">
        <v>4</v>
      </c>
      <c r="I31" s="34">
        <f t="shared" si="0"/>
        <v>3</v>
      </c>
      <c r="J31" s="18"/>
      <c r="K31" s="18"/>
      <c r="L31" s="1"/>
    </row>
    <row r="32" ht="19.2" spans="1:12">
      <c r="A32" s="7"/>
      <c r="B32" s="17"/>
      <c r="C32" s="15" t="s">
        <v>100</v>
      </c>
      <c r="D32" s="16" t="s">
        <v>101</v>
      </c>
      <c r="E32" s="25">
        <f>ROUND($I32*$J$1,1)</f>
        <v>6</v>
      </c>
      <c r="F32" s="26">
        <v>2</v>
      </c>
      <c r="G32" s="26">
        <v>3</v>
      </c>
      <c r="H32" s="26">
        <v>4</v>
      </c>
      <c r="I32" s="34">
        <f t="shared" si="0"/>
        <v>3</v>
      </c>
      <c r="J32" s="18"/>
      <c r="K32" s="18"/>
      <c r="L32" s="1"/>
    </row>
    <row r="33" ht="19.2" spans="1:12">
      <c r="A33" s="7"/>
      <c r="B33" s="14" t="s">
        <v>102</v>
      </c>
      <c r="C33" s="15" t="s">
        <v>103</v>
      </c>
      <c r="D33" s="16" t="s">
        <v>103</v>
      </c>
      <c r="E33" s="25">
        <f>ROUND($I33*$J$1,1)</f>
        <v>8</v>
      </c>
      <c r="F33" s="26">
        <v>3</v>
      </c>
      <c r="G33" s="26">
        <v>4</v>
      </c>
      <c r="H33" s="26">
        <v>5</v>
      </c>
      <c r="I33" s="34">
        <f t="shared" si="0"/>
        <v>4</v>
      </c>
      <c r="J33" s="18"/>
      <c r="K33" s="18"/>
      <c r="L33" s="1"/>
    </row>
    <row r="34" ht="19.2" spans="1:12">
      <c r="A34" s="7"/>
      <c r="B34" s="17"/>
      <c r="C34" s="15" t="s">
        <v>104</v>
      </c>
      <c r="D34" s="16" t="s">
        <v>104</v>
      </c>
      <c r="E34" s="25">
        <f>ROUND($I34*$J$1,1)</f>
        <v>6</v>
      </c>
      <c r="F34" s="26">
        <v>2</v>
      </c>
      <c r="G34" s="26">
        <v>3</v>
      </c>
      <c r="H34" s="26">
        <v>4</v>
      </c>
      <c r="I34" s="34">
        <f t="shared" si="0"/>
        <v>3</v>
      </c>
      <c r="J34" s="18"/>
      <c r="K34" s="18"/>
      <c r="L34" s="1"/>
    </row>
    <row r="35" ht="19.2" spans="1:12">
      <c r="A35" s="7"/>
      <c r="B35" s="17"/>
      <c r="C35" s="15" t="s">
        <v>105</v>
      </c>
      <c r="D35" s="16" t="s">
        <v>105</v>
      </c>
      <c r="E35" s="25">
        <f>ROUND($I35*$J$1,1)</f>
        <v>4</v>
      </c>
      <c r="F35" s="26">
        <v>1</v>
      </c>
      <c r="G35" s="26">
        <v>2</v>
      </c>
      <c r="H35" s="26">
        <v>3</v>
      </c>
      <c r="I35" s="34">
        <f t="shared" si="0"/>
        <v>2</v>
      </c>
      <c r="J35" s="18"/>
      <c r="K35" s="18"/>
      <c r="L35" s="1"/>
    </row>
    <row r="36" ht="19.2" spans="1:12">
      <c r="A36" s="7"/>
      <c r="B36" s="17"/>
      <c r="C36" s="15" t="s">
        <v>106</v>
      </c>
      <c r="D36" s="16" t="s">
        <v>107</v>
      </c>
      <c r="E36" s="25">
        <f>ROUND($I36*$J$1,1)</f>
        <v>6</v>
      </c>
      <c r="F36" s="26">
        <v>2</v>
      </c>
      <c r="G36" s="26">
        <v>3</v>
      </c>
      <c r="H36" s="26">
        <v>4</v>
      </c>
      <c r="I36" s="34">
        <f t="shared" si="0"/>
        <v>3</v>
      </c>
      <c r="J36" s="18"/>
      <c r="K36" s="18"/>
      <c r="L36" s="1"/>
    </row>
    <row r="37" ht="19.2" spans="1:12">
      <c r="A37" s="7"/>
      <c r="B37" s="17"/>
      <c r="C37" s="15" t="s">
        <v>108</v>
      </c>
      <c r="D37" s="16" t="s">
        <v>109</v>
      </c>
      <c r="E37" s="25">
        <f>ROUND($I37*$J$1,1)</f>
        <v>6</v>
      </c>
      <c r="F37" s="26">
        <v>2</v>
      </c>
      <c r="G37" s="26">
        <v>3</v>
      </c>
      <c r="H37" s="26">
        <v>4</v>
      </c>
      <c r="I37" s="34">
        <f t="shared" si="0"/>
        <v>3</v>
      </c>
      <c r="J37" s="18"/>
      <c r="K37" s="18"/>
      <c r="L37" s="1"/>
    </row>
    <row r="38" ht="19.2" spans="1:12">
      <c r="A38" s="7"/>
      <c r="B38" s="17"/>
      <c r="C38" s="15" t="s">
        <v>110</v>
      </c>
      <c r="D38" s="16" t="s">
        <v>111</v>
      </c>
      <c r="E38" s="25">
        <f>ROUND($I38*$J$1,1)</f>
        <v>6</v>
      </c>
      <c r="F38" s="26">
        <v>2</v>
      </c>
      <c r="G38" s="26">
        <v>3</v>
      </c>
      <c r="H38" s="26">
        <v>4</v>
      </c>
      <c r="I38" s="34">
        <f t="shared" si="0"/>
        <v>3</v>
      </c>
      <c r="J38" s="18"/>
      <c r="K38" s="18"/>
      <c r="L38" s="1"/>
    </row>
    <row r="39" ht="19.2" spans="1:12">
      <c r="A39" s="7"/>
      <c r="B39" s="17"/>
      <c r="C39" s="15" t="s">
        <v>112</v>
      </c>
      <c r="D39" s="16" t="s">
        <v>113</v>
      </c>
      <c r="E39" s="25">
        <f>ROUND($I39*$J$1,1)</f>
        <v>6</v>
      </c>
      <c r="F39" s="26">
        <v>2</v>
      </c>
      <c r="G39" s="26">
        <v>3</v>
      </c>
      <c r="H39" s="26">
        <v>4</v>
      </c>
      <c r="I39" s="34">
        <f t="shared" si="0"/>
        <v>3</v>
      </c>
      <c r="J39" s="18"/>
      <c r="K39" s="18"/>
      <c r="L39" s="1"/>
    </row>
    <row r="40" ht="19.2" spans="1:12">
      <c r="A40" s="7"/>
      <c r="B40" s="17"/>
      <c r="C40" s="15" t="s">
        <v>114</v>
      </c>
      <c r="D40" s="16" t="s">
        <v>115</v>
      </c>
      <c r="E40" s="25">
        <f>ROUND($I40*$J$1,1)</f>
        <v>8</v>
      </c>
      <c r="F40" s="26">
        <v>3</v>
      </c>
      <c r="G40" s="26">
        <v>4</v>
      </c>
      <c r="H40" s="26">
        <v>5</v>
      </c>
      <c r="I40" s="34">
        <f t="shared" si="0"/>
        <v>4</v>
      </c>
      <c r="J40" s="18"/>
      <c r="K40" s="18"/>
      <c r="L40" s="1"/>
    </row>
    <row r="41" ht="19.2" spans="1:12">
      <c r="A41" s="7"/>
      <c r="B41" s="17"/>
      <c r="C41" s="15" t="s">
        <v>116</v>
      </c>
      <c r="D41" s="16" t="s">
        <v>116</v>
      </c>
      <c r="E41" s="25">
        <f>ROUND($I41*$J$1,1)</f>
        <v>6</v>
      </c>
      <c r="F41" s="26">
        <v>2</v>
      </c>
      <c r="G41" s="26">
        <v>3</v>
      </c>
      <c r="H41" s="26">
        <v>4</v>
      </c>
      <c r="I41" s="34">
        <f t="shared" si="0"/>
        <v>3</v>
      </c>
      <c r="J41" s="18"/>
      <c r="K41" s="18"/>
      <c r="L41" s="1"/>
    </row>
    <row r="42" ht="19.2" spans="1:12">
      <c r="A42" s="7"/>
      <c r="B42" s="14" t="s">
        <v>117</v>
      </c>
      <c r="C42" s="15" t="s">
        <v>118</v>
      </c>
      <c r="D42" s="16" t="s">
        <v>118</v>
      </c>
      <c r="E42" s="25">
        <f>ROUND($I42*$J$1,1)</f>
        <v>8</v>
      </c>
      <c r="F42" s="26">
        <v>3</v>
      </c>
      <c r="G42" s="26">
        <v>4</v>
      </c>
      <c r="H42" s="26">
        <v>5</v>
      </c>
      <c r="I42" s="34">
        <f t="shared" si="0"/>
        <v>4</v>
      </c>
      <c r="J42" s="18"/>
      <c r="K42" s="18"/>
      <c r="L42" s="1"/>
    </row>
    <row r="43" ht="19.2" spans="1:12">
      <c r="A43" s="7"/>
      <c r="B43" s="17"/>
      <c r="C43" s="15" t="s">
        <v>119</v>
      </c>
      <c r="D43" s="16" t="s">
        <v>119</v>
      </c>
      <c r="E43" s="25">
        <f>ROUND($I43*$J$1,1)</f>
        <v>4</v>
      </c>
      <c r="F43" s="26">
        <v>1</v>
      </c>
      <c r="G43" s="26">
        <v>2</v>
      </c>
      <c r="H43" s="26">
        <v>3</v>
      </c>
      <c r="I43" s="34">
        <f t="shared" si="0"/>
        <v>2</v>
      </c>
      <c r="J43" s="18"/>
      <c r="K43" s="18"/>
      <c r="L43" s="1"/>
    </row>
    <row r="44" ht="19.2" spans="1:12">
      <c r="A44" s="7"/>
      <c r="B44" s="17"/>
      <c r="C44" s="15" t="s">
        <v>120</v>
      </c>
      <c r="D44" s="16" t="s">
        <v>120</v>
      </c>
      <c r="E44" s="25">
        <f>ROUND($I44*$J$1,1)</f>
        <v>4</v>
      </c>
      <c r="F44" s="26">
        <v>1</v>
      </c>
      <c r="G44" s="26">
        <v>2</v>
      </c>
      <c r="H44" s="26">
        <v>3</v>
      </c>
      <c r="I44" s="34">
        <f t="shared" si="0"/>
        <v>2</v>
      </c>
      <c r="J44" s="18"/>
      <c r="K44" s="18"/>
      <c r="L44" s="1"/>
    </row>
    <row r="45" ht="19.2" spans="1:12">
      <c r="A45" s="7"/>
      <c r="B45" s="17"/>
      <c r="C45" s="15" t="s">
        <v>121</v>
      </c>
      <c r="D45" s="16" t="s">
        <v>122</v>
      </c>
      <c r="E45" s="25">
        <f>ROUND($I45*$J$1,1)</f>
        <v>4</v>
      </c>
      <c r="F45" s="26">
        <v>1</v>
      </c>
      <c r="G45" s="26">
        <v>2</v>
      </c>
      <c r="H45" s="26">
        <v>3</v>
      </c>
      <c r="I45" s="34">
        <f t="shared" si="0"/>
        <v>2</v>
      </c>
      <c r="J45" s="18"/>
      <c r="K45" s="18"/>
      <c r="L45" s="1"/>
    </row>
    <row r="46" ht="19.2" spans="1:12">
      <c r="A46" s="7"/>
      <c r="B46" s="17"/>
      <c r="C46" s="15" t="s">
        <v>123</v>
      </c>
      <c r="D46" s="16" t="s">
        <v>123</v>
      </c>
      <c r="E46" s="25">
        <f>ROUND($I46*$J$1,1)</f>
        <v>6</v>
      </c>
      <c r="F46" s="26">
        <v>2</v>
      </c>
      <c r="G46" s="26">
        <v>3</v>
      </c>
      <c r="H46" s="26">
        <v>4</v>
      </c>
      <c r="I46" s="34">
        <f t="shared" si="0"/>
        <v>3</v>
      </c>
      <c r="J46" s="18"/>
      <c r="K46" s="18"/>
      <c r="L46" s="1"/>
    </row>
    <row r="47" ht="19.2" spans="1:12">
      <c r="A47" s="7"/>
      <c r="B47" s="17"/>
      <c r="C47" s="15" t="s">
        <v>124</v>
      </c>
      <c r="D47" s="16" t="s">
        <v>71</v>
      </c>
      <c r="E47" s="25">
        <f>ROUND($I47*$J$1,1)</f>
        <v>6</v>
      </c>
      <c r="F47" s="26">
        <v>2</v>
      </c>
      <c r="G47" s="26">
        <v>3</v>
      </c>
      <c r="H47" s="26">
        <v>4</v>
      </c>
      <c r="I47" s="34">
        <f t="shared" si="0"/>
        <v>3</v>
      </c>
      <c r="J47" s="18"/>
      <c r="K47" s="18"/>
      <c r="L47" s="1"/>
    </row>
    <row r="48" ht="19.2" spans="1:12">
      <c r="A48" s="7"/>
      <c r="B48" s="17"/>
      <c r="C48" s="15" t="s">
        <v>125</v>
      </c>
      <c r="D48" s="16" t="s">
        <v>126</v>
      </c>
      <c r="E48" s="25">
        <f>ROUND($I48*$J$1,1)</f>
        <v>4</v>
      </c>
      <c r="F48" s="26">
        <v>1</v>
      </c>
      <c r="G48" s="26">
        <v>2</v>
      </c>
      <c r="H48" s="26">
        <v>3</v>
      </c>
      <c r="I48" s="34">
        <f t="shared" si="0"/>
        <v>2</v>
      </c>
      <c r="J48" s="18"/>
      <c r="K48" s="18"/>
      <c r="L48" s="1"/>
    </row>
    <row r="49" ht="19.2" spans="1:12">
      <c r="A49" s="7"/>
      <c r="B49" s="17"/>
      <c r="C49" s="15" t="s">
        <v>127</v>
      </c>
      <c r="D49" s="16" t="s">
        <v>128</v>
      </c>
      <c r="E49" s="25">
        <f>ROUND($I49*$J$1,1)</f>
        <v>4</v>
      </c>
      <c r="F49" s="26">
        <v>1</v>
      </c>
      <c r="G49" s="26">
        <v>2</v>
      </c>
      <c r="H49" s="26">
        <v>3</v>
      </c>
      <c r="I49" s="34">
        <f t="shared" si="0"/>
        <v>2</v>
      </c>
      <c r="J49" s="18"/>
      <c r="K49" s="18"/>
      <c r="L49" s="1"/>
    </row>
    <row r="50" ht="19.2" spans="1:12">
      <c r="A50" s="7"/>
      <c r="B50" s="17"/>
      <c r="C50" s="15" t="s">
        <v>129</v>
      </c>
      <c r="D50" s="16" t="s">
        <v>130</v>
      </c>
      <c r="E50" s="25">
        <f>ROUND($I50*$J$1,1)</f>
        <v>4</v>
      </c>
      <c r="F50" s="26">
        <v>1</v>
      </c>
      <c r="G50" s="26">
        <v>2</v>
      </c>
      <c r="H50" s="26">
        <v>3</v>
      </c>
      <c r="I50" s="34">
        <f t="shared" si="0"/>
        <v>2</v>
      </c>
      <c r="J50" s="18"/>
      <c r="K50" s="18"/>
      <c r="L50" s="1"/>
    </row>
    <row r="51" ht="19.2" spans="1:12">
      <c r="A51" s="7"/>
      <c r="B51" s="17"/>
      <c r="C51" s="15" t="s">
        <v>131</v>
      </c>
      <c r="D51" s="16" t="s">
        <v>132</v>
      </c>
      <c r="E51" s="25">
        <f>ROUND($I51*$J$1,1)</f>
        <v>4</v>
      </c>
      <c r="F51" s="26">
        <v>1</v>
      </c>
      <c r="G51" s="26">
        <v>2</v>
      </c>
      <c r="H51" s="26">
        <v>3</v>
      </c>
      <c r="I51" s="34">
        <f t="shared" si="0"/>
        <v>2</v>
      </c>
      <c r="J51" s="18"/>
      <c r="K51" s="18"/>
      <c r="L51" s="1"/>
    </row>
    <row r="52" ht="19.2" spans="1:12">
      <c r="A52" s="7"/>
      <c r="B52" s="17"/>
      <c r="C52" s="15" t="s">
        <v>133</v>
      </c>
      <c r="D52" s="16" t="s">
        <v>134</v>
      </c>
      <c r="E52" s="25">
        <f>ROUND($I52*$J$1,1)</f>
        <v>8</v>
      </c>
      <c r="F52" s="26">
        <v>3</v>
      </c>
      <c r="G52" s="26">
        <v>4</v>
      </c>
      <c r="H52" s="26">
        <v>5</v>
      </c>
      <c r="I52" s="34">
        <f t="shared" si="0"/>
        <v>4</v>
      </c>
      <c r="J52" s="18"/>
      <c r="K52" s="18"/>
      <c r="L52" s="1"/>
    </row>
    <row r="53" ht="19.2" spans="1:12">
      <c r="A53" s="7"/>
      <c r="B53" s="17"/>
      <c r="C53" s="15" t="s">
        <v>135</v>
      </c>
      <c r="D53" s="16" t="s">
        <v>136</v>
      </c>
      <c r="E53" s="25">
        <f>ROUND($I53*$J$1,1)</f>
        <v>5</v>
      </c>
      <c r="F53" s="26">
        <v>2</v>
      </c>
      <c r="G53" s="26">
        <v>2.5</v>
      </c>
      <c r="H53" s="26">
        <v>3</v>
      </c>
      <c r="I53" s="34">
        <f t="shared" si="0"/>
        <v>2.5</v>
      </c>
      <c r="J53" s="18"/>
      <c r="K53" s="18"/>
      <c r="L53" s="1"/>
    </row>
    <row r="54" ht="19.2" spans="1:12">
      <c r="A54" s="7"/>
      <c r="B54" s="17"/>
      <c r="C54" s="15" t="s">
        <v>137</v>
      </c>
      <c r="D54" s="16" t="s">
        <v>138</v>
      </c>
      <c r="E54" s="25">
        <f>ROUND($I54*$J$1,1)</f>
        <v>4</v>
      </c>
      <c r="F54" s="26">
        <v>1</v>
      </c>
      <c r="G54" s="26">
        <v>2</v>
      </c>
      <c r="H54" s="26">
        <v>3</v>
      </c>
      <c r="I54" s="34">
        <f t="shared" si="0"/>
        <v>2</v>
      </c>
      <c r="J54" s="18"/>
      <c r="K54" s="18"/>
      <c r="L54" s="1"/>
    </row>
    <row r="55" ht="19.2" spans="1:12">
      <c r="A55" s="7"/>
      <c r="B55" s="17"/>
      <c r="C55" s="15" t="s">
        <v>139</v>
      </c>
      <c r="D55" s="16" t="s">
        <v>140</v>
      </c>
      <c r="E55" s="25">
        <f>ROUND($I55*$J$1,1)</f>
        <v>6</v>
      </c>
      <c r="F55" s="26">
        <v>2</v>
      </c>
      <c r="G55" s="26">
        <v>3</v>
      </c>
      <c r="H55" s="26">
        <v>4</v>
      </c>
      <c r="I55" s="34">
        <f t="shared" si="0"/>
        <v>3</v>
      </c>
      <c r="J55" s="18"/>
      <c r="K55" s="18"/>
      <c r="L55" s="1"/>
    </row>
    <row r="56" ht="19.2" spans="1:12">
      <c r="A56" s="7"/>
      <c r="B56" s="17"/>
      <c r="C56" s="15" t="s">
        <v>141</v>
      </c>
      <c r="D56" s="16" t="s">
        <v>142</v>
      </c>
      <c r="E56" s="25">
        <f>ROUND($I56*$J$1,1)</f>
        <v>4</v>
      </c>
      <c r="F56" s="26">
        <v>1</v>
      </c>
      <c r="G56" s="26">
        <v>2</v>
      </c>
      <c r="H56" s="26">
        <v>3</v>
      </c>
      <c r="I56" s="34">
        <f t="shared" si="0"/>
        <v>2</v>
      </c>
      <c r="J56" s="18"/>
      <c r="K56" s="18"/>
      <c r="L56" s="1"/>
    </row>
    <row r="57" ht="19.2" spans="1:12">
      <c r="A57" s="7"/>
      <c r="B57" s="17"/>
      <c r="C57" s="15" t="s">
        <v>143</v>
      </c>
      <c r="D57" s="16" t="s">
        <v>144</v>
      </c>
      <c r="E57" s="25">
        <f>ROUND($I57*$J$1,1)</f>
        <v>4</v>
      </c>
      <c r="F57" s="26">
        <v>1</v>
      </c>
      <c r="G57" s="26">
        <v>2</v>
      </c>
      <c r="H57" s="26">
        <v>3</v>
      </c>
      <c r="I57" s="34">
        <f t="shared" si="0"/>
        <v>2</v>
      </c>
      <c r="J57" s="18"/>
      <c r="K57" s="18"/>
      <c r="L57" s="1"/>
    </row>
    <row r="58" ht="19.2" spans="1:12">
      <c r="A58" s="7"/>
      <c r="B58" s="17"/>
      <c r="C58" s="15" t="s">
        <v>145</v>
      </c>
      <c r="D58" s="16" t="s">
        <v>134</v>
      </c>
      <c r="E58" s="25">
        <f>ROUND($I58*$J$1,1)</f>
        <v>8</v>
      </c>
      <c r="F58" s="26">
        <v>3</v>
      </c>
      <c r="G58" s="26">
        <v>4</v>
      </c>
      <c r="H58" s="26">
        <v>5</v>
      </c>
      <c r="I58" s="34">
        <f t="shared" si="0"/>
        <v>4</v>
      </c>
      <c r="J58" s="18"/>
      <c r="K58" s="18"/>
      <c r="L58" s="1"/>
    </row>
    <row r="59" ht="19.2" spans="1:12">
      <c r="A59" s="7"/>
      <c r="B59" s="17"/>
      <c r="C59" s="15" t="s">
        <v>146</v>
      </c>
      <c r="D59" s="16" t="s">
        <v>147</v>
      </c>
      <c r="E59" s="25">
        <f>ROUND($I59*$J$1,1)</f>
        <v>6</v>
      </c>
      <c r="F59" s="26">
        <v>2</v>
      </c>
      <c r="G59" s="26">
        <v>3</v>
      </c>
      <c r="H59" s="26">
        <v>4</v>
      </c>
      <c r="I59" s="34">
        <f t="shared" si="0"/>
        <v>3</v>
      </c>
      <c r="J59" s="18"/>
      <c r="K59" s="18"/>
      <c r="L59" s="1"/>
    </row>
    <row r="60" ht="19.2" spans="1:12">
      <c r="A60" s="7"/>
      <c r="B60" s="17"/>
      <c r="C60" s="15" t="s">
        <v>148</v>
      </c>
      <c r="D60" s="16" t="s">
        <v>149</v>
      </c>
      <c r="E60" s="25">
        <f>ROUND($I60*$J$1,1)</f>
        <v>4</v>
      </c>
      <c r="F60" s="26">
        <v>1</v>
      </c>
      <c r="G60" s="26">
        <v>2</v>
      </c>
      <c r="H60" s="26">
        <v>3</v>
      </c>
      <c r="I60" s="34">
        <f t="shared" si="0"/>
        <v>2</v>
      </c>
      <c r="J60" s="18"/>
      <c r="K60" s="18"/>
      <c r="L60" s="1"/>
    </row>
    <row r="61" ht="19.2" spans="1:12">
      <c r="A61" s="7"/>
      <c r="B61" s="17"/>
      <c r="C61" s="15" t="s">
        <v>150</v>
      </c>
      <c r="D61" s="16" t="s">
        <v>151</v>
      </c>
      <c r="E61" s="25">
        <f>ROUND($I61*$J$1,1)</f>
        <v>4</v>
      </c>
      <c r="F61" s="26">
        <v>1</v>
      </c>
      <c r="G61" s="26">
        <v>2</v>
      </c>
      <c r="H61" s="26">
        <v>3</v>
      </c>
      <c r="I61" s="34">
        <f t="shared" si="0"/>
        <v>2</v>
      </c>
      <c r="J61" s="18"/>
      <c r="K61" s="18"/>
      <c r="L61" s="1"/>
    </row>
    <row r="62" ht="19.2" spans="1:12">
      <c r="A62" s="7"/>
      <c r="B62" s="17"/>
      <c r="C62" s="15" t="s">
        <v>152</v>
      </c>
      <c r="D62" s="16" t="s">
        <v>153</v>
      </c>
      <c r="E62" s="25">
        <f>ROUND($I62*$J$1,1)</f>
        <v>6</v>
      </c>
      <c r="F62" s="26">
        <v>2</v>
      </c>
      <c r="G62" s="26">
        <v>3</v>
      </c>
      <c r="H62" s="26">
        <v>4</v>
      </c>
      <c r="I62" s="34">
        <f t="shared" si="0"/>
        <v>3</v>
      </c>
      <c r="J62" s="18"/>
      <c r="K62" s="18"/>
      <c r="L62" s="1"/>
    </row>
    <row r="63" ht="19.2" spans="1:12">
      <c r="A63" s="7"/>
      <c r="B63" s="17"/>
      <c r="C63" s="15" t="s">
        <v>154</v>
      </c>
      <c r="D63" s="16" t="s">
        <v>155</v>
      </c>
      <c r="E63" s="25">
        <f>ROUND($I63*$J$1,1)</f>
        <v>4</v>
      </c>
      <c r="F63" s="26">
        <v>1</v>
      </c>
      <c r="G63" s="26">
        <v>2</v>
      </c>
      <c r="H63" s="26">
        <v>3</v>
      </c>
      <c r="I63" s="34">
        <f t="shared" si="0"/>
        <v>2</v>
      </c>
      <c r="J63" s="18"/>
      <c r="K63" s="18"/>
      <c r="L63" s="1"/>
    </row>
    <row r="64" ht="19.2" spans="1:12">
      <c r="A64" s="7"/>
      <c r="B64" s="17"/>
      <c r="C64" s="15" t="s">
        <v>156</v>
      </c>
      <c r="D64" s="16" t="s">
        <v>157</v>
      </c>
      <c r="E64" s="25">
        <f>ROUND($I64*$J$1,1)</f>
        <v>4</v>
      </c>
      <c r="F64" s="26">
        <v>1</v>
      </c>
      <c r="G64" s="26">
        <v>2</v>
      </c>
      <c r="H64" s="26">
        <v>3</v>
      </c>
      <c r="I64" s="34">
        <f t="shared" si="0"/>
        <v>2</v>
      </c>
      <c r="J64" s="18"/>
      <c r="K64" s="18"/>
      <c r="L64" s="1"/>
    </row>
    <row r="65" ht="19.2" spans="1:12">
      <c r="A65" s="7"/>
      <c r="B65" s="17"/>
      <c r="C65" s="15" t="s">
        <v>158</v>
      </c>
      <c r="D65" s="16" t="s">
        <v>159</v>
      </c>
      <c r="E65" s="25">
        <f>ROUND($I65*$J$1,1)</f>
        <v>8</v>
      </c>
      <c r="F65" s="26">
        <v>3</v>
      </c>
      <c r="G65" s="26">
        <v>4</v>
      </c>
      <c r="H65" s="26">
        <v>5</v>
      </c>
      <c r="I65" s="34">
        <f t="shared" si="0"/>
        <v>4</v>
      </c>
      <c r="J65" s="18"/>
      <c r="K65" s="18"/>
      <c r="L65" s="1"/>
    </row>
    <row r="66" ht="19.2" spans="1:12">
      <c r="A66" s="7"/>
      <c r="B66" s="17"/>
      <c r="C66" s="15" t="s">
        <v>160</v>
      </c>
      <c r="D66" s="16" t="s">
        <v>161</v>
      </c>
      <c r="E66" s="25">
        <f>ROUND($I66*$J$1,1)</f>
        <v>8</v>
      </c>
      <c r="F66" s="26">
        <v>3</v>
      </c>
      <c r="G66" s="26">
        <v>4</v>
      </c>
      <c r="H66" s="26">
        <v>5</v>
      </c>
      <c r="I66" s="34">
        <f t="shared" si="0"/>
        <v>4</v>
      </c>
      <c r="J66" s="18"/>
      <c r="K66" s="18"/>
      <c r="L66" s="1"/>
    </row>
    <row r="67" ht="19.2" spans="1:12">
      <c r="A67" s="7"/>
      <c r="B67" s="17"/>
      <c r="C67" s="15" t="s">
        <v>162</v>
      </c>
      <c r="D67" s="16" t="s">
        <v>162</v>
      </c>
      <c r="E67" s="25">
        <f>ROUND($I67*$J$1,1)</f>
        <v>6</v>
      </c>
      <c r="F67" s="26">
        <v>2</v>
      </c>
      <c r="G67" s="26">
        <v>3</v>
      </c>
      <c r="H67" s="26">
        <v>4</v>
      </c>
      <c r="I67" s="34">
        <f t="shared" ref="I67:I120" si="1">SUM(F67,G67*4,H67)/6</f>
        <v>3</v>
      </c>
      <c r="J67" s="18"/>
      <c r="K67" s="18"/>
      <c r="L67" s="1"/>
    </row>
    <row r="68" ht="19.2" spans="1:12">
      <c r="A68" s="7"/>
      <c r="B68" s="17"/>
      <c r="C68" s="15" t="s">
        <v>94</v>
      </c>
      <c r="D68" s="16" t="s">
        <v>94</v>
      </c>
      <c r="E68" s="25">
        <f>ROUND($I68*$J$1,1)</f>
        <v>4</v>
      </c>
      <c r="F68" s="26">
        <v>1</v>
      </c>
      <c r="G68" s="26">
        <v>2</v>
      </c>
      <c r="H68" s="26">
        <v>3</v>
      </c>
      <c r="I68" s="34">
        <f t="shared" si="1"/>
        <v>2</v>
      </c>
      <c r="J68" s="18"/>
      <c r="K68" s="18"/>
      <c r="L68" s="1"/>
    </row>
    <row r="69" ht="19.2" spans="1:12">
      <c r="A69" s="7"/>
      <c r="B69" s="17"/>
      <c r="C69" s="15" t="s">
        <v>163</v>
      </c>
      <c r="D69" s="16" t="s">
        <v>163</v>
      </c>
      <c r="E69" s="25">
        <f>ROUND($I69*$J$1,1)</f>
        <v>4</v>
      </c>
      <c r="F69" s="26">
        <v>1</v>
      </c>
      <c r="G69" s="26">
        <v>2</v>
      </c>
      <c r="H69" s="26">
        <v>3</v>
      </c>
      <c r="I69" s="34">
        <f t="shared" si="1"/>
        <v>2</v>
      </c>
      <c r="J69" s="18"/>
      <c r="K69" s="18"/>
      <c r="L69" s="1"/>
    </row>
    <row r="70" ht="19.2" spans="1:12">
      <c r="A70" s="7"/>
      <c r="B70" s="17"/>
      <c r="C70" s="15" t="s">
        <v>164</v>
      </c>
      <c r="D70" s="16" t="s">
        <v>164</v>
      </c>
      <c r="E70" s="25">
        <f>ROUND($I70*$J$1,1)</f>
        <v>4</v>
      </c>
      <c r="F70" s="26">
        <v>1</v>
      </c>
      <c r="G70" s="26">
        <v>2</v>
      </c>
      <c r="H70" s="26">
        <v>3</v>
      </c>
      <c r="I70" s="34">
        <f t="shared" si="1"/>
        <v>2</v>
      </c>
      <c r="J70" s="18"/>
      <c r="K70" s="18"/>
      <c r="L70" s="1"/>
    </row>
    <row r="71" ht="19.2" spans="1:12">
      <c r="A71" s="7"/>
      <c r="B71" s="17"/>
      <c r="C71" s="15" t="s">
        <v>165</v>
      </c>
      <c r="D71" s="16" t="s">
        <v>165</v>
      </c>
      <c r="E71" s="25">
        <f>ROUND($I71*$J$1,1)</f>
        <v>4</v>
      </c>
      <c r="F71" s="26">
        <v>1</v>
      </c>
      <c r="G71" s="26">
        <v>2</v>
      </c>
      <c r="H71" s="26">
        <v>3</v>
      </c>
      <c r="I71" s="34">
        <f t="shared" si="1"/>
        <v>2</v>
      </c>
      <c r="J71" s="18"/>
      <c r="K71" s="18"/>
      <c r="L71" s="1"/>
    </row>
    <row r="72" ht="19.2" spans="1:12">
      <c r="A72" s="7"/>
      <c r="B72" s="17"/>
      <c r="C72" s="15" t="s">
        <v>166</v>
      </c>
      <c r="D72" s="16" t="s">
        <v>166</v>
      </c>
      <c r="E72" s="25">
        <f>ROUND($I72*$J$1,1)</f>
        <v>4</v>
      </c>
      <c r="F72" s="26">
        <v>1</v>
      </c>
      <c r="G72" s="26">
        <v>2</v>
      </c>
      <c r="H72" s="26">
        <v>3</v>
      </c>
      <c r="I72" s="34">
        <f t="shared" si="1"/>
        <v>2</v>
      </c>
      <c r="J72" s="18"/>
      <c r="K72" s="18"/>
      <c r="L72" s="1"/>
    </row>
    <row r="73" ht="19.2" spans="1:12">
      <c r="A73" s="7"/>
      <c r="B73" s="17"/>
      <c r="C73" s="15" t="s">
        <v>167</v>
      </c>
      <c r="D73" s="16" t="s">
        <v>167</v>
      </c>
      <c r="E73" s="25">
        <f>ROUND($I73*$J$1,1)</f>
        <v>4</v>
      </c>
      <c r="F73" s="26">
        <v>1</v>
      </c>
      <c r="G73" s="26">
        <v>2</v>
      </c>
      <c r="H73" s="26">
        <v>3</v>
      </c>
      <c r="I73" s="34">
        <f t="shared" si="1"/>
        <v>2</v>
      </c>
      <c r="J73" s="18"/>
      <c r="K73" s="18"/>
      <c r="L73" s="1"/>
    </row>
    <row r="74" ht="19.2" spans="1:12">
      <c r="A74" s="7"/>
      <c r="B74" s="17"/>
      <c r="C74" s="15" t="s">
        <v>168</v>
      </c>
      <c r="D74" s="16" t="s">
        <v>168</v>
      </c>
      <c r="E74" s="25">
        <f>ROUND($I74*$J$1,1)</f>
        <v>4</v>
      </c>
      <c r="F74" s="26">
        <v>1</v>
      </c>
      <c r="G74" s="26">
        <v>2</v>
      </c>
      <c r="H74" s="26">
        <v>3</v>
      </c>
      <c r="I74" s="34">
        <f t="shared" si="1"/>
        <v>2</v>
      </c>
      <c r="J74" s="18"/>
      <c r="K74" s="18"/>
      <c r="L74" s="1"/>
    </row>
    <row r="75" ht="19.2" spans="1:12">
      <c r="A75" s="7"/>
      <c r="B75" s="17"/>
      <c r="C75" s="15" t="s">
        <v>169</v>
      </c>
      <c r="D75" s="16" t="s">
        <v>170</v>
      </c>
      <c r="E75" s="25">
        <f>ROUND($I75*$J$1,1)</f>
        <v>6</v>
      </c>
      <c r="F75" s="26">
        <v>2</v>
      </c>
      <c r="G75" s="26">
        <v>3</v>
      </c>
      <c r="H75" s="26">
        <v>4</v>
      </c>
      <c r="I75" s="34">
        <f t="shared" si="1"/>
        <v>3</v>
      </c>
      <c r="J75" s="18"/>
      <c r="K75" s="18"/>
      <c r="L75" s="1"/>
    </row>
    <row r="76" ht="19.2" spans="1:12">
      <c r="A76" s="7"/>
      <c r="B76" s="17"/>
      <c r="C76" s="15" t="s">
        <v>171</v>
      </c>
      <c r="D76" s="16" t="s">
        <v>172</v>
      </c>
      <c r="E76" s="25">
        <f>ROUND($I76*$J$1,1)</f>
        <v>6</v>
      </c>
      <c r="F76" s="26">
        <v>2</v>
      </c>
      <c r="G76" s="26">
        <v>3</v>
      </c>
      <c r="H76" s="26">
        <v>4</v>
      </c>
      <c r="I76" s="34">
        <f t="shared" si="1"/>
        <v>3</v>
      </c>
      <c r="J76" s="18"/>
      <c r="K76" s="18"/>
      <c r="L76" s="1"/>
    </row>
    <row r="77" ht="19.2" spans="1:12">
      <c r="A77" s="7"/>
      <c r="B77" s="17"/>
      <c r="C77" s="15" t="s">
        <v>173</v>
      </c>
      <c r="D77" s="16" t="s">
        <v>173</v>
      </c>
      <c r="E77" s="25">
        <f>ROUND($I77*$J$1,1)</f>
        <v>8</v>
      </c>
      <c r="F77" s="26">
        <v>3</v>
      </c>
      <c r="G77" s="26">
        <v>4</v>
      </c>
      <c r="H77" s="26">
        <v>5</v>
      </c>
      <c r="I77" s="34">
        <f t="shared" si="1"/>
        <v>4</v>
      </c>
      <c r="J77" s="18"/>
      <c r="K77" s="18"/>
      <c r="L77" s="1"/>
    </row>
    <row r="78" ht="19.2" spans="1:12">
      <c r="A78" s="7"/>
      <c r="B78" s="17"/>
      <c r="C78" s="15" t="s">
        <v>174</v>
      </c>
      <c r="D78" s="16" t="s">
        <v>174</v>
      </c>
      <c r="E78" s="25">
        <f>ROUND($I78*$J$1,1)</f>
        <v>6</v>
      </c>
      <c r="F78" s="26">
        <v>2</v>
      </c>
      <c r="G78" s="26">
        <v>3</v>
      </c>
      <c r="H78" s="26">
        <v>4</v>
      </c>
      <c r="I78" s="34">
        <f t="shared" si="1"/>
        <v>3</v>
      </c>
      <c r="J78" s="18"/>
      <c r="K78" s="18"/>
      <c r="L78" s="1"/>
    </row>
    <row r="79" ht="19.2" spans="1:12">
      <c r="A79" s="7"/>
      <c r="B79" s="17"/>
      <c r="C79" s="15" t="s">
        <v>175</v>
      </c>
      <c r="D79" s="16" t="s">
        <v>175</v>
      </c>
      <c r="E79" s="25">
        <f>ROUND($I79*$J$1,1)</f>
        <v>6</v>
      </c>
      <c r="F79" s="26">
        <v>2</v>
      </c>
      <c r="G79" s="26">
        <v>3</v>
      </c>
      <c r="H79" s="26">
        <v>4</v>
      </c>
      <c r="I79" s="34">
        <f t="shared" si="1"/>
        <v>3</v>
      </c>
      <c r="J79" s="18"/>
      <c r="K79" s="18"/>
      <c r="L79" s="1"/>
    </row>
    <row r="80" ht="19.2" spans="1:12">
      <c r="A80" s="7"/>
      <c r="B80" s="17"/>
      <c r="C80" s="15" t="s">
        <v>176</v>
      </c>
      <c r="D80" s="16" t="s">
        <v>176</v>
      </c>
      <c r="E80" s="25">
        <f>ROUND($I80*$J$1,1)</f>
        <v>4</v>
      </c>
      <c r="F80" s="26">
        <v>1</v>
      </c>
      <c r="G80" s="26">
        <v>2</v>
      </c>
      <c r="H80" s="26">
        <v>3</v>
      </c>
      <c r="I80" s="34">
        <f t="shared" si="1"/>
        <v>2</v>
      </c>
      <c r="J80" s="18"/>
      <c r="K80" s="18"/>
      <c r="L80" s="1"/>
    </row>
    <row r="81" ht="19.2" spans="1:12">
      <c r="A81" s="7"/>
      <c r="B81" s="17"/>
      <c r="C81" s="15" t="s">
        <v>177</v>
      </c>
      <c r="D81" s="16" t="s">
        <v>177</v>
      </c>
      <c r="E81" s="25">
        <f>ROUND($I81*$J$1,1)</f>
        <v>4</v>
      </c>
      <c r="F81" s="26">
        <v>1</v>
      </c>
      <c r="G81" s="26">
        <v>2</v>
      </c>
      <c r="H81" s="26">
        <v>3</v>
      </c>
      <c r="I81" s="34">
        <f t="shared" si="1"/>
        <v>2</v>
      </c>
      <c r="J81" s="18"/>
      <c r="K81" s="18"/>
      <c r="L81" s="1"/>
    </row>
    <row r="82" ht="19.2" spans="1:12">
      <c r="A82" s="7"/>
      <c r="B82" s="17"/>
      <c r="C82" s="15" t="s">
        <v>178</v>
      </c>
      <c r="D82" s="16" t="s">
        <v>178</v>
      </c>
      <c r="E82" s="25">
        <f>ROUND($I82*$J$1,1)</f>
        <v>3</v>
      </c>
      <c r="F82" s="26">
        <v>1</v>
      </c>
      <c r="G82" s="26">
        <v>1.5</v>
      </c>
      <c r="H82" s="26">
        <v>2</v>
      </c>
      <c r="I82" s="34">
        <f t="shared" si="1"/>
        <v>1.5</v>
      </c>
      <c r="J82" s="18"/>
      <c r="K82" s="18"/>
      <c r="L82" s="1"/>
    </row>
    <row r="83" ht="19.2" spans="1:12">
      <c r="A83" s="7"/>
      <c r="B83" s="17"/>
      <c r="C83" s="15" t="s">
        <v>179</v>
      </c>
      <c r="D83" s="16" t="s">
        <v>180</v>
      </c>
      <c r="E83" s="25">
        <f>ROUND($I83*$J$1,1)</f>
        <v>3</v>
      </c>
      <c r="F83" s="26">
        <v>1</v>
      </c>
      <c r="G83" s="26">
        <v>1.5</v>
      </c>
      <c r="H83" s="26">
        <v>2</v>
      </c>
      <c r="I83" s="34">
        <f t="shared" si="1"/>
        <v>1.5</v>
      </c>
      <c r="J83" s="18"/>
      <c r="K83" s="18"/>
      <c r="L83" s="1"/>
    </row>
    <row r="84" ht="19.2" spans="1:12">
      <c r="A84" s="7"/>
      <c r="B84" s="17"/>
      <c r="C84" s="15" t="s">
        <v>181</v>
      </c>
      <c r="D84" s="16" t="s">
        <v>182</v>
      </c>
      <c r="E84" s="25">
        <f>ROUND($I84*$J$1,1)</f>
        <v>3</v>
      </c>
      <c r="F84" s="26">
        <v>1</v>
      </c>
      <c r="G84" s="26">
        <v>1.5</v>
      </c>
      <c r="H84" s="26">
        <v>2</v>
      </c>
      <c r="I84" s="34">
        <f t="shared" si="1"/>
        <v>1.5</v>
      </c>
      <c r="J84" s="18"/>
      <c r="K84" s="18"/>
      <c r="L84" s="1"/>
    </row>
    <row r="85" ht="19.2" spans="1:12">
      <c r="A85" s="7"/>
      <c r="B85" s="17"/>
      <c r="C85" s="15" t="s">
        <v>183</v>
      </c>
      <c r="D85" s="16" t="s">
        <v>184</v>
      </c>
      <c r="E85" s="25">
        <f>ROUND($I85*$J$1,1)</f>
        <v>3</v>
      </c>
      <c r="F85" s="26">
        <v>1</v>
      </c>
      <c r="G85" s="26">
        <v>1.5</v>
      </c>
      <c r="H85" s="26">
        <v>2</v>
      </c>
      <c r="I85" s="34">
        <f t="shared" si="1"/>
        <v>1.5</v>
      </c>
      <c r="J85" s="18"/>
      <c r="K85" s="18"/>
      <c r="L85" s="1"/>
    </row>
    <row r="86" ht="19.2" spans="1:12">
      <c r="A86" s="7"/>
      <c r="B86" s="17"/>
      <c r="C86" s="15" t="s">
        <v>185</v>
      </c>
      <c r="D86" s="16" t="s">
        <v>185</v>
      </c>
      <c r="E86" s="25">
        <f>ROUND($I86*$J$1,1)</f>
        <v>8</v>
      </c>
      <c r="F86" s="26">
        <v>3</v>
      </c>
      <c r="G86" s="26">
        <v>4</v>
      </c>
      <c r="H86" s="26">
        <v>5</v>
      </c>
      <c r="I86" s="34">
        <f t="shared" si="1"/>
        <v>4</v>
      </c>
      <c r="J86" s="18"/>
      <c r="K86" s="18"/>
      <c r="L86" s="1"/>
    </row>
    <row r="87" ht="19.2" spans="1:12">
      <c r="A87" s="7"/>
      <c r="B87" s="17"/>
      <c r="C87" s="15" t="s">
        <v>186</v>
      </c>
      <c r="D87" s="16" t="s">
        <v>186</v>
      </c>
      <c r="E87" s="25">
        <f>ROUND($I87*$J$1,1)</f>
        <v>6</v>
      </c>
      <c r="F87" s="26">
        <v>2</v>
      </c>
      <c r="G87" s="26">
        <v>3</v>
      </c>
      <c r="H87" s="26">
        <v>4</v>
      </c>
      <c r="I87" s="34">
        <f t="shared" si="1"/>
        <v>3</v>
      </c>
      <c r="J87" s="18"/>
      <c r="K87" s="18"/>
      <c r="L87" s="1"/>
    </row>
    <row r="88" ht="19.2" spans="1:12">
      <c r="A88" s="7"/>
      <c r="B88" s="17"/>
      <c r="C88" s="15" t="s">
        <v>187</v>
      </c>
      <c r="D88" s="16" t="s">
        <v>187</v>
      </c>
      <c r="E88" s="25">
        <f>ROUND($I88*$J$1,1)</f>
        <v>6</v>
      </c>
      <c r="F88" s="26">
        <v>2</v>
      </c>
      <c r="G88" s="26">
        <v>3</v>
      </c>
      <c r="H88" s="26">
        <v>4</v>
      </c>
      <c r="I88" s="34">
        <f t="shared" si="1"/>
        <v>3</v>
      </c>
      <c r="J88" s="18"/>
      <c r="K88" s="18"/>
      <c r="L88" s="1"/>
    </row>
    <row r="89" ht="19.2" spans="1:12">
      <c r="A89" s="7"/>
      <c r="B89" s="17"/>
      <c r="C89" s="15" t="s">
        <v>188</v>
      </c>
      <c r="D89" s="16" t="s">
        <v>188</v>
      </c>
      <c r="E89" s="25">
        <f>ROUND($I89*$J$1,1)</f>
        <v>6</v>
      </c>
      <c r="F89" s="26">
        <v>2</v>
      </c>
      <c r="G89" s="26">
        <v>3</v>
      </c>
      <c r="H89" s="26">
        <v>4</v>
      </c>
      <c r="I89" s="34">
        <f t="shared" si="1"/>
        <v>3</v>
      </c>
      <c r="J89" s="18"/>
      <c r="K89" s="18"/>
      <c r="L89" s="1"/>
    </row>
    <row r="90" ht="19.2" spans="1:12">
      <c r="A90" s="7"/>
      <c r="B90" s="17"/>
      <c r="C90" s="15" t="s">
        <v>189</v>
      </c>
      <c r="D90" s="16" t="s">
        <v>190</v>
      </c>
      <c r="E90" s="25">
        <f>ROUND($I90*$J$1,1)</f>
        <v>3</v>
      </c>
      <c r="F90" s="26">
        <v>1</v>
      </c>
      <c r="G90" s="26">
        <v>1.5</v>
      </c>
      <c r="H90" s="26">
        <v>2</v>
      </c>
      <c r="I90" s="34">
        <f t="shared" si="1"/>
        <v>1.5</v>
      </c>
      <c r="J90" s="18"/>
      <c r="K90" s="18"/>
      <c r="L90" s="1"/>
    </row>
    <row r="91" ht="19.2" spans="1:12">
      <c r="A91" s="7"/>
      <c r="B91" s="17"/>
      <c r="C91" s="15" t="s">
        <v>191</v>
      </c>
      <c r="D91" s="16" t="s">
        <v>191</v>
      </c>
      <c r="E91" s="25">
        <f>ROUND($I91*$J$1,1)</f>
        <v>3</v>
      </c>
      <c r="F91" s="26">
        <v>1</v>
      </c>
      <c r="G91" s="26">
        <v>1.5</v>
      </c>
      <c r="H91" s="26">
        <v>2</v>
      </c>
      <c r="I91" s="34">
        <f t="shared" si="1"/>
        <v>1.5</v>
      </c>
      <c r="J91" s="18"/>
      <c r="K91" s="18"/>
      <c r="L91" s="1"/>
    </row>
    <row r="92" ht="19.2" spans="1:12">
      <c r="A92" s="7"/>
      <c r="B92" s="17"/>
      <c r="C92" s="15" t="s">
        <v>192</v>
      </c>
      <c r="D92" s="16" t="s">
        <v>192</v>
      </c>
      <c r="E92" s="25">
        <f>ROUND($I92*$J$1,1)</f>
        <v>3</v>
      </c>
      <c r="F92" s="26">
        <v>1</v>
      </c>
      <c r="G92" s="26">
        <v>1.5</v>
      </c>
      <c r="H92" s="26">
        <v>2</v>
      </c>
      <c r="I92" s="34">
        <f t="shared" si="1"/>
        <v>1.5</v>
      </c>
      <c r="J92" s="18"/>
      <c r="K92" s="18"/>
      <c r="L92" s="1"/>
    </row>
    <row r="93" ht="19.2" spans="1:12">
      <c r="A93" s="7"/>
      <c r="B93" s="17"/>
      <c r="C93" s="15" t="s">
        <v>110</v>
      </c>
      <c r="D93" s="16" t="s">
        <v>193</v>
      </c>
      <c r="E93" s="25">
        <f>ROUND($I93*$J$1,1)</f>
        <v>6</v>
      </c>
      <c r="F93" s="26">
        <v>2</v>
      </c>
      <c r="G93" s="26">
        <v>3</v>
      </c>
      <c r="H93" s="26">
        <v>4</v>
      </c>
      <c r="I93" s="34">
        <f t="shared" si="1"/>
        <v>3</v>
      </c>
      <c r="J93" s="18"/>
      <c r="K93" s="18"/>
      <c r="L93" s="1"/>
    </row>
    <row r="94" ht="19.2" spans="1:12">
      <c r="A94" s="7"/>
      <c r="B94" s="17"/>
      <c r="C94" s="15" t="s">
        <v>194</v>
      </c>
      <c r="D94" s="16" t="s">
        <v>194</v>
      </c>
      <c r="E94" s="25">
        <f>ROUND($I94*$J$1,1)</f>
        <v>3</v>
      </c>
      <c r="F94" s="26">
        <v>1</v>
      </c>
      <c r="G94" s="26">
        <v>1.5</v>
      </c>
      <c r="H94" s="26">
        <v>2</v>
      </c>
      <c r="I94" s="34">
        <f t="shared" si="1"/>
        <v>1.5</v>
      </c>
      <c r="J94" s="18"/>
      <c r="K94" s="18"/>
      <c r="L94" s="1"/>
    </row>
    <row r="95" ht="19.2" spans="1:12">
      <c r="A95" s="7"/>
      <c r="B95" s="39"/>
      <c r="C95" s="15" t="s">
        <v>195</v>
      </c>
      <c r="D95" s="16" t="s">
        <v>195</v>
      </c>
      <c r="E95" s="25">
        <f>ROUND($I95*$J$1,1)</f>
        <v>6</v>
      </c>
      <c r="F95" s="26">
        <v>2</v>
      </c>
      <c r="G95" s="26">
        <v>3</v>
      </c>
      <c r="H95" s="26">
        <v>4</v>
      </c>
      <c r="I95" s="34">
        <f t="shared" si="1"/>
        <v>3</v>
      </c>
      <c r="J95" s="18"/>
      <c r="K95" s="18"/>
      <c r="L95" s="1"/>
    </row>
    <row r="96" ht="19.2" spans="1:12">
      <c r="A96" s="7"/>
      <c r="B96" s="17" t="s">
        <v>196</v>
      </c>
      <c r="C96" s="15" t="s">
        <v>197</v>
      </c>
      <c r="D96" s="16" t="s">
        <v>197</v>
      </c>
      <c r="E96" s="25">
        <f>ROUND($I96*$J$1,1)</f>
        <v>10</v>
      </c>
      <c r="F96" s="26">
        <v>4</v>
      </c>
      <c r="G96" s="26">
        <v>5</v>
      </c>
      <c r="H96" s="26">
        <v>6</v>
      </c>
      <c r="I96" s="34">
        <f t="shared" si="1"/>
        <v>5</v>
      </c>
      <c r="J96" s="18"/>
      <c r="K96" s="18"/>
      <c r="L96" s="1"/>
    </row>
    <row r="97" ht="19.2" spans="1:12">
      <c r="A97" s="7"/>
      <c r="B97" s="17"/>
      <c r="C97" s="15" t="s">
        <v>198</v>
      </c>
      <c r="D97" s="16" t="s">
        <v>198</v>
      </c>
      <c r="E97" s="25">
        <f>ROUND($I97*$J$1,1)</f>
        <v>6</v>
      </c>
      <c r="F97" s="26">
        <v>2</v>
      </c>
      <c r="G97" s="26">
        <v>3</v>
      </c>
      <c r="H97" s="26">
        <v>4</v>
      </c>
      <c r="I97" s="34">
        <f t="shared" si="1"/>
        <v>3</v>
      </c>
      <c r="J97" s="18"/>
      <c r="K97" s="18"/>
      <c r="L97" s="1"/>
    </row>
    <row r="98" ht="19.2" spans="1:12">
      <c r="A98" s="7"/>
      <c r="B98" s="17"/>
      <c r="C98" s="15" t="s">
        <v>93</v>
      </c>
      <c r="D98" s="16" t="s">
        <v>93</v>
      </c>
      <c r="E98" s="25">
        <f>ROUND($I98*$J$1,1)</f>
        <v>4</v>
      </c>
      <c r="F98" s="26">
        <v>1</v>
      </c>
      <c r="G98" s="26">
        <v>2</v>
      </c>
      <c r="H98" s="26">
        <v>3</v>
      </c>
      <c r="I98" s="34">
        <f t="shared" si="1"/>
        <v>2</v>
      </c>
      <c r="J98" s="18"/>
      <c r="K98" s="18"/>
      <c r="L98" s="1"/>
    </row>
    <row r="99" ht="19.2" spans="1:12">
      <c r="A99" s="7"/>
      <c r="B99" s="17"/>
      <c r="C99" s="15" t="s">
        <v>199</v>
      </c>
      <c r="D99" s="16" t="s">
        <v>199</v>
      </c>
      <c r="E99" s="25">
        <f>ROUND($I99*$J$1,1)</f>
        <v>4</v>
      </c>
      <c r="F99" s="26">
        <v>1</v>
      </c>
      <c r="G99" s="26">
        <v>2</v>
      </c>
      <c r="H99" s="26">
        <v>3</v>
      </c>
      <c r="I99" s="34">
        <f t="shared" si="1"/>
        <v>2</v>
      </c>
      <c r="J99" s="18"/>
      <c r="K99" s="18"/>
      <c r="L99" s="1"/>
    </row>
    <row r="100" ht="19.2" spans="1:12">
      <c r="A100" s="7"/>
      <c r="B100" s="17"/>
      <c r="C100" s="15" t="s">
        <v>200</v>
      </c>
      <c r="D100" s="16" t="s">
        <v>200</v>
      </c>
      <c r="E100" s="25">
        <f>ROUND($I100*$J$1,1)</f>
        <v>4</v>
      </c>
      <c r="F100" s="26">
        <v>1</v>
      </c>
      <c r="G100" s="26">
        <v>2</v>
      </c>
      <c r="H100" s="26">
        <v>3</v>
      </c>
      <c r="I100" s="34">
        <f t="shared" si="1"/>
        <v>2</v>
      </c>
      <c r="J100" s="18"/>
      <c r="K100" s="18"/>
      <c r="L100" s="1"/>
    </row>
    <row r="101" ht="19.2" spans="1:12">
      <c r="A101" s="7"/>
      <c r="B101" s="17"/>
      <c r="C101" s="15" t="s">
        <v>201</v>
      </c>
      <c r="D101" s="16" t="s">
        <v>202</v>
      </c>
      <c r="E101" s="25">
        <f>ROUND($I101*$J$1,1)</f>
        <v>4</v>
      </c>
      <c r="F101" s="26">
        <v>1</v>
      </c>
      <c r="G101" s="26">
        <v>2</v>
      </c>
      <c r="H101" s="26">
        <v>3</v>
      </c>
      <c r="I101" s="34">
        <f t="shared" si="1"/>
        <v>2</v>
      </c>
      <c r="J101" s="18"/>
      <c r="K101" s="18"/>
      <c r="L101" s="1"/>
    </row>
    <row r="102" ht="19.2" spans="1:12">
      <c r="A102" s="7"/>
      <c r="B102" s="17"/>
      <c r="C102" s="15" t="s">
        <v>195</v>
      </c>
      <c r="D102" s="16" t="s">
        <v>203</v>
      </c>
      <c r="E102" s="25">
        <f>ROUND($I102*$J$1,1)</f>
        <v>4</v>
      </c>
      <c r="F102" s="26">
        <v>1</v>
      </c>
      <c r="G102" s="26">
        <v>2</v>
      </c>
      <c r="H102" s="26">
        <v>3</v>
      </c>
      <c r="I102" s="34">
        <f t="shared" si="1"/>
        <v>2</v>
      </c>
      <c r="J102" s="18"/>
      <c r="K102" s="18"/>
      <c r="L102" s="1"/>
    </row>
    <row r="103" ht="19.2" spans="1:12">
      <c r="A103" s="7"/>
      <c r="B103" s="17"/>
      <c r="C103" s="15" t="s">
        <v>71</v>
      </c>
      <c r="D103" s="16" t="s">
        <v>71</v>
      </c>
      <c r="E103" s="25">
        <f>ROUND($I103*$J$1,1)</f>
        <v>4</v>
      </c>
      <c r="F103" s="26">
        <v>1</v>
      </c>
      <c r="G103" s="26">
        <v>2</v>
      </c>
      <c r="H103" s="26">
        <v>3</v>
      </c>
      <c r="I103" s="34">
        <f t="shared" si="1"/>
        <v>2</v>
      </c>
      <c r="J103" s="18"/>
      <c r="K103" s="18"/>
      <c r="L103" s="1"/>
    </row>
    <row r="104" ht="19.2" spans="1:12">
      <c r="A104" s="7"/>
      <c r="B104" s="14" t="s">
        <v>204</v>
      </c>
      <c r="C104" s="15" t="s">
        <v>205</v>
      </c>
      <c r="D104" s="16" t="s">
        <v>206</v>
      </c>
      <c r="E104" s="25">
        <f>ROUND($I104*$J$1,1)</f>
        <v>6</v>
      </c>
      <c r="F104" s="26">
        <v>2</v>
      </c>
      <c r="G104" s="26">
        <v>3</v>
      </c>
      <c r="H104" s="26">
        <v>4</v>
      </c>
      <c r="I104" s="34">
        <f t="shared" si="1"/>
        <v>3</v>
      </c>
      <c r="J104" s="18"/>
      <c r="K104" s="18"/>
      <c r="L104" s="1"/>
    </row>
    <row r="105" ht="19.2" spans="1:12">
      <c r="A105" s="7"/>
      <c r="B105" s="17"/>
      <c r="C105" s="15" t="s">
        <v>207</v>
      </c>
      <c r="D105" s="16" t="s">
        <v>207</v>
      </c>
      <c r="E105" s="25">
        <f>ROUND($I105*$J$1,1)</f>
        <v>8</v>
      </c>
      <c r="F105" s="26">
        <v>3</v>
      </c>
      <c r="G105" s="26">
        <v>4</v>
      </c>
      <c r="H105" s="26">
        <v>5</v>
      </c>
      <c r="I105" s="34">
        <f t="shared" si="1"/>
        <v>4</v>
      </c>
      <c r="J105" s="18"/>
      <c r="K105" s="18"/>
      <c r="L105" s="1"/>
    </row>
    <row r="106" ht="19.2" spans="1:12">
      <c r="A106" s="7"/>
      <c r="B106" s="17"/>
      <c r="C106" s="15" t="s">
        <v>208</v>
      </c>
      <c r="D106" s="16" t="s">
        <v>209</v>
      </c>
      <c r="E106" s="25">
        <f>ROUND($I106*$J$1,1)</f>
        <v>4</v>
      </c>
      <c r="F106" s="26">
        <v>1</v>
      </c>
      <c r="G106" s="26">
        <v>2</v>
      </c>
      <c r="H106" s="26">
        <v>3</v>
      </c>
      <c r="I106" s="34">
        <f t="shared" si="1"/>
        <v>2</v>
      </c>
      <c r="J106" s="18"/>
      <c r="K106" s="18"/>
      <c r="L106" s="1"/>
    </row>
    <row r="107" ht="19.2" spans="1:12">
      <c r="A107" s="7"/>
      <c r="B107" s="17"/>
      <c r="C107" s="15" t="s">
        <v>210</v>
      </c>
      <c r="D107" s="16" t="s">
        <v>211</v>
      </c>
      <c r="E107" s="25">
        <f>ROUND($I107*$J$1,1)</f>
        <v>4</v>
      </c>
      <c r="F107" s="26">
        <v>1</v>
      </c>
      <c r="G107" s="26">
        <v>2</v>
      </c>
      <c r="H107" s="26">
        <v>3</v>
      </c>
      <c r="I107" s="34">
        <f t="shared" si="1"/>
        <v>2</v>
      </c>
      <c r="J107" s="18"/>
      <c r="K107" s="18"/>
      <c r="L107" s="1"/>
    </row>
    <row r="108" ht="19.2" spans="1:12">
      <c r="A108" s="7"/>
      <c r="B108" s="17"/>
      <c r="C108" s="15" t="s">
        <v>212</v>
      </c>
      <c r="D108" s="16" t="s">
        <v>213</v>
      </c>
      <c r="E108" s="25">
        <f>ROUND($I108*$J$1,1)</f>
        <v>6</v>
      </c>
      <c r="F108" s="26">
        <v>2</v>
      </c>
      <c r="G108" s="26">
        <v>3</v>
      </c>
      <c r="H108" s="26">
        <v>4</v>
      </c>
      <c r="I108" s="34">
        <f t="shared" si="1"/>
        <v>3</v>
      </c>
      <c r="J108" s="18"/>
      <c r="K108" s="18"/>
      <c r="L108" s="1"/>
    </row>
    <row r="109" ht="19.2" spans="1:12">
      <c r="A109" s="7"/>
      <c r="B109" s="17"/>
      <c r="C109" s="15" t="s">
        <v>214</v>
      </c>
      <c r="D109" s="16" t="s">
        <v>214</v>
      </c>
      <c r="E109" s="25">
        <f>ROUND($I109*$J$1,1)</f>
        <v>6</v>
      </c>
      <c r="F109" s="26">
        <v>2</v>
      </c>
      <c r="G109" s="26">
        <v>3</v>
      </c>
      <c r="H109" s="26">
        <v>4</v>
      </c>
      <c r="I109" s="34">
        <f t="shared" si="1"/>
        <v>3</v>
      </c>
      <c r="J109" s="18"/>
      <c r="K109" s="18"/>
      <c r="L109" s="1"/>
    </row>
    <row r="110" ht="19.2" spans="1:12">
      <c r="A110" s="7"/>
      <c r="B110" s="17"/>
      <c r="C110" s="15" t="s">
        <v>215</v>
      </c>
      <c r="D110" s="16" t="s">
        <v>216</v>
      </c>
      <c r="E110" s="25">
        <f>ROUND($I110*$J$1,1)</f>
        <v>6</v>
      </c>
      <c r="F110" s="26">
        <v>2</v>
      </c>
      <c r="G110" s="26">
        <v>3</v>
      </c>
      <c r="H110" s="26">
        <v>4</v>
      </c>
      <c r="I110" s="34">
        <f t="shared" si="1"/>
        <v>3</v>
      </c>
      <c r="J110" s="18"/>
      <c r="K110" s="18"/>
      <c r="L110" s="1"/>
    </row>
    <row r="111" ht="19.2" spans="1:12">
      <c r="A111" s="7"/>
      <c r="B111" s="17"/>
      <c r="C111" s="15" t="s">
        <v>217</v>
      </c>
      <c r="D111" s="16" t="s">
        <v>217</v>
      </c>
      <c r="E111" s="25">
        <f>ROUND($I111*$J$1,1)</f>
        <v>3</v>
      </c>
      <c r="F111" s="26">
        <v>1</v>
      </c>
      <c r="G111" s="26">
        <v>1.5</v>
      </c>
      <c r="H111" s="26">
        <v>2</v>
      </c>
      <c r="I111" s="34">
        <f t="shared" si="1"/>
        <v>1.5</v>
      </c>
      <c r="J111" s="18"/>
      <c r="K111" s="18"/>
      <c r="L111" s="1"/>
    </row>
    <row r="112" ht="19.2" spans="1:12">
      <c r="A112" s="7"/>
      <c r="B112" s="17"/>
      <c r="C112" s="15" t="s">
        <v>218</v>
      </c>
      <c r="D112" s="16" t="s">
        <v>218</v>
      </c>
      <c r="E112" s="25">
        <f>ROUND($I112*$J$1,1)</f>
        <v>4</v>
      </c>
      <c r="F112" s="26">
        <v>1</v>
      </c>
      <c r="G112" s="26">
        <v>2</v>
      </c>
      <c r="H112" s="26">
        <v>3</v>
      </c>
      <c r="I112" s="34">
        <f t="shared" si="1"/>
        <v>2</v>
      </c>
      <c r="J112" s="18"/>
      <c r="K112" s="18"/>
      <c r="L112" s="1"/>
    </row>
    <row r="113" ht="19.2" spans="1:12">
      <c r="A113" s="7"/>
      <c r="B113" s="39"/>
      <c r="C113" s="15" t="s">
        <v>219</v>
      </c>
      <c r="D113" s="16" t="s">
        <v>220</v>
      </c>
      <c r="E113" s="25">
        <f>ROUND($I113*$J$1,1)</f>
        <v>4</v>
      </c>
      <c r="F113" s="26">
        <v>1</v>
      </c>
      <c r="G113" s="26">
        <v>2</v>
      </c>
      <c r="H113" s="26">
        <v>3</v>
      </c>
      <c r="I113" s="34">
        <f t="shared" si="1"/>
        <v>2</v>
      </c>
      <c r="J113" s="18"/>
      <c r="K113" s="18"/>
      <c r="L113" s="1"/>
    </row>
    <row r="114" ht="19.2" spans="1:12">
      <c r="A114" s="7"/>
      <c r="B114" s="17" t="s">
        <v>221</v>
      </c>
      <c r="C114" s="15" t="s">
        <v>195</v>
      </c>
      <c r="D114" s="16" t="s">
        <v>222</v>
      </c>
      <c r="E114" s="25">
        <f>ROUND($I114*$J$1,1)</f>
        <v>4</v>
      </c>
      <c r="F114" s="26">
        <v>1</v>
      </c>
      <c r="G114" s="26">
        <v>2</v>
      </c>
      <c r="H114" s="26">
        <v>3</v>
      </c>
      <c r="I114" s="34">
        <f t="shared" si="1"/>
        <v>2</v>
      </c>
      <c r="J114" s="18"/>
      <c r="K114" s="18"/>
      <c r="L114" s="1"/>
    </row>
    <row r="115" ht="19.2" spans="1:12">
      <c r="A115" s="7"/>
      <c r="B115" s="43" t="s">
        <v>223</v>
      </c>
      <c r="C115" s="15" t="s">
        <v>224</v>
      </c>
      <c r="D115" s="16" t="s">
        <v>225</v>
      </c>
      <c r="E115" s="25">
        <f>ROUND($I115*$J$1,1)</f>
        <v>10</v>
      </c>
      <c r="F115" s="26">
        <v>4</v>
      </c>
      <c r="G115" s="26">
        <v>5</v>
      </c>
      <c r="H115" s="26">
        <v>6</v>
      </c>
      <c r="I115" s="34">
        <f t="shared" si="1"/>
        <v>5</v>
      </c>
      <c r="J115" s="18"/>
      <c r="K115" s="18"/>
      <c r="L115" s="1"/>
    </row>
    <row r="116" ht="19.2" spans="1:12">
      <c r="A116" s="7"/>
      <c r="B116" s="43" t="s">
        <v>226</v>
      </c>
      <c r="C116" s="15" t="s">
        <v>226</v>
      </c>
      <c r="D116" s="16" t="s">
        <v>226</v>
      </c>
      <c r="E116" s="25">
        <f>ROUND($I116*$J$1,1)</f>
        <v>8</v>
      </c>
      <c r="F116" s="26">
        <v>3</v>
      </c>
      <c r="G116" s="26">
        <v>4</v>
      </c>
      <c r="H116" s="26">
        <v>5</v>
      </c>
      <c r="I116" s="34">
        <f t="shared" si="1"/>
        <v>4</v>
      </c>
      <c r="J116" s="18"/>
      <c r="K116" s="18"/>
      <c r="L116" s="1"/>
    </row>
    <row r="117" ht="19.2" spans="1:12">
      <c r="A117" s="7"/>
      <c r="B117" s="43" t="s">
        <v>227</v>
      </c>
      <c r="C117" s="15" t="s">
        <v>227</v>
      </c>
      <c r="D117" s="16" t="s">
        <v>227</v>
      </c>
      <c r="E117" s="25">
        <f>ROUND($I117*$J$1,1)</f>
        <v>10</v>
      </c>
      <c r="F117" s="26">
        <v>4</v>
      </c>
      <c r="G117" s="26">
        <v>5</v>
      </c>
      <c r="H117" s="26">
        <v>6</v>
      </c>
      <c r="I117" s="34">
        <f t="shared" si="1"/>
        <v>5</v>
      </c>
      <c r="J117" s="18"/>
      <c r="K117" s="18"/>
      <c r="L117" s="1"/>
    </row>
    <row r="118" ht="19.2" spans="1:12">
      <c r="A118" s="7"/>
      <c r="B118" s="43" t="s">
        <v>228</v>
      </c>
      <c r="C118" s="15" t="s">
        <v>228</v>
      </c>
      <c r="D118" s="16" t="s">
        <v>229</v>
      </c>
      <c r="E118" s="25">
        <f>ROUND($I118*$J$1,1)</f>
        <v>10</v>
      </c>
      <c r="F118" s="26">
        <v>4</v>
      </c>
      <c r="G118" s="26">
        <v>5</v>
      </c>
      <c r="H118" s="26">
        <v>6</v>
      </c>
      <c r="I118" s="34">
        <f t="shared" si="1"/>
        <v>5</v>
      </c>
      <c r="J118" s="18"/>
      <c r="K118" s="18"/>
      <c r="L118" s="1"/>
    </row>
    <row r="119" ht="19.2" spans="1:12">
      <c r="A119" s="7"/>
      <c r="B119" s="43" t="s">
        <v>230</v>
      </c>
      <c r="C119" s="15" t="s">
        <v>230</v>
      </c>
      <c r="D119" s="16" t="s">
        <v>230</v>
      </c>
      <c r="E119" s="25">
        <f>ROUND($I119*$J$1,1)</f>
        <v>8</v>
      </c>
      <c r="F119" s="26">
        <v>3</v>
      </c>
      <c r="G119" s="26">
        <v>4</v>
      </c>
      <c r="H119" s="26">
        <v>5</v>
      </c>
      <c r="I119" s="34">
        <f t="shared" si="1"/>
        <v>4</v>
      </c>
      <c r="J119" s="18"/>
      <c r="K119" s="18"/>
      <c r="L119" s="1"/>
    </row>
    <row r="120" ht="19.2" spans="1:12">
      <c r="A120" s="7"/>
      <c r="B120" s="14" t="s">
        <v>231</v>
      </c>
      <c r="C120" s="15" t="s">
        <v>231</v>
      </c>
      <c r="D120" s="16" t="s">
        <v>232</v>
      </c>
      <c r="E120" s="25">
        <f>ROUND($I120*$J$1,1)</f>
        <v>30</v>
      </c>
      <c r="F120" s="26">
        <v>13</v>
      </c>
      <c r="G120" s="26">
        <v>15</v>
      </c>
      <c r="H120" s="26">
        <v>17</v>
      </c>
      <c r="I120" s="34">
        <f t="shared" si="1"/>
        <v>15</v>
      </c>
      <c r="J120" s="18"/>
      <c r="K120" s="18"/>
      <c r="L120" s="1"/>
    </row>
    <row r="121" spans="1:12">
      <c r="A121" s="18"/>
      <c r="B121" s="19" t="s">
        <v>233</v>
      </c>
      <c r="C121" s="19"/>
      <c r="D121" s="19"/>
      <c r="E121" s="27">
        <f>SUM(E3:E120)</f>
        <v>656</v>
      </c>
      <c r="F121" s="28"/>
      <c r="G121" s="28"/>
      <c r="H121" s="28"/>
      <c r="I121" s="35"/>
      <c r="J121" s="28"/>
      <c r="K121" s="18"/>
      <c r="L121" s="1"/>
    </row>
    <row r="122" spans="1:12">
      <c r="A122" s="18"/>
      <c r="B122" s="20" t="s">
        <v>234</v>
      </c>
      <c r="C122" s="21"/>
      <c r="D122" s="20"/>
      <c r="E122" s="27"/>
      <c r="F122" s="28"/>
      <c r="G122" s="28"/>
      <c r="H122" s="28"/>
      <c r="I122" s="35"/>
      <c r="J122" s="28"/>
      <c r="K122" s="18"/>
      <c r="L122" s="1"/>
    </row>
  </sheetData>
  <mergeCells count="8">
    <mergeCell ref="B121:D121"/>
    <mergeCell ref="B3:B6"/>
    <mergeCell ref="B7:B26"/>
    <mergeCell ref="B27:B32"/>
    <mergeCell ref="B33:B41"/>
    <mergeCell ref="B42:B95"/>
    <mergeCell ref="B96:B103"/>
    <mergeCell ref="B104:B1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0"/>
  <sheetViews>
    <sheetView workbookViewId="0">
      <selection activeCell="C11" sqref="C11"/>
    </sheetView>
  </sheetViews>
  <sheetFormatPr defaultColWidth="9.06666666666667" defaultRowHeight="15.2"/>
  <cols>
    <col min="3" max="3" width="16.525" customWidth="1"/>
    <col min="4" max="4" width="15.9666666666667" customWidth="1"/>
    <col min="5" max="5" width="11.6666666666667" customWidth="1"/>
  </cols>
  <sheetData>
    <row r="1" s="1" customFormat="1" ht="19.2" spans="1:16">
      <c r="A1" s="3"/>
      <c r="B1" s="4" t="str">
        <f>报价!D25</f>
        <v>后台管理系统</v>
      </c>
      <c r="C1" s="5"/>
      <c r="D1" s="22"/>
      <c r="E1" s="22"/>
      <c r="F1" s="23" t="s">
        <v>44</v>
      </c>
      <c r="G1" s="23"/>
      <c r="H1" s="23"/>
      <c r="I1" s="29"/>
      <c r="J1" s="30">
        <v>2</v>
      </c>
      <c r="K1" s="31" t="s">
        <v>45</v>
      </c>
      <c r="L1" s="32"/>
      <c r="M1" s="32"/>
      <c r="N1" s="32"/>
      <c r="O1" s="32"/>
      <c r="P1" s="32"/>
    </row>
    <row r="2" s="1" customFormat="1" ht="30" customHeight="1" spans="1:16">
      <c r="A2" s="3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24" t="s">
        <v>51</v>
      </c>
      <c r="G2" s="24" t="s">
        <v>52</v>
      </c>
      <c r="H2" s="24" t="s">
        <v>53</v>
      </c>
      <c r="I2" s="33" t="s">
        <v>54</v>
      </c>
      <c r="J2" s="24" t="s">
        <v>55</v>
      </c>
      <c r="K2" s="18"/>
      <c r="L2" s="32"/>
      <c r="M2" s="32"/>
      <c r="N2" s="32"/>
      <c r="O2" s="32"/>
      <c r="P2" s="32"/>
    </row>
    <row r="3" s="1" customFormat="1" ht="19.2" spans="1:16">
      <c r="A3" s="7">
        <v>1</v>
      </c>
      <c r="B3" s="8" t="s">
        <v>56</v>
      </c>
      <c r="C3" s="9" t="s">
        <v>57</v>
      </c>
      <c r="D3" s="36" t="s">
        <v>235</v>
      </c>
      <c r="E3" s="25">
        <f>ROUND($I3*$J$1,1)</f>
        <v>0</v>
      </c>
      <c r="F3" s="26"/>
      <c r="G3" s="26"/>
      <c r="H3" s="26"/>
      <c r="I3" s="34">
        <f t="shared" ref="I3:I66" si="0">SUM(F3,G3*4,H3)/6</f>
        <v>0</v>
      </c>
      <c r="J3" s="18"/>
      <c r="K3" s="18"/>
      <c r="L3" s="32"/>
      <c r="M3" s="32"/>
      <c r="N3" s="32"/>
      <c r="O3" s="32"/>
      <c r="P3" s="32"/>
    </row>
    <row r="4" s="1" customFormat="1" ht="19.2" spans="1:16">
      <c r="A4" s="7">
        <v>2</v>
      </c>
      <c r="B4" s="8"/>
      <c r="C4" s="15" t="s">
        <v>60</v>
      </c>
      <c r="D4" s="37" t="s">
        <v>236</v>
      </c>
      <c r="E4" s="25">
        <f>ROUND($I4*$J$1,1)</f>
        <v>0</v>
      </c>
      <c r="F4" s="26"/>
      <c r="G4" s="26"/>
      <c r="H4" s="26"/>
      <c r="I4" s="34">
        <f t="shared" si="0"/>
        <v>0</v>
      </c>
      <c r="J4" s="18"/>
      <c r="K4" s="18"/>
      <c r="L4" s="32"/>
      <c r="M4" s="32"/>
      <c r="N4" s="32"/>
      <c r="O4" s="32"/>
      <c r="P4" s="32"/>
    </row>
    <row r="5" s="1" customFormat="1" ht="19.2" spans="1:16">
      <c r="A5" s="7"/>
      <c r="B5" s="8"/>
      <c r="C5" s="15" t="s">
        <v>237</v>
      </c>
      <c r="D5" s="37" t="s">
        <v>238</v>
      </c>
      <c r="E5" s="25">
        <f>ROUND($I5*$J$1,1)</f>
        <v>0</v>
      </c>
      <c r="F5" s="26"/>
      <c r="G5" s="26"/>
      <c r="H5" s="26"/>
      <c r="I5" s="34">
        <f t="shared" si="0"/>
        <v>0</v>
      </c>
      <c r="J5" s="18"/>
      <c r="K5" s="18"/>
      <c r="L5" s="32"/>
      <c r="M5" s="32"/>
      <c r="N5" s="32"/>
      <c r="O5" s="32"/>
      <c r="P5" s="32"/>
    </row>
    <row r="6" s="1" customFormat="1" ht="19.2" spans="1:16">
      <c r="A6" s="7">
        <v>3</v>
      </c>
      <c r="B6" s="8"/>
      <c r="C6" s="15" t="s">
        <v>239</v>
      </c>
      <c r="D6" s="37" t="s">
        <v>240</v>
      </c>
      <c r="E6" s="25">
        <f>ROUND($I6*$J$1,1)</f>
        <v>0</v>
      </c>
      <c r="F6" s="26"/>
      <c r="G6" s="26"/>
      <c r="H6" s="26"/>
      <c r="I6" s="34">
        <f t="shared" si="0"/>
        <v>0</v>
      </c>
      <c r="J6" s="18"/>
      <c r="K6" s="18"/>
      <c r="L6" s="32"/>
      <c r="M6" s="32"/>
      <c r="N6" s="32"/>
      <c r="O6" s="32"/>
      <c r="P6" s="32"/>
    </row>
    <row r="7" s="1" customFormat="1" ht="19.2" spans="1:16">
      <c r="A7" s="7">
        <v>4</v>
      </c>
      <c r="B7" s="11" t="s">
        <v>64</v>
      </c>
      <c r="C7" s="12" t="s">
        <v>241</v>
      </c>
      <c r="D7" s="37"/>
      <c r="E7" s="25">
        <f>ROUND($I7*$J$1,1)</f>
        <v>0</v>
      </c>
      <c r="F7" s="26"/>
      <c r="G7" s="26"/>
      <c r="H7" s="26"/>
      <c r="I7" s="34">
        <f t="shared" si="0"/>
        <v>0</v>
      </c>
      <c r="J7" s="18"/>
      <c r="K7" s="18"/>
      <c r="L7" s="32"/>
      <c r="M7" s="32"/>
      <c r="N7" s="32"/>
      <c r="O7" s="32"/>
      <c r="P7" s="32"/>
    </row>
    <row r="8" s="1" customFormat="1" ht="19.2" spans="1:16">
      <c r="A8" s="7">
        <v>5</v>
      </c>
      <c r="B8" s="11"/>
      <c r="C8" s="12" t="s">
        <v>242</v>
      </c>
      <c r="D8" s="37"/>
      <c r="E8" s="25">
        <f>ROUND($I8*$J$1,1)</f>
        <v>0</v>
      </c>
      <c r="F8" s="26"/>
      <c r="G8" s="26"/>
      <c r="H8" s="26"/>
      <c r="I8" s="34">
        <f t="shared" si="0"/>
        <v>0</v>
      </c>
      <c r="J8" s="18"/>
      <c r="K8" s="18"/>
      <c r="L8" s="32"/>
      <c r="M8" s="32"/>
      <c r="N8" s="32"/>
      <c r="O8" s="32"/>
      <c r="P8" s="32"/>
    </row>
    <row r="9" s="1" customFormat="1" ht="19.2" spans="1:16">
      <c r="A9" s="7"/>
      <c r="B9" s="11"/>
      <c r="C9" s="12" t="s">
        <v>243</v>
      </c>
      <c r="D9" s="37"/>
      <c r="E9" s="25">
        <f>ROUND($I9*$J$1,1)</f>
        <v>0</v>
      </c>
      <c r="F9" s="26"/>
      <c r="G9" s="26"/>
      <c r="H9" s="26"/>
      <c r="I9" s="34">
        <f t="shared" si="0"/>
        <v>0</v>
      </c>
      <c r="J9" s="18"/>
      <c r="K9" s="18"/>
      <c r="L9" s="32"/>
      <c r="M9" s="32"/>
      <c r="N9" s="32"/>
      <c r="O9" s="32"/>
      <c r="P9" s="32"/>
    </row>
    <row r="10" s="1" customFormat="1" ht="19.2" spans="1:16">
      <c r="A10" s="7"/>
      <c r="B10" s="11"/>
      <c r="C10" s="12" t="s">
        <v>244</v>
      </c>
      <c r="D10" s="37"/>
      <c r="E10" s="25">
        <f>ROUND($I10*$J$1,1)</f>
        <v>0</v>
      </c>
      <c r="F10" s="26"/>
      <c r="G10" s="26"/>
      <c r="H10" s="26"/>
      <c r="I10" s="34">
        <f t="shared" si="0"/>
        <v>0</v>
      </c>
      <c r="J10" s="18"/>
      <c r="K10" s="18"/>
      <c r="L10" s="32"/>
      <c r="M10" s="32"/>
      <c r="N10" s="32"/>
      <c r="O10" s="32"/>
      <c r="P10" s="32"/>
    </row>
    <row r="11" s="1" customFormat="1" ht="19.2" spans="1:16">
      <c r="A11" s="7"/>
      <c r="B11" s="11"/>
      <c r="C11" s="12" t="s">
        <v>245</v>
      </c>
      <c r="D11" s="37"/>
      <c r="E11" s="25">
        <f>ROUND($I11*$J$1,1)</f>
        <v>0</v>
      </c>
      <c r="F11" s="26"/>
      <c r="G11" s="26"/>
      <c r="H11" s="26"/>
      <c r="I11" s="34">
        <f t="shared" si="0"/>
        <v>0</v>
      </c>
      <c r="J11" s="18"/>
      <c r="K11" s="18"/>
      <c r="L11" s="32"/>
      <c r="M11" s="32"/>
      <c r="N11" s="32"/>
      <c r="O11" s="32"/>
      <c r="P11" s="32"/>
    </row>
    <row r="12" s="1" customFormat="1" ht="19.2" spans="1:16">
      <c r="A12" s="7"/>
      <c r="B12" s="11"/>
      <c r="C12" s="12" t="s">
        <v>80</v>
      </c>
      <c r="D12" s="37"/>
      <c r="E12" s="25">
        <f>ROUND($I12*$J$1,1)</f>
        <v>0</v>
      </c>
      <c r="F12" s="26"/>
      <c r="G12" s="26"/>
      <c r="H12" s="26"/>
      <c r="I12" s="34">
        <f t="shared" si="0"/>
        <v>0</v>
      </c>
      <c r="J12" s="18"/>
      <c r="K12" s="18"/>
      <c r="L12" s="32"/>
      <c r="M12" s="32"/>
      <c r="N12" s="32"/>
      <c r="O12" s="32"/>
      <c r="P12" s="32"/>
    </row>
    <row r="13" s="1" customFormat="1" ht="19.2" spans="1:16">
      <c r="A13" s="7"/>
      <c r="B13" s="11"/>
      <c r="C13" s="12" t="s">
        <v>246</v>
      </c>
      <c r="D13" s="37"/>
      <c r="E13" s="25">
        <f>ROUND($I13*$J$1,1)</f>
        <v>0</v>
      </c>
      <c r="F13" s="26"/>
      <c r="G13" s="26"/>
      <c r="H13" s="26"/>
      <c r="I13" s="34">
        <f t="shared" si="0"/>
        <v>0</v>
      </c>
      <c r="J13" s="18"/>
      <c r="K13" s="18"/>
      <c r="L13" s="32"/>
      <c r="M13" s="32"/>
      <c r="N13" s="32"/>
      <c r="O13" s="32"/>
      <c r="P13" s="32"/>
    </row>
    <row r="14" s="1" customFormat="1" ht="19.2" spans="1:16">
      <c r="A14" s="7"/>
      <c r="B14" s="11"/>
      <c r="C14" s="12" t="s">
        <v>83</v>
      </c>
      <c r="D14" s="37"/>
      <c r="E14" s="25">
        <f>ROUND($I14*$J$1,1)</f>
        <v>0</v>
      </c>
      <c r="F14" s="26"/>
      <c r="G14" s="26"/>
      <c r="H14" s="26"/>
      <c r="I14" s="34">
        <f t="shared" si="0"/>
        <v>0</v>
      </c>
      <c r="J14" s="18"/>
      <c r="K14" s="18"/>
      <c r="L14" s="32"/>
      <c r="M14" s="32"/>
      <c r="N14" s="32"/>
      <c r="O14" s="32"/>
      <c r="P14" s="32"/>
    </row>
    <row r="15" s="1" customFormat="1" ht="19.2" spans="1:16">
      <c r="A15" s="7"/>
      <c r="B15" s="11"/>
      <c r="C15" s="12" t="s">
        <v>247</v>
      </c>
      <c r="D15" s="37"/>
      <c r="E15" s="25">
        <f>ROUND($I15*$J$1,1)</f>
        <v>0</v>
      </c>
      <c r="F15" s="26"/>
      <c r="G15" s="26"/>
      <c r="H15" s="26"/>
      <c r="I15" s="34">
        <f t="shared" si="0"/>
        <v>0</v>
      </c>
      <c r="J15" s="18"/>
      <c r="K15" s="18"/>
      <c r="L15" s="32"/>
      <c r="M15" s="32"/>
      <c r="N15" s="32"/>
      <c r="O15" s="32"/>
      <c r="P15" s="32"/>
    </row>
    <row r="16" s="1" customFormat="1" ht="19.2" spans="1:16">
      <c r="A16" s="7"/>
      <c r="B16" s="11"/>
      <c r="C16" s="12" t="s">
        <v>90</v>
      </c>
      <c r="D16" s="37"/>
      <c r="E16" s="25">
        <f>ROUND($I16*$J$1,1)</f>
        <v>0</v>
      </c>
      <c r="F16" s="26"/>
      <c r="G16" s="26"/>
      <c r="H16" s="26"/>
      <c r="I16" s="34">
        <f t="shared" si="0"/>
        <v>0</v>
      </c>
      <c r="J16" s="18"/>
      <c r="K16" s="18"/>
      <c r="L16" s="32"/>
      <c r="M16" s="32"/>
      <c r="N16" s="32"/>
      <c r="O16" s="32"/>
      <c r="P16" s="32"/>
    </row>
    <row r="17" s="1" customFormat="1" ht="19.2" spans="1:16">
      <c r="A17" s="7">
        <v>7</v>
      </c>
      <c r="B17" s="14" t="s">
        <v>93</v>
      </c>
      <c r="C17" s="15" t="s">
        <v>94</v>
      </c>
      <c r="D17" s="38"/>
      <c r="E17" s="25">
        <f>ROUND($I17*$J$1,1)</f>
        <v>0</v>
      </c>
      <c r="F17" s="26"/>
      <c r="G17" s="26"/>
      <c r="H17" s="26"/>
      <c r="I17" s="34">
        <f t="shared" si="0"/>
        <v>0</v>
      </c>
      <c r="J17" s="18"/>
      <c r="K17" s="18"/>
      <c r="L17" s="32"/>
      <c r="M17" s="32"/>
      <c r="N17" s="32"/>
      <c r="O17" s="32"/>
      <c r="P17" s="32"/>
    </row>
    <row r="18" s="1" customFormat="1" ht="19.2" spans="1:16">
      <c r="A18" s="7">
        <v>8</v>
      </c>
      <c r="B18" s="17"/>
      <c r="C18" s="15" t="s">
        <v>99</v>
      </c>
      <c r="D18" s="38"/>
      <c r="E18" s="25">
        <f>ROUND($I18*$J$1,1)</f>
        <v>0</v>
      </c>
      <c r="F18" s="26"/>
      <c r="G18" s="26"/>
      <c r="H18" s="26"/>
      <c r="I18" s="34">
        <f t="shared" si="0"/>
        <v>0</v>
      </c>
      <c r="J18" s="18"/>
      <c r="K18" s="18"/>
      <c r="L18" s="32"/>
      <c r="M18" s="32"/>
      <c r="N18" s="32"/>
      <c r="O18" s="32"/>
      <c r="P18" s="32"/>
    </row>
    <row r="19" s="1" customFormat="1" ht="19.2" spans="1:16">
      <c r="A19" s="7">
        <v>9</v>
      </c>
      <c r="B19" s="17"/>
      <c r="C19" s="15" t="s">
        <v>248</v>
      </c>
      <c r="D19" s="38"/>
      <c r="E19" s="25">
        <f>ROUND($I19*$J$1,1)</f>
        <v>0</v>
      </c>
      <c r="F19" s="26"/>
      <c r="G19" s="26"/>
      <c r="H19" s="26"/>
      <c r="I19" s="34">
        <f t="shared" si="0"/>
        <v>0</v>
      </c>
      <c r="J19" s="18"/>
      <c r="K19" s="18"/>
      <c r="L19" s="32"/>
      <c r="M19" s="32"/>
      <c r="N19" s="32"/>
      <c r="O19" s="32"/>
      <c r="P19" s="32"/>
    </row>
    <row r="20" s="1" customFormat="1" ht="19.2" spans="1:16">
      <c r="A20" s="7">
        <v>10</v>
      </c>
      <c r="B20" s="17"/>
      <c r="C20" s="15" t="s">
        <v>249</v>
      </c>
      <c r="D20" s="38"/>
      <c r="E20" s="25">
        <f>ROUND($I20*$J$1,1)</f>
        <v>0</v>
      </c>
      <c r="F20" s="26"/>
      <c r="G20" s="26"/>
      <c r="H20" s="26"/>
      <c r="I20" s="34">
        <f t="shared" si="0"/>
        <v>0</v>
      </c>
      <c r="J20" s="18"/>
      <c r="K20" s="18"/>
      <c r="L20" s="32"/>
      <c r="M20" s="32"/>
      <c r="N20" s="32"/>
      <c r="O20" s="32"/>
      <c r="P20" s="32"/>
    </row>
    <row r="21" s="1" customFormat="1" ht="19.2" spans="1:16">
      <c r="A21" s="7">
        <v>11</v>
      </c>
      <c r="B21" s="39"/>
      <c r="C21" s="15" t="s">
        <v>250</v>
      </c>
      <c r="D21" s="38"/>
      <c r="E21" s="25">
        <f>ROUND($I21*$J$1,1)</f>
        <v>0</v>
      </c>
      <c r="F21" s="26"/>
      <c r="G21" s="26"/>
      <c r="H21" s="26"/>
      <c r="I21" s="34">
        <f t="shared" si="0"/>
        <v>0</v>
      </c>
      <c r="J21" s="18"/>
      <c r="K21" s="18"/>
      <c r="L21" s="32"/>
      <c r="M21" s="32"/>
      <c r="N21" s="32"/>
      <c r="O21" s="32"/>
      <c r="P21" s="32"/>
    </row>
    <row r="22" s="1" customFormat="1" ht="19.2" spans="1:11">
      <c r="A22" s="7"/>
      <c r="B22" s="17" t="s">
        <v>102</v>
      </c>
      <c r="C22" s="15" t="s">
        <v>103</v>
      </c>
      <c r="D22" s="38"/>
      <c r="E22" s="25">
        <f>ROUND($I22*$J$1,1)</f>
        <v>0</v>
      </c>
      <c r="F22" s="26"/>
      <c r="G22" s="26"/>
      <c r="H22" s="26"/>
      <c r="I22" s="34">
        <f t="shared" si="0"/>
        <v>0</v>
      </c>
      <c r="J22" s="18"/>
      <c r="K22" s="18"/>
    </row>
    <row r="23" s="1" customFormat="1" ht="19.2" spans="1:11">
      <c r="A23" s="7"/>
      <c r="B23" s="17"/>
      <c r="C23" s="15" t="s">
        <v>251</v>
      </c>
      <c r="D23" s="38"/>
      <c r="E23" s="25">
        <f>ROUND($I23*$J$1,1)</f>
        <v>0</v>
      </c>
      <c r="F23" s="26"/>
      <c r="G23" s="26"/>
      <c r="H23" s="26"/>
      <c r="I23" s="34">
        <f t="shared" si="0"/>
        <v>0</v>
      </c>
      <c r="J23" s="18"/>
      <c r="K23" s="18"/>
    </row>
    <row r="24" s="1" customFormat="1" ht="19.2" spans="1:11">
      <c r="A24" s="7"/>
      <c r="B24" s="17"/>
      <c r="C24" s="15" t="s">
        <v>252</v>
      </c>
      <c r="D24" s="38"/>
      <c r="E24" s="25">
        <f>ROUND($I24*$J$1,1)</f>
        <v>0</v>
      </c>
      <c r="F24" s="26"/>
      <c r="G24" s="26"/>
      <c r="H24" s="26"/>
      <c r="I24" s="34">
        <f t="shared" si="0"/>
        <v>0</v>
      </c>
      <c r="J24" s="18"/>
      <c r="K24" s="18"/>
    </row>
    <row r="25" s="1" customFormat="1" ht="19.2" spans="1:11">
      <c r="A25" s="7"/>
      <c r="B25" s="17"/>
      <c r="C25" s="15" t="s">
        <v>253</v>
      </c>
      <c r="D25" s="38"/>
      <c r="E25" s="25">
        <f>ROUND($I25*$J$1,1)</f>
        <v>0</v>
      </c>
      <c r="F25" s="26"/>
      <c r="G25" s="26"/>
      <c r="H25" s="26"/>
      <c r="I25" s="34">
        <f t="shared" si="0"/>
        <v>0</v>
      </c>
      <c r="J25" s="18"/>
      <c r="K25" s="18"/>
    </row>
    <row r="26" s="1" customFormat="1" ht="19.2" spans="1:11">
      <c r="A26" s="7"/>
      <c r="B26" s="39"/>
      <c r="C26" s="15" t="s">
        <v>254</v>
      </c>
      <c r="D26" s="38"/>
      <c r="E26" s="25">
        <f>ROUND($I26*$J$1,1)</f>
        <v>0</v>
      </c>
      <c r="F26" s="26"/>
      <c r="G26" s="26"/>
      <c r="H26" s="26"/>
      <c r="I26" s="34">
        <f t="shared" si="0"/>
        <v>0</v>
      </c>
      <c r="J26" s="18"/>
      <c r="K26" s="18"/>
    </row>
    <row r="27" s="1" customFormat="1" ht="19.2" spans="1:11">
      <c r="A27" s="7"/>
      <c r="B27" s="17" t="s">
        <v>117</v>
      </c>
      <c r="C27" s="15" t="s">
        <v>255</v>
      </c>
      <c r="D27" s="38"/>
      <c r="E27" s="25">
        <f>ROUND($I27*$J$1,1)</f>
        <v>0</v>
      </c>
      <c r="F27" s="26"/>
      <c r="G27" s="26"/>
      <c r="H27" s="26"/>
      <c r="I27" s="34">
        <f t="shared" si="0"/>
        <v>0</v>
      </c>
      <c r="J27" s="18"/>
      <c r="K27" s="18"/>
    </row>
    <row r="28" s="1" customFormat="1" ht="19.2" spans="1:11">
      <c r="A28" s="7"/>
      <c r="B28" s="17"/>
      <c r="C28" s="15" t="s">
        <v>123</v>
      </c>
      <c r="D28" s="38"/>
      <c r="E28" s="25">
        <f>ROUND($I28*$J$1,1)</f>
        <v>0</v>
      </c>
      <c r="F28" s="26"/>
      <c r="G28" s="26"/>
      <c r="H28" s="26"/>
      <c r="I28" s="34">
        <f t="shared" si="0"/>
        <v>0</v>
      </c>
      <c r="J28" s="18"/>
      <c r="K28" s="18"/>
    </row>
    <row r="29" s="1" customFormat="1" ht="19.2" spans="1:11">
      <c r="A29" s="7"/>
      <c r="B29" s="17"/>
      <c r="C29" s="15" t="s">
        <v>256</v>
      </c>
      <c r="D29" s="38"/>
      <c r="E29" s="25">
        <f>ROUND($I29*$J$1,1)</f>
        <v>0</v>
      </c>
      <c r="F29" s="26"/>
      <c r="G29" s="26"/>
      <c r="H29" s="26"/>
      <c r="I29" s="34">
        <f t="shared" si="0"/>
        <v>0</v>
      </c>
      <c r="J29" s="18"/>
      <c r="K29" s="18"/>
    </row>
    <row r="30" s="1" customFormat="1" ht="19.2" spans="1:11">
      <c r="A30" s="7"/>
      <c r="B30" s="17"/>
      <c r="C30" s="15" t="s">
        <v>129</v>
      </c>
      <c r="D30" s="38"/>
      <c r="E30" s="25">
        <f>ROUND($I30*$J$1,1)</f>
        <v>0</v>
      </c>
      <c r="F30" s="26"/>
      <c r="G30" s="26"/>
      <c r="H30" s="26"/>
      <c r="I30" s="34">
        <f t="shared" si="0"/>
        <v>0</v>
      </c>
      <c r="J30" s="18"/>
      <c r="K30" s="18"/>
    </row>
    <row r="31" s="1" customFormat="1" ht="19.2" spans="1:11">
      <c r="A31" s="7"/>
      <c r="B31" s="17"/>
      <c r="C31" s="15" t="s">
        <v>127</v>
      </c>
      <c r="D31" s="38"/>
      <c r="E31" s="25">
        <f>ROUND($I31*$J$1,1)</f>
        <v>0</v>
      </c>
      <c r="F31" s="26"/>
      <c r="G31" s="26"/>
      <c r="H31" s="26"/>
      <c r="I31" s="34">
        <f t="shared" si="0"/>
        <v>0</v>
      </c>
      <c r="J31" s="18"/>
      <c r="K31" s="18"/>
    </row>
    <row r="32" s="1" customFormat="1" ht="19.2" spans="1:11">
      <c r="A32" s="7"/>
      <c r="B32" s="17"/>
      <c r="C32" s="15" t="s">
        <v>131</v>
      </c>
      <c r="D32" s="38"/>
      <c r="E32" s="25">
        <f>ROUND($I32*$J$1,1)</f>
        <v>0</v>
      </c>
      <c r="F32" s="26"/>
      <c r="G32" s="26"/>
      <c r="H32" s="26"/>
      <c r="I32" s="34">
        <f t="shared" si="0"/>
        <v>0</v>
      </c>
      <c r="J32" s="18"/>
      <c r="K32" s="18"/>
    </row>
    <row r="33" s="1" customFormat="1" ht="19.2" spans="1:11">
      <c r="A33" s="7"/>
      <c r="B33" s="17"/>
      <c r="C33" s="15" t="s">
        <v>257</v>
      </c>
      <c r="D33" s="38"/>
      <c r="E33" s="25">
        <f>ROUND($I33*$J$1,1)</f>
        <v>0</v>
      </c>
      <c r="F33" s="26"/>
      <c r="G33" s="26"/>
      <c r="H33" s="26"/>
      <c r="I33" s="34">
        <f t="shared" si="0"/>
        <v>0</v>
      </c>
      <c r="J33" s="18"/>
      <c r="K33" s="18"/>
    </row>
    <row r="34" s="1" customFormat="1" ht="19.2" spans="1:11">
      <c r="A34" s="7"/>
      <c r="B34" s="17"/>
      <c r="C34" s="15" t="s">
        <v>138</v>
      </c>
      <c r="D34" s="38"/>
      <c r="E34" s="25">
        <f>ROUND($I34*$J$1,1)</f>
        <v>0</v>
      </c>
      <c r="F34" s="26"/>
      <c r="G34" s="26"/>
      <c r="H34" s="26"/>
      <c r="I34" s="34">
        <f t="shared" si="0"/>
        <v>0</v>
      </c>
      <c r="J34" s="18"/>
      <c r="K34" s="18"/>
    </row>
    <row r="35" s="1" customFormat="1" ht="19.2" spans="1:11">
      <c r="A35" s="7"/>
      <c r="B35" s="17"/>
      <c r="C35" s="15" t="s">
        <v>258</v>
      </c>
      <c r="D35" s="38"/>
      <c r="E35" s="25">
        <f>ROUND($I35*$J$1,1)</f>
        <v>0</v>
      </c>
      <c r="F35" s="26"/>
      <c r="G35" s="26"/>
      <c r="H35" s="26"/>
      <c r="I35" s="34">
        <f t="shared" si="0"/>
        <v>0</v>
      </c>
      <c r="J35" s="18"/>
      <c r="K35" s="18"/>
    </row>
    <row r="36" s="1" customFormat="1" ht="19.2" spans="1:11">
      <c r="A36" s="7"/>
      <c r="B36" s="17"/>
      <c r="C36" s="15" t="s">
        <v>259</v>
      </c>
      <c r="D36" s="38"/>
      <c r="E36" s="25">
        <f>ROUND($I36*$J$1,1)</f>
        <v>0</v>
      </c>
      <c r="F36" s="26"/>
      <c r="G36" s="26"/>
      <c r="H36" s="26"/>
      <c r="I36" s="34">
        <f t="shared" si="0"/>
        <v>0</v>
      </c>
      <c r="J36" s="18"/>
      <c r="K36" s="18"/>
    </row>
    <row r="37" s="1" customFormat="1" ht="19.2" spans="1:11">
      <c r="A37" s="7"/>
      <c r="B37" s="17"/>
      <c r="C37" s="15" t="s">
        <v>260</v>
      </c>
      <c r="D37" s="38"/>
      <c r="E37" s="25">
        <f>ROUND($I37*$J$1,1)</f>
        <v>0</v>
      </c>
      <c r="F37" s="26"/>
      <c r="G37" s="26"/>
      <c r="H37" s="26"/>
      <c r="I37" s="34">
        <f t="shared" si="0"/>
        <v>0</v>
      </c>
      <c r="J37" s="18"/>
      <c r="K37" s="18"/>
    </row>
    <row r="38" s="1" customFormat="1" ht="19.2" spans="1:11">
      <c r="A38" s="7"/>
      <c r="B38" s="17"/>
      <c r="C38" s="15" t="s">
        <v>261</v>
      </c>
      <c r="D38" s="38"/>
      <c r="E38" s="25">
        <f>ROUND($I38*$J$1,1)</f>
        <v>0</v>
      </c>
      <c r="F38" s="26"/>
      <c r="G38" s="26"/>
      <c r="H38" s="26"/>
      <c r="I38" s="34">
        <f t="shared" si="0"/>
        <v>0</v>
      </c>
      <c r="J38" s="18"/>
      <c r="K38" s="18"/>
    </row>
    <row r="39" s="1" customFormat="1" ht="19.2" spans="1:11">
      <c r="A39" s="7"/>
      <c r="B39" s="17"/>
      <c r="C39" s="15" t="s">
        <v>161</v>
      </c>
      <c r="D39" s="38"/>
      <c r="E39" s="25">
        <f>ROUND($I39*$J$1,1)</f>
        <v>0</v>
      </c>
      <c r="F39" s="26"/>
      <c r="G39" s="26"/>
      <c r="H39" s="26"/>
      <c r="I39" s="34">
        <f t="shared" si="0"/>
        <v>0</v>
      </c>
      <c r="J39" s="18"/>
      <c r="K39" s="18"/>
    </row>
    <row r="40" s="1" customFormat="1" ht="19.2" spans="1:11">
      <c r="A40" s="7"/>
      <c r="B40" s="17"/>
      <c r="C40" s="15" t="s">
        <v>262</v>
      </c>
      <c r="D40" s="38"/>
      <c r="E40" s="25">
        <f>ROUND($I40*$J$1,1)</f>
        <v>0</v>
      </c>
      <c r="F40" s="26"/>
      <c r="G40" s="26"/>
      <c r="H40" s="26"/>
      <c r="I40" s="34">
        <f t="shared" si="0"/>
        <v>0</v>
      </c>
      <c r="J40" s="18"/>
      <c r="K40" s="18"/>
    </row>
    <row r="41" s="1" customFormat="1" ht="19.2" spans="1:11">
      <c r="A41" s="7"/>
      <c r="B41" s="17"/>
      <c r="C41" s="15" t="s">
        <v>263</v>
      </c>
      <c r="D41" s="38"/>
      <c r="E41" s="25">
        <f>ROUND($I41*$J$1,1)</f>
        <v>0</v>
      </c>
      <c r="F41" s="26"/>
      <c r="G41" s="26"/>
      <c r="H41" s="26"/>
      <c r="I41" s="34">
        <f t="shared" si="0"/>
        <v>0</v>
      </c>
      <c r="J41" s="18"/>
      <c r="K41" s="18"/>
    </row>
    <row r="42" s="1" customFormat="1" ht="19.2" spans="1:11">
      <c r="A42" s="7"/>
      <c r="B42" s="17"/>
      <c r="C42" s="15" t="s">
        <v>162</v>
      </c>
      <c r="D42" s="38"/>
      <c r="E42" s="25">
        <f>ROUND($I42*$J$1,1)</f>
        <v>0</v>
      </c>
      <c r="F42" s="26"/>
      <c r="G42" s="26"/>
      <c r="H42" s="26"/>
      <c r="I42" s="34">
        <f t="shared" si="0"/>
        <v>0</v>
      </c>
      <c r="J42" s="18"/>
      <c r="K42" s="18"/>
    </row>
    <row r="43" s="1" customFormat="1" ht="19.2" spans="1:11">
      <c r="A43" s="7"/>
      <c r="B43" s="17"/>
      <c r="C43" s="15" t="s">
        <v>264</v>
      </c>
      <c r="D43" s="38"/>
      <c r="E43" s="25">
        <f>ROUND($I43*$J$1,1)</f>
        <v>0</v>
      </c>
      <c r="F43" s="26"/>
      <c r="G43" s="26"/>
      <c r="H43" s="26"/>
      <c r="I43" s="34">
        <f t="shared" si="0"/>
        <v>0</v>
      </c>
      <c r="J43" s="18"/>
      <c r="K43" s="18"/>
    </row>
    <row r="44" s="1" customFormat="1" ht="19.2" spans="1:11">
      <c r="A44" s="7"/>
      <c r="B44" s="17"/>
      <c r="C44" s="15" t="s">
        <v>265</v>
      </c>
      <c r="D44" s="38"/>
      <c r="E44" s="25">
        <f>ROUND($I44*$J$1,1)</f>
        <v>0</v>
      </c>
      <c r="F44" s="26"/>
      <c r="G44" s="26"/>
      <c r="H44" s="26"/>
      <c r="I44" s="34">
        <f t="shared" si="0"/>
        <v>0</v>
      </c>
      <c r="J44" s="18"/>
      <c r="K44" s="18"/>
    </row>
    <row r="45" s="1" customFormat="1" ht="19.2" spans="1:11">
      <c r="A45" s="7"/>
      <c r="B45" s="17"/>
      <c r="C45" s="15" t="s">
        <v>266</v>
      </c>
      <c r="D45" s="38"/>
      <c r="E45" s="25">
        <f>ROUND($I45*$J$1,1)</f>
        <v>0</v>
      </c>
      <c r="F45" s="26"/>
      <c r="G45" s="26"/>
      <c r="H45" s="26"/>
      <c r="I45" s="34">
        <f t="shared" si="0"/>
        <v>0</v>
      </c>
      <c r="J45" s="18"/>
      <c r="K45" s="18"/>
    </row>
    <row r="46" s="1" customFormat="1" ht="19.2" spans="1:11">
      <c r="A46" s="7"/>
      <c r="B46" s="17"/>
      <c r="C46" s="15" t="s">
        <v>267</v>
      </c>
      <c r="D46" s="38"/>
      <c r="E46" s="25">
        <f>ROUND($I46*$J$1,1)</f>
        <v>0</v>
      </c>
      <c r="F46" s="26"/>
      <c r="G46" s="26"/>
      <c r="H46" s="26"/>
      <c r="I46" s="34">
        <f t="shared" si="0"/>
        <v>0</v>
      </c>
      <c r="J46" s="18"/>
      <c r="K46" s="18"/>
    </row>
    <row r="47" s="1" customFormat="1" ht="19.2" spans="1:11">
      <c r="A47" s="7"/>
      <c r="B47" s="17"/>
      <c r="C47" s="15" t="s">
        <v>268</v>
      </c>
      <c r="D47" s="38"/>
      <c r="E47" s="25">
        <f>ROUND($I47*$J$1,1)</f>
        <v>0</v>
      </c>
      <c r="F47" s="26"/>
      <c r="G47" s="26"/>
      <c r="H47" s="26"/>
      <c r="I47" s="34">
        <f t="shared" si="0"/>
        <v>0</v>
      </c>
      <c r="J47" s="18"/>
      <c r="K47" s="18"/>
    </row>
    <row r="48" s="1" customFormat="1" ht="19.2" spans="1:11">
      <c r="A48" s="7"/>
      <c r="B48" s="17"/>
      <c r="C48" s="15" t="s">
        <v>269</v>
      </c>
      <c r="D48" s="38"/>
      <c r="E48" s="25">
        <f>ROUND($I48*$J$1,1)</f>
        <v>0</v>
      </c>
      <c r="F48" s="26"/>
      <c r="G48" s="26"/>
      <c r="H48" s="26"/>
      <c r="I48" s="34">
        <f t="shared" si="0"/>
        <v>0</v>
      </c>
      <c r="J48" s="18"/>
      <c r="K48" s="18"/>
    </row>
    <row r="49" s="1" customFormat="1" ht="19.2" spans="1:11">
      <c r="A49" s="7"/>
      <c r="B49" s="17"/>
      <c r="C49" s="15" t="s">
        <v>270</v>
      </c>
      <c r="D49" s="38"/>
      <c r="E49" s="25">
        <f>ROUND($I49*$J$1,1)</f>
        <v>0</v>
      </c>
      <c r="F49" s="26"/>
      <c r="G49" s="26"/>
      <c r="H49" s="26"/>
      <c r="I49" s="34">
        <f t="shared" si="0"/>
        <v>0</v>
      </c>
      <c r="J49" s="18"/>
      <c r="K49" s="18"/>
    </row>
    <row r="50" s="1" customFormat="1" ht="19.2" spans="1:11">
      <c r="A50" s="7"/>
      <c r="B50" s="17"/>
      <c r="C50" s="15" t="s">
        <v>271</v>
      </c>
      <c r="D50" s="38"/>
      <c r="E50" s="25">
        <f>ROUND($I50*$J$1,1)</f>
        <v>0</v>
      </c>
      <c r="F50" s="26"/>
      <c r="G50" s="26"/>
      <c r="H50" s="26"/>
      <c r="I50" s="34">
        <f t="shared" si="0"/>
        <v>0</v>
      </c>
      <c r="J50" s="18"/>
      <c r="K50" s="18"/>
    </row>
    <row r="51" s="1" customFormat="1" ht="19.2" spans="1:11">
      <c r="A51" s="7"/>
      <c r="B51" s="17"/>
      <c r="C51" s="15" t="s">
        <v>272</v>
      </c>
      <c r="D51" s="38"/>
      <c r="E51" s="25">
        <f>ROUND($I51*$J$1,1)</f>
        <v>0</v>
      </c>
      <c r="F51" s="26"/>
      <c r="G51" s="26"/>
      <c r="H51" s="26"/>
      <c r="I51" s="34">
        <f t="shared" si="0"/>
        <v>0</v>
      </c>
      <c r="J51" s="18"/>
      <c r="K51" s="18"/>
    </row>
    <row r="52" s="1" customFormat="1" ht="19.2" spans="1:11">
      <c r="A52" s="7"/>
      <c r="B52" s="17"/>
      <c r="C52" s="15" t="s">
        <v>273</v>
      </c>
      <c r="D52" s="38"/>
      <c r="E52" s="25">
        <f>ROUND($I52*$J$1,1)</f>
        <v>0</v>
      </c>
      <c r="F52" s="26"/>
      <c r="G52" s="26"/>
      <c r="H52" s="26"/>
      <c r="I52" s="34">
        <f t="shared" si="0"/>
        <v>0</v>
      </c>
      <c r="J52" s="18"/>
      <c r="K52" s="18"/>
    </row>
    <row r="53" s="1" customFormat="1" ht="19.2" spans="1:11">
      <c r="A53" s="7"/>
      <c r="B53" s="17"/>
      <c r="C53" s="15" t="s">
        <v>274</v>
      </c>
      <c r="D53" s="38"/>
      <c r="E53" s="25">
        <f>ROUND($I53*$J$1,1)</f>
        <v>0</v>
      </c>
      <c r="F53" s="26"/>
      <c r="G53" s="26"/>
      <c r="H53" s="26"/>
      <c r="I53" s="34">
        <f t="shared" si="0"/>
        <v>0</v>
      </c>
      <c r="J53" s="18"/>
      <c r="K53" s="18"/>
    </row>
    <row r="54" s="1" customFormat="1" ht="19.2" spans="1:11">
      <c r="A54" s="7"/>
      <c r="B54" s="17"/>
      <c r="C54" s="15" t="s">
        <v>275</v>
      </c>
      <c r="D54" s="38"/>
      <c r="E54" s="25">
        <f>ROUND($I54*$J$1,1)</f>
        <v>0</v>
      </c>
      <c r="F54" s="26"/>
      <c r="G54" s="26"/>
      <c r="H54" s="26"/>
      <c r="I54" s="34">
        <f t="shared" si="0"/>
        <v>0</v>
      </c>
      <c r="J54" s="18"/>
      <c r="K54" s="18"/>
    </row>
    <row r="55" s="1" customFormat="1" ht="19.2" spans="1:11">
      <c r="A55" s="7"/>
      <c r="B55" s="17"/>
      <c r="C55" s="15" t="s">
        <v>177</v>
      </c>
      <c r="D55" s="38"/>
      <c r="E55" s="25">
        <f>ROUND($I55*$J$1,1)</f>
        <v>0</v>
      </c>
      <c r="F55" s="26"/>
      <c r="G55" s="26"/>
      <c r="H55" s="26"/>
      <c r="I55" s="34">
        <f t="shared" si="0"/>
        <v>0</v>
      </c>
      <c r="J55" s="18"/>
      <c r="K55" s="18"/>
    </row>
    <row r="56" s="1" customFormat="1" ht="19.2" spans="1:11">
      <c r="A56" s="7"/>
      <c r="B56" s="17"/>
      <c r="C56" s="15" t="s">
        <v>119</v>
      </c>
      <c r="D56" s="38"/>
      <c r="E56" s="25">
        <f>ROUND($I56*$J$1,1)</f>
        <v>0</v>
      </c>
      <c r="F56" s="26"/>
      <c r="G56" s="26"/>
      <c r="H56" s="26"/>
      <c r="I56" s="34">
        <f t="shared" si="0"/>
        <v>0</v>
      </c>
      <c r="J56" s="18"/>
      <c r="K56" s="18"/>
    </row>
    <row r="57" s="1" customFormat="1" ht="19.2" spans="1:11">
      <c r="A57" s="7"/>
      <c r="B57" s="17"/>
      <c r="C57" s="15" t="s">
        <v>185</v>
      </c>
      <c r="D57" s="38"/>
      <c r="E57" s="25">
        <f>ROUND($I57*$J$1,1)</f>
        <v>0</v>
      </c>
      <c r="F57" s="26"/>
      <c r="G57" s="26"/>
      <c r="H57" s="26"/>
      <c r="I57" s="34">
        <f t="shared" si="0"/>
        <v>0</v>
      </c>
      <c r="J57" s="18"/>
      <c r="K57" s="18"/>
    </row>
    <row r="58" s="1" customFormat="1" ht="19.2" spans="1:11">
      <c r="A58" s="7"/>
      <c r="B58" s="17"/>
      <c r="C58" s="15" t="s">
        <v>186</v>
      </c>
      <c r="D58" s="38"/>
      <c r="E58" s="25">
        <f>ROUND($I58*$J$1,1)</f>
        <v>0</v>
      </c>
      <c r="F58" s="26"/>
      <c r="G58" s="26"/>
      <c r="H58" s="26"/>
      <c r="I58" s="34">
        <f t="shared" si="0"/>
        <v>0</v>
      </c>
      <c r="J58" s="18"/>
      <c r="K58" s="18"/>
    </row>
    <row r="59" s="1" customFormat="1" ht="19.2" spans="1:11">
      <c r="A59" s="7"/>
      <c r="B59" s="17"/>
      <c r="C59" s="15" t="s">
        <v>276</v>
      </c>
      <c r="D59" s="38"/>
      <c r="E59" s="25">
        <f>ROUND($I59*$J$1,1)</f>
        <v>0</v>
      </c>
      <c r="F59" s="26"/>
      <c r="G59" s="26"/>
      <c r="H59" s="26"/>
      <c r="I59" s="34">
        <f t="shared" si="0"/>
        <v>0</v>
      </c>
      <c r="J59" s="18"/>
      <c r="K59" s="18"/>
    </row>
    <row r="60" s="1" customFormat="1" ht="19.2" spans="1:11">
      <c r="A60" s="7"/>
      <c r="B60" s="39"/>
      <c r="C60" s="15" t="s">
        <v>203</v>
      </c>
      <c r="D60" s="38"/>
      <c r="E60" s="25">
        <f>ROUND($I60*$J$1,1)</f>
        <v>0</v>
      </c>
      <c r="F60" s="26"/>
      <c r="G60" s="26"/>
      <c r="H60" s="26"/>
      <c r="I60" s="34">
        <f t="shared" si="0"/>
        <v>0</v>
      </c>
      <c r="J60" s="18"/>
      <c r="K60" s="18"/>
    </row>
    <row r="61" s="1" customFormat="1" ht="19.2" spans="1:11">
      <c r="A61" s="7"/>
      <c r="B61" s="17" t="s">
        <v>196</v>
      </c>
      <c r="C61" s="15" t="s">
        <v>277</v>
      </c>
      <c r="D61" s="38"/>
      <c r="E61" s="25">
        <f>ROUND($I61*$J$1,1)</f>
        <v>0</v>
      </c>
      <c r="F61" s="26"/>
      <c r="G61" s="26"/>
      <c r="H61" s="26"/>
      <c r="I61" s="34">
        <f t="shared" si="0"/>
        <v>0</v>
      </c>
      <c r="J61" s="18"/>
      <c r="K61" s="18"/>
    </row>
    <row r="62" s="1" customFormat="1" ht="19.2" spans="1:11">
      <c r="A62" s="7"/>
      <c r="B62" s="17"/>
      <c r="C62" s="15" t="s">
        <v>278</v>
      </c>
      <c r="D62" s="38"/>
      <c r="E62" s="25">
        <f>ROUND($I62*$J$1,1)</f>
        <v>0</v>
      </c>
      <c r="F62" s="26"/>
      <c r="G62" s="26"/>
      <c r="H62" s="26"/>
      <c r="I62" s="34">
        <f t="shared" si="0"/>
        <v>0</v>
      </c>
      <c r="J62" s="18"/>
      <c r="K62" s="18"/>
    </row>
    <row r="63" s="1" customFormat="1" ht="19.2" spans="1:11">
      <c r="A63" s="7"/>
      <c r="B63" s="17"/>
      <c r="C63" s="15" t="s">
        <v>73</v>
      </c>
      <c r="D63" s="38"/>
      <c r="E63" s="25">
        <f>ROUND($I63*$J$1,1)</f>
        <v>0</v>
      </c>
      <c r="F63" s="26"/>
      <c r="G63" s="26"/>
      <c r="H63" s="26"/>
      <c r="I63" s="34">
        <f t="shared" si="0"/>
        <v>0</v>
      </c>
      <c r="J63" s="18"/>
      <c r="K63" s="18"/>
    </row>
    <row r="64" s="1" customFormat="1" ht="19.2" spans="1:11">
      <c r="A64" s="7"/>
      <c r="B64" s="17"/>
      <c r="C64" s="15" t="s">
        <v>72</v>
      </c>
      <c r="D64" s="38"/>
      <c r="E64" s="25">
        <f>ROUND($I64*$J$1,1)</f>
        <v>0</v>
      </c>
      <c r="F64" s="26"/>
      <c r="G64" s="26"/>
      <c r="H64" s="26"/>
      <c r="I64" s="34">
        <f t="shared" si="0"/>
        <v>0</v>
      </c>
      <c r="J64" s="18"/>
      <c r="K64" s="18"/>
    </row>
    <row r="65" s="1" customFormat="1" ht="19.2" spans="1:11">
      <c r="A65" s="7"/>
      <c r="B65" s="17"/>
      <c r="C65" s="15" t="s">
        <v>279</v>
      </c>
      <c r="D65" s="38"/>
      <c r="E65" s="25">
        <f>ROUND($I65*$J$1,1)</f>
        <v>0</v>
      </c>
      <c r="F65" s="26"/>
      <c r="G65" s="26"/>
      <c r="H65" s="26"/>
      <c r="I65" s="34">
        <f t="shared" si="0"/>
        <v>0</v>
      </c>
      <c r="J65" s="18"/>
      <c r="K65" s="18"/>
    </row>
    <row r="66" s="1" customFormat="1" ht="19.2" spans="1:11">
      <c r="A66" s="7"/>
      <c r="B66" s="17"/>
      <c r="C66" s="15" t="s">
        <v>203</v>
      </c>
      <c r="D66" s="38"/>
      <c r="E66" s="25">
        <f>ROUND($I66*$J$1,1)</f>
        <v>0</v>
      </c>
      <c r="F66" s="26"/>
      <c r="G66" s="26"/>
      <c r="H66" s="26"/>
      <c r="I66" s="34">
        <f t="shared" si="0"/>
        <v>0</v>
      </c>
      <c r="J66" s="18"/>
      <c r="K66" s="18"/>
    </row>
    <row r="67" s="1" customFormat="1" ht="19.2" spans="1:11">
      <c r="A67" s="7"/>
      <c r="B67" s="17"/>
      <c r="C67" s="15" t="s">
        <v>202</v>
      </c>
      <c r="D67" s="38"/>
      <c r="E67" s="25">
        <f>ROUND($I67*$J$1,1)</f>
        <v>0</v>
      </c>
      <c r="F67" s="26"/>
      <c r="G67" s="26"/>
      <c r="H67" s="26"/>
      <c r="I67" s="34">
        <f>SUM(F67,G67*4,H67)/6</f>
        <v>0</v>
      </c>
      <c r="J67" s="18"/>
      <c r="K67" s="18"/>
    </row>
    <row r="68" s="1" customFormat="1" ht="19.2" spans="1:11">
      <c r="A68" s="7"/>
      <c r="B68" s="14" t="s">
        <v>280</v>
      </c>
      <c r="C68" s="15" t="s">
        <v>281</v>
      </c>
      <c r="D68" s="38"/>
      <c r="E68" s="25">
        <f>ROUND($I68*$J$1,1)</f>
        <v>0</v>
      </c>
      <c r="F68" s="26"/>
      <c r="G68" s="26"/>
      <c r="H68" s="26"/>
      <c r="I68" s="34">
        <f>SUM(F68,G68*4,H68)/6</f>
        <v>0</v>
      </c>
      <c r="J68" s="18"/>
      <c r="K68" s="18"/>
    </row>
    <row r="69" s="1" customFormat="1" ht="14" spans="1:11">
      <c r="A69" s="18"/>
      <c r="B69" s="19" t="s">
        <v>233</v>
      </c>
      <c r="C69" s="19"/>
      <c r="D69" s="19"/>
      <c r="E69" s="27">
        <f>SUM(E3:E21)</f>
        <v>0</v>
      </c>
      <c r="F69" s="28"/>
      <c r="G69" s="28"/>
      <c r="H69" s="28"/>
      <c r="I69" s="35"/>
      <c r="J69" s="28"/>
      <c r="K69" s="18"/>
    </row>
    <row r="70" s="1" customFormat="1" ht="14" spans="1:11">
      <c r="A70" s="18"/>
      <c r="B70" s="20" t="s">
        <v>234</v>
      </c>
      <c r="C70" s="21"/>
      <c r="D70" s="40"/>
      <c r="E70" s="27"/>
      <c r="F70" s="28"/>
      <c r="G70" s="28"/>
      <c r="H70" s="28"/>
      <c r="I70" s="35"/>
      <c r="J70" s="28"/>
      <c r="K70" s="18"/>
    </row>
  </sheetData>
  <mergeCells count="7">
    <mergeCell ref="B69:D69"/>
    <mergeCell ref="B3:B6"/>
    <mergeCell ref="B7:B16"/>
    <mergeCell ref="B17:B21"/>
    <mergeCell ref="B22:B26"/>
    <mergeCell ref="B27:B60"/>
    <mergeCell ref="B61:B67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"/>
  <sheetViews>
    <sheetView workbookViewId="0">
      <selection activeCell="E20" sqref="E20"/>
    </sheetView>
  </sheetViews>
  <sheetFormatPr defaultColWidth="9.06666666666667" defaultRowHeight="15.2"/>
  <cols>
    <col min="2" max="2" width="15.275" customWidth="1"/>
    <col min="3" max="3" width="17.6416666666667" customWidth="1"/>
    <col min="4" max="4" width="15.6916666666667" style="2" customWidth="1"/>
  </cols>
  <sheetData>
    <row r="1" s="1" customFormat="1" ht="19.2" spans="1:16">
      <c r="A1" s="3"/>
      <c r="B1" s="4" t="str">
        <f>报价!D25</f>
        <v>后台管理系统</v>
      </c>
      <c r="C1" s="5"/>
      <c r="D1" s="5"/>
      <c r="E1" s="22"/>
      <c r="F1" s="23" t="s">
        <v>44</v>
      </c>
      <c r="G1" s="23"/>
      <c r="H1" s="23"/>
      <c r="I1" s="29"/>
      <c r="J1" s="30">
        <v>2</v>
      </c>
      <c r="K1" s="31" t="s">
        <v>45</v>
      </c>
      <c r="L1" s="32"/>
      <c r="M1" s="32"/>
      <c r="N1" s="32"/>
      <c r="O1" s="32"/>
      <c r="P1" s="32"/>
    </row>
    <row r="2" s="1" customFormat="1" ht="30" customHeight="1" spans="1:16">
      <c r="A2" s="3" t="s">
        <v>46</v>
      </c>
      <c r="B2" s="6" t="s">
        <v>47</v>
      </c>
      <c r="C2" s="6" t="s">
        <v>48</v>
      </c>
      <c r="D2" s="6" t="s">
        <v>49</v>
      </c>
      <c r="E2" s="6" t="s">
        <v>50</v>
      </c>
      <c r="F2" s="24" t="s">
        <v>51</v>
      </c>
      <c r="G2" s="24" t="s">
        <v>52</v>
      </c>
      <c r="H2" s="24" t="s">
        <v>53</v>
      </c>
      <c r="I2" s="33" t="s">
        <v>54</v>
      </c>
      <c r="J2" s="24" t="s">
        <v>55</v>
      </c>
      <c r="K2" s="18"/>
      <c r="L2" s="32"/>
      <c r="M2" s="32"/>
      <c r="N2" s="32"/>
      <c r="O2" s="32"/>
      <c r="P2" s="32"/>
    </row>
    <row r="3" s="1" customFormat="1" ht="19.2" spans="1:16">
      <c r="A3" s="7">
        <v>1</v>
      </c>
      <c r="B3" s="8" t="s">
        <v>56</v>
      </c>
      <c r="C3" s="9" t="s">
        <v>282</v>
      </c>
      <c r="D3" s="10" t="s">
        <v>283</v>
      </c>
      <c r="E3" s="25">
        <f>ROUND($I3*$J$1,1)</f>
        <v>0</v>
      </c>
      <c r="F3" s="26"/>
      <c r="G3" s="26"/>
      <c r="H3" s="26"/>
      <c r="I3" s="34">
        <f t="shared" ref="I3:I27" si="0">SUM(F3,G3*4,H3)/6</f>
        <v>0</v>
      </c>
      <c r="J3" s="18"/>
      <c r="K3" s="18"/>
      <c r="L3" s="32"/>
      <c r="M3" s="32"/>
      <c r="N3" s="32"/>
      <c r="O3" s="32"/>
      <c r="P3" s="32"/>
    </row>
    <row r="4" s="1" customFormat="1" ht="19.2" spans="1:16">
      <c r="A4" s="7">
        <v>4</v>
      </c>
      <c r="B4" s="11" t="s">
        <v>284</v>
      </c>
      <c r="C4" s="12" t="s">
        <v>285</v>
      </c>
      <c r="D4" s="13"/>
      <c r="E4" s="25">
        <f>ROUND($I4*$J$1,1)</f>
        <v>0</v>
      </c>
      <c r="F4" s="26"/>
      <c r="G4" s="26"/>
      <c r="H4" s="26"/>
      <c r="I4" s="34">
        <f t="shared" si="0"/>
        <v>0</v>
      </c>
      <c r="J4" s="18"/>
      <c r="K4" s="18"/>
      <c r="L4" s="32"/>
      <c r="M4" s="32"/>
      <c r="N4" s="32"/>
      <c r="O4" s="32"/>
      <c r="P4" s="32"/>
    </row>
    <row r="5" s="1" customFormat="1" ht="19.2" spans="1:16">
      <c r="A5" s="7">
        <v>5</v>
      </c>
      <c r="B5" s="11"/>
      <c r="C5" s="12" t="s">
        <v>286</v>
      </c>
      <c r="D5" s="13"/>
      <c r="E5" s="25">
        <f>ROUND($I5*$J$1,1)</f>
        <v>0</v>
      </c>
      <c r="F5" s="26"/>
      <c r="G5" s="26"/>
      <c r="H5" s="26"/>
      <c r="I5" s="34">
        <f t="shared" si="0"/>
        <v>0</v>
      </c>
      <c r="J5" s="18"/>
      <c r="K5" s="18"/>
      <c r="L5" s="32"/>
      <c r="M5" s="32"/>
      <c r="N5" s="32"/>
      <c r="O5" s="32"/>
      <c r="P5" s="32"/>
    </row>
    <row r="6" s="1" customFormat="1" ht="19.2" spans="1:16">
      <c r="A6" s="7"/>
      <c r="B6" s="11"/>
      <c r="C6" s="12" t="s">
        <v>287</v>
      </c>
      <c r="D6" s="13"/>
      <c r="E6" s="25">
        <f>ROUND($I6*$J$1,1)</f>
        <v>0</v>
      </c>
      <c r="F6" s="26"/>
      <c r="G6" s="26"/>
      <c r="H6" s="26"/>
      <c r="I6" s="34">
        <f t="shared" si="0"/>
        <v>0</v>
      </c>
      <c r="J6" s="18"/>
      <c r="K6" s="18"/>
      <c r="L6" s="32"/>
      <c r="M6" s="32"/>
      <c r="N6" s="32"/>
      <c r="O6" s="32"/>
      <c r="P6" s="32"/>
    </row>
    <row r="7" s="1" customFormat="1" ht="19.2" spans="1:16">
      <c r="A7" s="7"/>
      <c r="B7" s="11"/>
      <c r="C7" s="12" t="s">
        <v>288</v>
      </c>
      <c r="D7" s="13"/>
      <c r="E7" s="25">
        <f>ROUND($I7*$J$1,1)</f>
        <v>0</v>
      </c>
      <c r="F7" s="26"/>
      <c r="G7" s="26"/>
      <c r="H7" s="26"/>
      <c r="I7" s="34">
        <f t="shared" si="0"/>
        <v>0</v>
      </c>
      <c r="J7" s="18"/>
      <c r="K7" s="18"/>
      <c r="L7" s="32"/>
      <c r="M7" s="32"/>
      <c r="N7" s="32"/>
      <c r="O7" s="32"/>
      <c r="P7" s="32"/>
    </row>
    <row r="8" s="1" customFormat="1" ht="19.2" spans="1:16">
      <c r="A8" s="7"/>
      <c r="B8" s="11"/>
      <c r="C8" s="12" t="s">
        <v>289</v>
      </c>
      <c r="D8" s="13"/>
      <c r="E8" s="25">
        <f>ROUND($I8*$J$1,1)</f>
        <v>0</v>
      </c>
      <c r="F8" s="26"/>
      <c r="G8" s="26"/>
      <c r="H8" s="26"/>
      <c r="I8" s="34">
        <f t="shared" si="0"/>
        <v>0</v>
      </c>
      <c r="J8" s="18"/>
      <c r="K8" s="18"/>
      <c r="L8" s="32"/>
      <c r="M8" s="32"/>
      <c r="N8" s="32"/>
      <c r="O8" s="32"/>
      <c r="P8" s="32"/>
    </row>
    <row r="9" s="1" customFormat="1" ht="19.2" spans="1:16">
      <c r="A9" s="7"/>
      <c r="B9" s="11"/>
      <c r="C9" s="12" t="s">
        <v>290</v>
      </c>
      <c r="D9" s="13"/>
      <c r="E9" s="25">
        <f>ROUND($I9*$J$1,1)</f>
        <v>0</v>
      </c>
      <c r="F9" s="26"/>
      <c r="G9" s="26"/>
      <c r="H9" s="26"/>
      <c r="I9" s="34">
        <f t="shared" si="0"/>
        <v>0</v>
      </c>
      <c r="J9" s="18"/>
      <c r="K9" s="18"/>
      <c r="L9" s="32"/>
      <c r="M9" s="32"/>
      <c r="N9" s="32"/>
      <c r="O9" s="32"/>
      <c r="P9" s="32"/>
    </row>
    <row r="10" s="1" customFormat="1" ht="19.2" spans="1:16">
      <c r="A10" s="7"/>
      <c r="B10" s="11"/>
      <c r="C10" s="12" t="s">
        <v>291</v>
      </c>
      <c r="D10" s="13"/>
      <c r="E10" s="25">
        <f>ROUND($I10*$J$1,1)</f>
        <v>0</v>
      </c>
      <c r="F10" s="26"/>
      <c r="G10" s="26"/>
      <c r="H10" s="26"/>
      <c r="I10" s="34">
        <f t="shared" si="0"/>
        <v>0</v>
      </c>
      <c r="J10" s="18"/>
      <c r="K10" s="18"/>
      <c r="L10" s="32"/>
      <c r="M10" s="32"/>
      <c r="N10" s="32"/>
      <c r="O10" s="32"/>
      <c r="P10" s="32"/>
    </row>
    <row r="11" s="1" customFormat="1" ht="19.2" spans="1:16">
      <c r="A11" s="7"/>
      <c r="B11" s="11"/>
      <c r="C11" s="12" t="s">
        <v>292</v>
      </c>
      <c r="D11" s="13"/>
      <c r="E11" s="25">
        <f>ROUND($I11*$J$1,1)</f>
        <v>0</v>
      </c>
      <c r="F11" s="26"/>
      <c r="G11" s="26"/>
      <c r="H11" s="26"/>
      <c r="I11" s="34">
        <f t="shared" si="0"/>
        <v>0</v>
      </c>
      <c r="J11" s="18"/>
      <c r="K11" s="18"/>
      <c r="L11" s="32"/>
      <c r="M11" s="32"/>
      <c r="N11" s="32"/>
      <c r="O11" s="32"/>
      <c r="P11" s="32"/>
    </row>
    <row r="12" s="1" customFormat="1" ht="19.2" spans="1:16">
      <c r="A12" s="7"/>
      <c r="B12" s="11"/>
      <c r="C12" s="12" t="s">
        <v>293</v>
      </c>
      <c r="D12" s="13"/>
      <c r="E12" s="25">
        <f>ROUND($I12*$J$1,1)</f>
        <v>0</v>
      </c>
      <c r="F12" s="26"/>
      <c r="G12" s="26"/>
      <c r="H12" s="26"/>
      <c r="I12" s="34">
        <f t="shared" si="0"/>
        <v>0</v>
      </c>
      <c r="J12" s="18"/>
      <c r="K12" s="18"/>
      <c r="L12" s="32"/>
      <c r="M12" s="32"/>
      <c r="N12" s="32"/>
      <c r="O12" s="32"/>
      <c r="P12" s="32"/>
    </row>
    <row r="13" s="1" customFormat="1" ht="19.2" spans="1:16">
      <c r="A13" s="7">
        <v>7</v>
      </c>
      <c r="B13" s="14" t="s">
        <v>294</v>
      </c>
      <c r="C13" s="15" t="s">
        <v>295</v>
      </c>
      <c r="D13" s="16"/>
      <c r="E13" s="25">
        <f>ROUND($I13*$J$1,1)</f>
        <v>0</v>
      </c>
      <c r="F13" s="26"/>
      <c r="G13" s="26"/>
      <c r="H13" s="26"/>
      <c r="I13" s="34">
        <f t="shared" si="0"/>
        <v>0</v>
      </c>
      <c r="J13" s="18"/>
      <c r="K13" s="18"/>
      <c r="L13" s="32"/>
      <c r="M13" s="32"/>
      <c r="N13" s="32"/>
      <c r="O13" s="32"/>
      <c r="P13" s="32"/>
    </row>
    <row r="14" s="1" customFormat="1" ht="19.2" spans="1:16">
      <c r="A14" s="7">
        <v>8</v>
      </c>
      <c r="B14" s="17"/>
      <c r="C14" s="15" t="s">
        <v>263</v>
      </c>
      <c r="D14" s="16"/>
      <c r="E14" s="25">
        <f>ROUND($I14*$J$1,1)</f>
        <v>0</v>
      </c>
      <c r="F14" s="26"/>
      <c r="G14" s="26"/>
      <c r="H14" s="26"/>
      <c r="I14" s="34">
        <f t="shared" si="0"/>
        <v>0</v>
      </c>
      <c r="J14" s="18"/>
      <c r="K14" s="18"/>
      <c r="L14" s="32"/>
      <c r="M14" s="32"/>
      <c r="N14" s="32"/>
      <c r="O14" s="32"/>
      <c r="P14" s="32"/>
    </row>
    <row r="15" s="1" customFormat="1" ht="19.2" spans="1:16">
      <c r="A15" s="7">
        <v>9</v>
      </c>
      <c r="B15" s="17"/>
      <c r="C15" s="15" t="s">
        <v>262</v>
      </c>
      <c r="D15" s="16"/>
      <c r="E15" s="25">
        <f>ROUND($I15*$J$1,1)</f>
        <v>0</v>
      </c>
      <c r="F15" s="26"/>
      <c r="G15" s="26"/>
      <c r="H15" s="26"/>
      <c r="I15" s="34">
        <f t="shared" si="0"/>
        <v>0</v>
      </c>
      <c r="J15" s="18"/>
      <c r="K15" s="18"/>
      <c r="L15" s="32"/>
      <c r="M15" s="32"/>
      <c r="N15" s="32"/>
      <c r="O15" s="32"/>
      <c r="P15" s="32"/>
    </row>
    <row r="16" s="1" customFormat="1" ht="19.2" spans="1:16">
      <c r="A16" s="7">
        <v>10</v>
      </c>
      <c r="B16" s="17"/>
      <c r="C16" s="15" t="s">
        <v>289</v>
      </c>
      <c r="D16" s="16"/>
      <c r="E16" s="25">
        <f>ROUND($I16*$J$1,1)</f>
        <v>0</v>
      </c>
      <c r="F16" s="26"/>
      <c r="G16" s="26"/>
      <c r="H16" s="26"/>
      <c r="I16" s="34">
        <f t="shared" si="0"/>
        <v>0</v>
      </c>
      <c r="J16" s="18"/>
      <c r="K16" s="18"/>
      <c r="L16" s="32"/>
      <c r="M16" s="32"/>
      <c r="N16" s="32"/>
      <c r="O16" s="32"/>
      <c r="P16" s="32"/>
    </row>
    <row r="17" s="1" customFormat="1" ht="19.2" spans="1:16">
      <c r="A17" s="7"/>
      <c r="B17" s="17"/>
      <c r="C17" s="15" t="s">
        <v>290</v>
      </c>
      <c r="D17" s="16"/>
      <c r="E17" s="25">
        <f>ROUND($I17*$J$1,1)</f>
        <v>0</v>
      </c>
      <c r="F17" s="26"/>
      <c r="G17" s="26"/>
      <c r="H17" s="26"/>
      <c r="I17" s="34">
        <f t="shared" si="0"/>
        <v>0</v>
      </c>
      <c r="J17" s="18"/>
      <c r="K17" s="18"/>
      <c r="L17" s="32"/>
      <c r="M17" s="32"/>
      <c r="N17" s="32"/>
      <c r="O17" s="32"/>
      <c r="P17" s="32"/>
    </row>
    <row r="18" s="1" customFormat="1" ht="19.2" spans="1:16">
      <c r="A18" s="7"/>
      <c r="B18" s="17"/>
      <c r="C18" s="15" t="s">
        <v>296</v>
      </c>
      <c r="D18" s="16"/>
      <c r="E18" s="25">
        <f>ROUND($I18*$J$1,1)</f>
        <v>0</v>
      </c>
      <c r="F18" s="26"/>
      <c r="G18" s="26"/>
      <c r="H18" s="26"/>
      <c r="I18" s="34">
        <f t="shared" si="0"/>
        <v>0</v>
      </c>
      <c r="J18" s="18"/>
      <c r="K18" s="18"/>
      <c r="L18" s="32"/>
      <c r="M18" s="32"/>
      <c r="N18" s="32"/>
      <c r="O18" s="32"/>
      <c r="P18" s="32"/>
    </row>
    <row r="19" s="1" customFormat="1" ht="19.2" spans="1:16">
      <c r="A19" s="7"/>
      <c r="B19" s="17"/>
      <c r="C19" s="15" t="s">
        <v>284</v>
      </c>
      <c r="D19" s="16"/>
      <c r="E19" s="25">
        <f>ROUND($I19*$J$1,1)</f>
        <v>0</v>
      </c>
      <c r="F19" s="26"/>
      <c r="G19" s="26"/>
      <c r="H19" s="26"/>
      <c r="I19" s="34">
        <f t="shared" si="0"/>
        <v>0</v>
      </c>
      <c r="J19" s="18"/>
      <c r="K19" s="18"/>
      <c r="L19" s="32"/>
      <c r="M19" s="32"/>
      <c r="N19" s="32"/>
      <c r="O19" s="32"/>
      <c r="P19" s="32"/>
    </row>
    <row r="20" s="1" customFormat="1" ht="19.2" spans="1:11">
      <c r="A20" s="7"/>
      <c r="B20" s="14" t="s">
        <v>297</v>
      </c>
      <c r="C20" s="15" t="s">
        <v>298</v>
      </c>
      <c r="D20" s="16"/>
      <c r="E20" s="25">
        <f>ROUND($I20*$J$1,1)</f>
        <v>0</v>
      </c>
      <c r="F20" s="26"/>
      <c r="G20" s="26"/>
      <c r="H20" s="26"/>
      <c r="I20" s="34">
        <f t="shared" si="0"/>
        <v>0</v>
      </c>
      <c r="J20" s="18"/>
      <c r="K20" s="18"/>
    </row>
    <row r="21" s="1" customFormat="1" ht="19.2" spans="1:11">
      <c r="A21" s="7"/>
      <c r="B21" s="17"/>
      <c r="C21" s="15" t="s">
        <v>294</v>
      </c>
      <c r="D21" s="16"/>
      <c r="E21" s="25">
        <f>ROUND($I21*$J$1,1)</f>
        <v>0</v>
      </c>
      <c r="F21" s="26"/>
      <c r="G21" s="26"/>
      <c r="H21" s="26"/>
      <c r="I21" s="34">
        <f t="shared" si="0"/>
        <v>0</v>
      </c>
      <c r="J21" s="18"/>
      <c r="K21" s="18"/>
    </row>
    <row r="22" s="1" customFormat="1" ht="19.2" spans="1:11">
      <c r="A22" s="7"/>
      <c r="B22" s="17"/>
      <c r="C22" s="15" t="s">
        <v>299</v>
      </c>
      <c r="D22" s="16"/>
      <c r="E22" s="25">
        <f>ROUND($I22*$J$1,1)</f>
        <v>0</v>
      </c>
      <c r="F22" s="26"/>
      <c r="G22" s="26"/>
      <c r="H22" s="26"/>
      <c r="I22" s="34">
        <f t="shared" si="0"/>
        <v>0</v>
      </c>
      <c r="J22" s="18"/>
      <c r="K22" s="18"/>
    </row>
    <row r="23" s="1" customFormat="1" ht="19.2" spans="1:11">
      <c r="A23" s="7"/>
      <c r="B23" s="17"/>
      <c r="C23" s="15" t="s">
        <v>290</v>
      </c>
      <c r="D23" s="16"/>
      <c r="E23" s="25">
        <f>ROUND($I23*$J$1,1)</f>
        <v>0</v>
      </c>
      <c r="F23" s="26"/>
      <c r="G23" s="26"/>
      <c r="H23" s="26"/>
      <c r="I23" s="34">
        <f t="shared" si="0"/>
        <v>0</v>
      </c>
      <c r="J23" s="18"/>
      <c r="K23" s="18"/>
    </row>
    <row r="24" s="1" customFormat="1" ht="19.2" spans="1:11">
      <c r="A24" s="7"/>
      <c r="B24" s="14" t="s">
        <v>300</v>
      </c>
      <c r="C24" s="15" t="s">
        <v>301</v>
      </c>
      <c r="D24" s="16"/>
      <c r="E24" s="25">
        <f>ROUND($I24*$J$1,1)</f>
        <v>0</v>
      </c>
      <c r="F24" s="26"/>
      <c r="G24" s="26"/>
      <c r="H24" s="26"/>
      <c r="I24" s="34">
        <f t="shared" si="0"/>
        <v>0</v>
      </c>
      <c r="J24" s="18"/>
      <c r="K24" s="18"/>
    </row>
    <row r="25" s="1" customFormat="1" ht="19.2" spans="1:11">
      <c r="A25" s="7"/>
      <c r="B25" s="17"/>
      <c r="C25" s="15" t="s">
        <v>302</v>
      </c>
      <c r="D25" s="16"/>
      <c r="E25" s="25">
        <f>ROUND($I25*$J$1,1)</f>
        <v>0</v>
      </c>
      <c r="F25" s="26"/>
      <c r="G25" s="26"/>
      <c r="H25" s="26"/>
      <c r="I25" s="34">
        <f t="shared" si="0"/>
        <v>0</v>
      </c>
      <c r="J25" s="18"/>
      <c r="K25" s="18"/>
    </row>
    <row r="26" s="1" customFormat="1" ht="19.2" spans="1:11">
      <c r="A26" s="7"/>
      <c r="B26" s="14" t="s">
        <v>303</v>
      </c>
      <c r="C26" s="15" t="s">
        <v>304</v>
      </c>
      <c r="D26" s="16"/>
      <c r="E26" s="25">
        <f>ROUND($I26*$J$1,1)</f>
        <v>0</v>
      </c>
      <c r="F26" s="26"/>
      <c r="G26" s="26"/>
      <c r="H26" s="26"/>
      <c r="I26" s="34">
        <f t="shared" si="0"/>
        <v>0</v>
      </c>
      <c r="J26" s="18"/>
      <c r="K26" s="18"/>
    </row>
    <row r="27" s="1" customFormat="1" ht="19.2" spans="1:11">
      <c r="A27" s="7"/>
      <c r="B27" s="17"/>
      <c r="C27" s="15" t="s">
        <v>305</v>
      </c>
      <c r="D27" s="16"/>
      <c r="E27" s="25">
        <f>ROUND($I27*$J$1,1)</f>
        <v>0</v>
      </c>
      <c r="F27" s="26"/>
      <c r="G27" s="26"/>
      <c r="H27" s="26"/>
      <c r="I27" s="34">
        <f t="shared" si="0"/>
        <v>0</v>
      </c>
      <c r="J27" s="18"/>
      <c r="K27" s="18"/>
    </row>
    <row r="28" s="1" customFormat="1" ht="14" spans="1:11">
      <c r="A28" s="18"/>
      <c r="B28" s="19" t="s">
        <v>233</v>
      </c>
      <c r="C28" s="19"/>
      <c r="D28" s="19"/>
      <c r="E28" s="27">
        <f>SUM(E3:E19)</f>
        <v>0</v>
      </c>
      <c r="F28" s="28"/>
      <c r="G28" s="28"/>
      <c r="H28" s="28"/>
      <c r="I28" s="35"/>
      <c r="J28" s="28"/>
      <c r="K28" s="18"/>
    </row>
    <row r="29" s="1" customFormat="1" ht="14" spans="1:11">
      <c r="A29" s="18"/>
      <c r="B29" s="20" t="s">
        <v>234</v>
      </c>
      <c r="C29" s="21"/>
      <c r="D29" s="20"/>
      <c r="E29" s="27"/>
      <c r="F29" s="28"/>
      <c r="G29" s="28"/>
      <c r="H29" s="28"/>
      <c r="I29" s="35"/>
      <c r="J29" s="28"/>
      <c r="K29" s="18"/>
    </row>
  </sheetData>
  <mergeCells count="6">
    <mergeCell ref="B28:D28"/>
    <mergeCell ref="B4:B12"/>
    <mergeCell ref="B13:B19"/>
    <mergeCell ref="B20:B23"/>
    <mergeCell ref="B24:B25"/>
    <mergeCell ref="B26:B2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报价</vt:lpstr>
      <vt:lpstr>iOS端</vt:lpstr>
      <vt:lpstr>Android</vt:lpstr>
      <vt:lpstr>后台</vt:lpstr>
      <vt:lpstr>后台管理系统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edone</cp:lastModifiedBy>
  <dcterms:created xsi:type="dcterms:W3CDTF">2014-04-12T13:55:00Z</dcterms:created>
  <cp:lastPrinted>2017-07-31T04:39:00Z</cp:lastPrinted>
  <dcterms:modified xsi:type="dcterms:W3CDTF">2019-10-23T18:58:03Z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