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tech final project\"/>
    </mc:Choice>
  </mc:AlternateContent>
  <xr:revisionPtr revIDLastSave="0" documentId="8_{DD6B3A48-1188-44EC-B629-D93D60F6C4D2}" xr6:coauthVersionLast="47" xr6:coauthVersionMax="47" xr10:uidLastSave="{00000000-0000-0000-0000-000000000000}"/>
  <bookViews>
    <workbookView xWindow="6250" yWindow="460" windowWidth="14630" windowHeight="12300" xr2:uid="{5A30A029-2E0F-4B09-9104-7C831051423A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Sheet1!$C$11:$C$16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Sheet1!$D$17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Sheet1!$C$19</definedName>
    <definedName name="solver_rhs2" localSheetId="0" hidden="1">Sheet1!$D$19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5" i="1"/>
  <c r="G4" i="1"/>
  <c r="G3" i="1"/>
  <c r="O4" i="2"/>
  <c r="G7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N3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D19" i="1"/>
  <c r="D16" i="1"/>
  <c r="D15" i="1"/>
  <c r="D14" i="1"/>
  <c r="D12" i="1"/>
  <c r="D11" i="1"/>
  <c r="D13" i="1"/>
  <c r="C17" i="1"/>
  <c r="D17" i="1" l="1"/>
  <c r="C21" i="1"/>
</calcChain>
</file>

<file path=xl/sharedStrings.xml><?xml version="1.0" encoding="utf-8"?>
<sst xmlns="http://schemas.openxmlformats.org/spreadsheetml/2006/main" count="67" uniqueCount="37">
  <si>
    <t>hikvision(SZ002415)</t>
    <phoneticPr fontId="2" type="noConversion"/>
  </si>
  <si>
    <t>luxshare-ict(SZ002475)</t>
    <phoneticPr fontId="2" type="noConversion"/>
  </si>
  <si>
    <t>longi(SH601012)</t>
    <phoneticPr fontId="2" type="noConversion"/>
  </si>
  <si>
    <t>shanghaiairport(SH600009)</t>
    <phoneticPr fontId="2" type="noConversion"/>
  </si>
  <si>
    <t>cscec(SH601668)</t>
    <phoneticPr fontId="2" type="noConversion"/>
  </si>
  <si>
    <t>crecg(SH601390)</t>
    <phoneticPr fontId="2" type="noConversion"/>
  </si>
  <si>
    <t>α</t>
    <phoneticPr fontId="2" type="noConversion"/>
  </si>
  <si>
    <t>β</t>
    <phoneticPr fontId="2" type="noConversion"/>
  </si>
  <si>
    <t>α (P-value)</t>
    <phoneticPr fontId="2" type="noConversion"/>
  </si>
  <si>
    <t>β (P-value)</t>
    <phoneticPr fontId="2" type="noConversion"/>
  </si>
  <si>
    <t>Return</t>
    <phoneticPr fontId="2" type="noConversion"/>
  </si>
  <si>
    <t>Proportion</t>
    <phoneticPr fontId="2" type="noConversion"/>
  </si>
  <si>
    <t>=</t>
    <phoneticPr fontId="2" type="noConversion"/>
  </si>
  <si>
    <t>Rsik</t>
    <phoneticPr fontId="2" type="noConversion"/>
  </si>
  <si>
    <t>&lt;=</t>
    <phoneticPr fontId="2" type="noConversion"/>
  </si>
  <si>
    <t>SUM</t>
    <phoneticPr fontId="2" type="noConversion"/>
  </si>
  <si>
    <t>Average Risk</t>
    <phoneticPr fontId="2" type="noConversion"/>
  </si>
  <si>
    <t>E(R)</t>
    <phoneticPr fontId="2" type="noConversion"/>
  </si>
  <si>
    <t>日期</t>
  </si>
  <si>
    <t>002415_price</t>
  </si>
  <si>
    <t>002415_r</t>
  </si>
  <si>
    <t>002475_price</t>
  </si>
  <si>
    <t>002475_r</t>
  </si>
  <si>
    <t>601012_price</t>
  </si>
  <si>
    <t>601012_r</t>
  </si>
  <si>
    <t>600009_price</t>
  </si>
  <si>
    <t>600009_r</t>
  </si>
  <si>
    <t>601390_price</t>
  </si>
  <si>
    <t>601390_r</t>
  </si>
  <si>
    <t>601668_price</t>
  </si>
  <si>
    <t>601668_r</t>
  </si>
  <si>
    <t>比例</t>
    <phoneticPr fontId="2" type="noConversion"/>
  </si>
  <si>
    <t>-</t>
    <phoneticPr fontId="2" type="noConversion"/>
  </si>
  <si>
    <t>Real (R)</t>
    <phoneticPr fontId="2" type="noConversion"/>
  </si>
  <si>
    <t>R2-score</t>
  </si>
  <si>
    <t>Accuracy</t>
  </si>
  <si>
    <t>best_n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</si>
</sst>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9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176" fontId="4" fillId="0" borderId="21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0" borderId="23" xfId="0" applyFont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center" vertical="center"/>
    </xf>
    <xf numFmtId="176" fontId="3" fillId="2" borderId="18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19" xfId="0" applyNumberFormat="1" applyFont="1" applyFill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3" borderId="21" xfId="0" applyFont="1" applyFill="1" applyBorder="1">
      <alignment vertical="center"/>
    </xf>
    <xf numFmtId="0" fontId="4" fillId="3" borderId="22" xfId="0" applyFont="1" applyFill="1" applyBorder="1">
      <alignment vertical="center"/>
    </xf>
    <xf numFmtId="176" fontId="3" fillId="0" borderId="23" xfId="0" applyNumberFormat="1" applyFont="1" applyBorder="1" applyAlignment="1">
      <alignment horizontal="center" vertical="center"/>
    </xf>
    <xf numFmtId="0" fontId="4" fillId="4" borderId="14" xfId="0" applyFont="1" applyFill="1" applyBorder="1">
      <alignment vertical="center"/>
    </xf>
    <xf numFmtId="176" fontId="3" fillId="4" borderId="16" xfId="0" applyNumberFormat="1" applyFont="1" applyFill="1" applyBorder="1" applyAlignment="1">
      <alignment horizontal="center" vertical="center"/>
    </xf>
    <xf numFmtId="10" fontId="3" fillId="0" borderId="2" xfId="1" applyNumberFormat="1" applyFont="1" applyBorder="1">
      <alignment vertical="center"/>
    </xf>
    <xf numFmtId="176" fontId="4" fillId="0" borderId="14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E994-10B8-40B5-84C6-C5CBD1A4ABAF}">
  <dimension ref="A1:N22"/>
  <sheetViews>
    <sheetView tabSelected="1" topLeftCell="I1" zoomScale="130" zoomScaleNormal="130" workbookViewId="0">
      <selection activeCell="M10" sqref="M10"/>
    </sheetView>
  </sheetViews>
  <sheetFormatPr defaultRowHeight="14" x14ac:dyDescent="0.3"/>
  <cols>
    <col min="1" max="1" width="8.6640625" style="8"/>
    <col min="2" max="2" width="23.58203125" style="8" bestFit="1" customWidth="1"/>
    <col min="3" max="3" width="9.6640625" style="9" bestFit="1" customWidth="1"/>
    <col min="4" max="4" width="9.75" style="9" bestFit="1" customWidth="1"/>
    <col min="5" max="5" width="7.1640625" style="9" bestFit="1" customWidth="1"/>
    <col min="6" max="6" width="9.6640625" style="9" bestFit="1" customWidth="1"/>
    <col min="7" max="7" width="0" style="8" hidden="1" customWidth="1"/>
    <col min="8" max="8" width="0" style="53" hidden="1" customWidth="1"/>
    <col min="9" max="9" width="8.6640625" style="8"/>
    <col min="10" max="10" width="24" style="8" bestFit="1" customWidth="1"/>
    <col min="11" max="11" width="7.75" style="58" bestFit="1" customWidth="1"/>
    <col min="12" max="12" width="8.25" style="58" bestFit="1" customWidth="1"/>
    <col min="13" max="16384" width="8.6640625" style="8"/>
  </cols>
  <sheetData>
    <row r="1" spans="1:14" ht="14.5" thickBot="1" x14ac:dyDescent="0.35">
      <c r="B1" s="15"/>
      <c r="C1" s="16"/>
      <c r="D1" s="16"/>
      <c r="E1" s="16"/>
      <c r="F1" s="16"/>
      <c r="G1" s="15"/>
      <c r="J1" s="15"/>
      <c r="K1" s="59"/>
      <c r="L1" s="59"/>
    </row>
    <row r="2" spans="1:14" ht="14.5" thickBot="1" x14ac:dyDescent="0.35">
      <c r="A2" s="13"/>
      <c r="B2" s="30"/>
      <c r="C2" s="54" t="s">
        <v>6</v>
      </c>
      <c r="D2" s="26" t="s">
        <v>8</v>
      </c>
      <c r="E2" s="26" t="s">
        <v>7</v>
      </c>
      <c r="F2" s="27" t="s">
        <v>9</v>
      </c>
      <c r="G2" s="6" t="s">
        <v>17</v>
      </c>
      <c r="H2" s="6" t="s">
        <v>33</v>
      </c>
      <c r="I2" s="13"/>
      <c r="J2" s="7"/>
      <c r="K2" s="67" t="s">
        <v>34</v>
      </c>
      <c r="L2" s="68" t="s">
        <v>35</v>
      </c>
      <c r="M2" s="14"/>
    </row>
    <row r="3" spans="1:14" x14ac:dyDescent="0.3">
      <c r="A3" s="13"/>
      <c r="B3" s="31" t="s">
        <v>0</v>
      </c>
      <c r="C3" s="55">
        <v>0.1028</v>
      </c>
      <c r="D3" s="24">
        <v>0.04</v>
      </c>
      <c r="E3" s="24">
        <v>1.2972999999999999</v>
      </c>
      <c r="F3" s="25">
        <v>0</v>
      </c>
      <c r="G3" s="34">
        <f t="shared" ref="G3:G8" si="0">(E3*(0.019279-0.007306)+0.0075)*C11</f>
        <v>0.44366195200238007</v>
      </c>
      <c r="H3" s="34">
        <v>1.6469400000000002E-3</v>
      </c>
      <c r="I3" s="13"/>
      <c r="J3" s="31" t="s">
        <v>0</v>
      </c>
      <c r="K3" s="65">
        <v>-0.85346918927053095</v>
      </c>
      <c r="L3" s="66">
        <v>0.45495495495495403</v>
      </c>
      <c r="M3" s="14"/>
    </row>
    <row r="4" spans="1:14" x14ac:dyDescent="0.3">
      <c r="A4" s="13"/>
      <c r="B4" s="32" t="s">
        <v>1</v>
      </c>
      <c r="C4" s="56">
        <v>0.159</v>
      </c>
      <c r="D4" s="11">
        <v>0.01</v>
      </c>
      <c r="E4" s="11">
        <v>1.2767999999999999</v>
      </c>
      <c r="F4" s="19">
        <v>0</v>
      </c>
      <c r="G4" s="35">
        <f t="shared" si="0"/>
        <v>0.42119678518884651</v>
      </c>
      <c r="H4" s="35">
        <v>3.651194E-2</v>
      </c>
      <c r="I4" s="13"/>
      <c r="J4" s="32" t="s">
        <v>1</v>
      </c>
      <c r="K4" s="63">
        <v>-5.7874425906055703E-2</v>
      </c>
      <c r="L4" s="61">
        <v>0.427927927927927</v>
      </c>
      <c r="M4" s="14"/>
    </row>
    <row r="5" spans="1:14" x14ac:dyDescent="0.3">
      <c r="A5" s="13"/>
      <c r="B5" s="32" t="s">
        <v>2</v>
      </c>
      <c r="C5" s="56">
        <v>0.21529999999999999</v>
      </c>
      <c r="D5" s="11">
        <v>2E-3</v>
      </c>
      <c r="E5" s="11">
        <v>1.2553000000000001</v>
      </c>
      <c r="F5" s="19">
        <v>0</v>
      </c>
      <c r="G5" s="35">
        <f t="shared" si="0"/>
        <v>0.39804623443191206</v>
      </c>
      <c r="H5" s="35">
        <v>-1.561806E-2</v>
      </c>
      <c r="I5" s="13"/>
      <c r="J5" s="32" t="s">
        <v>2</v>
      </c>
      <c r="K5" s="63">
        <v>-0.41857302805617702</v>
      </c>
      <c r="L5" s="61">
        <v>0.463963963963963</v>
      </c>
      <c r="M5" s="14"/>
    </row>
    <row r="6" spans="1:14" x14ac:dyDescent="0.3">
      <c r="A6" s="13"/>
      <c r="B6" s="32" t="s">
        <v>3</v>
      </c>
      <c r="C6" s="56">
        <v>4.1599999999999998E-2</v>
      </c>
      <c r="D6" s="10">
        <v>0.39700000000000002</v>
      </c>
      <c r="E6" s="12">
        <v>0.79</v>
      </c>
      <c r="F6" s="19">
        <v>0</v>
      </c>
      <c r="G6" s="35">
        <f t="shared" si="0"/>
        <v>0.61870580797301433</v>
      </c>
      <c r="H6" s="35">
        <v>3.9121940000000001E-2</v>
      </c>
      <c r="I6" s="13"/>
      <c r="J6" s="32" t="s">
        <v>3</v>
      </c>
      <c r="K6" s="63">
        <v>-0.35295912612637098</v>
      </c>
      <c r="L6" s="61">
        <v>0.46846846846846801</v>
      </c>
      <c r="M6" s="14"/>
    </row>
    <row r="7" spans="1:14" x14ac:dyDescent="0.3">
      <c r="A7" s="13"/>
      <c r="B7" s="32" t="s">
        <v>5</v>
      </c>
      <c r="C7" s="56">
        <v>3.3399999999999999E-2</v>
      </c>
      <c r="D7" s="10">
        <v>0.34499999999999997</v>
      </c>
      <c r="E7" s="12">
        <v>0.87860000000000005</v>
      </c>
      <c r="F7" s="19">
        <v>0</v>
      </c>
      <c r="G7" s="35">
        <f t="shared" si="0"/>
        <v>6.0620669409174752E-2</v>
      </c>
      <c r="H7" s="35">
        <v>5.10794E-3</v>
      </c>
      <c r="I7" s="13"/>
      <c r="J7" s="32" t="s">
        <v>5</v>
      </c>
      <c r="K7" s="63">
        <v>-0.177817147076194</v>
      </c>
      <c r="L7" s="61">
        <v>0.52702702702702697</v>
      </c>
      <c r="M7" s="14"/>
    </row>
    <row r="8" spans="1:14" ht="14.5" thickBot="1" x14ac:dyDescent="0.35">
      <c r="A8" s="13"/>
      <c r="B8" s="33" t="s">
        <v>4</v>
      </c>
      <c r="C8" s="57">
        <v>1.8800000000000001E-2</v>
      </c>
      <c r="D8" s="20">
        <v>0.59699999999999998</v>
      </c>
      <c r="E8" s="21">
        <v>0.91479999999999995</v>
      </c>
      <c r="F8" s="22">
        <v>0</v>
      </c>
      <c r="G8" s="36">
        <f t="shared" si="0"/>
        <v>8.7442790994671796E-2</v>
      </c>
      <c r="H8" s="36">
        <v>5.9269400000000003E-3</v>
      </c>
      <c r="I8" s="13"/>
      <c r="J8" s="33" t="s">
        <v>4</v>
      </c>
      <c r="K8" s="64">
        <v>-0.19542510531968199</v>
      </c>
      <c r="L8" s="62">
        <v>0.53363228699551501</v>
      </c>
      <c r="M8" s="14"/>
    </row>
    <row r="9" spans="1:14" ht="18.5" customHeight="1" thickBot="1" x14ac:dyDescent="0.35">
      <c r="B9" s="38"/>
      <c r="C9" s="39"/>
      <c r="D9" s="39"/>
      <c r="E9" s="18"/>
      <c r="F9" s="18"/>
      <c r="G9" s="17"/>
      <c r="H9" s="17"/>
      <c r="J9" s="17"/>
      <c r="K9" s="60"/>
      <c r="L9" s="60"/>
    </row>
    <row r="10" spans="1:14" ht="14.5" thickBot="1" x14ac:dyDescent="0.35">
      <c r="A10" s="13"/>
      <c r="B10" s="7"/>
      <c r="C10" s="28" t="s">
        <v>11</v>
      </c>
      <c r="D10" s="27" t="s">
        <v>13</v>
      </c>
      <c r="E10" s="37"/>
    </row>
    <row r="11" spans="1:14" x14ac:dyDescent="0.3">
      <c r="A11" s="13"/>
      <c r="B11" s="46" t="s">
        <v>0</v>
      </c>
      <c r="C11" s="42">
        <v>19.262370466756671</v>
      </c>
      <c r="D11" s="25">
        <f t="shared" ref="D11:D16" si="1">C11*E3</f>
        <v>24.989073206523429</v>
      </c>
      <c r="E11" s="37"/>
    </row>
    <row r="12" spans="1:14" x14ac:dyDescent="0.3">
      <c r="A12" s="13"/>
      <c r="B12" s="47" t="s">
        <v>1</v>
      </c>
      <c r="C12" s="43">
        <v>18.483979848764367</v>
      </c>
      <c r="D12" s="19">
        <f t="shared" si="1"/>
        <v>23.600345470902344</v>
      </c>
      <c r="E12" s="37"/>
    </row>
    <row r="13" spans="1:14" x14ac:dyDescent="0.3">
      <c r="A13" s="13"/>
      <c r="B13" s="47" t="s">
        <v>2</v>
      </c>
      <c r="C13" s="43">
        <v>17.667617079914699</v>
      </c>
      <c r="D13" s="19">
        <f t="shared" si="1"/>
        <v>22.178159720416922</v>
      </c>
      <c r="E13" s="37"/>
    </row>
    <row r="14" spans="1:14" x14ac:dyDescent="0.3">
      <c r="A14" s="13"/>
      <c r="B14" s="47" t="s">
        <v>3</v>
      </c>
      <c r="C14" s="43">
        <v>36.483156283659881</v>
      </c>
      <c r="D14" s="19">
        <f t="shared" si="1"/>
        <v>28.821693464091307</v>
      </c>
      <c r="E14" s="37"/>
      <c r="L14" s="58" t="s">
        <v>34</v>
      </c>
      <c r="M14" s="8" t="s">
        <v>35</v>
      </c>
      <c r="N14" s="8" t="s">
        <v>36</v>
      </c>
    </row>
    <row r="15" spans="1:14" x14ac:dyDescent="0.3">
      <c r="A15" s="13"/>
      <c r="B15" s="47" t="s">
        <v>5</v>
      </c>
      <c r="C15" s="43">
        <v>3.3641745938483711</v>
      </c>
      <c r="D15" s="19">
        <f t="shared" si="1"/>
        <v>2.955763798155179</v>
      </c>
      <c r="E15" s="37"/>
      <c r="K15" s="58">
        <v>2415</v>
      </c>
      <c r="L15" s="58">
        <v>7.3120385538174501E-3</v>
      </c>
      <c r="M15" s="8">
        <v>0.57657657657657602</v>
      </c>
      <c r="N15" s="8">
        <v>10</v>
      </c>
    </row>
    <row r="16" spans="1:14" x14ac:dyDescent="0.3">
      <c r="A16" s="13"/>
      <c r="B16" s="47" t="s">
        <v>4</v>
      </c>
      <c r="C16" s="43">
        <v>4.7387017270559699</v>
      </c>
      <c r="D16" s="19">
        <f t="shared" si="1"/>
        <v>4.3349643399108011</v>
      </c>
      <c r="E16" s="37"/>
      <c r="K16" s="58">
        <v>2475</v>
      </c>
      <c r="L16" s="58">
        <v>-1.1500951347989099E-3</v>
      </c>
      <c r="M16" s="8">
        <v>0.463963963963963</v>
      </c>
      <c r="N16" s="8">
        <v>10</v>
      </c>
    </row>
    <row r="17" spans="1:14" x14ac:dyDescent="0.3">
      <c r="A17" s="13"/>
      <c r="B17" s="48" t="s">
        <v>15</v>
      </c>
      <c r="C17" s="44">
        <f>SUM(C11:C16)</f>
        <v>99.999999999999957</v>
      </c>
      <c r="D17" s="40">
        <f>SUM(D11:D16)</f>
        <v>106.87999999999998</v>
      </c>
      <c r="E17" s="37"/>
      <c r="K17" s="58">
        <v>601012</v>
      </c>
      <c r="L17" s="58">
        <v>2.0006425795707501E-2</v>
      </c>
      <c r="M17" s="8">
        <v>0.51351351351351304</v>
      </c>
      <c r="N17" s="8">
        <v>10</v>
      </c>
    </row>
    <row r="18" spans="1:14" x14ac:dyDescent="0.3">
      <c r="A18" s="13"/>
      <c r="B18" s="48"/>
      <c r="C18" s="44" t="s">
        <v>12</v>
      </c>
      <c r="D18" s="40" t="s">
        <v>14</v>
      </c>
      <c r="E18" s="37"/>
      <c r="K18" s="58">
        <v>600009</v>
      </c>
      <c r="L18" s="58">
        <v>4.2911257421825402E-2</v>
      </c>
      <c r="M18" s="8">
        <v>0.54054054054054002</v>
      </c>
      <c r="N18" s="8">
        <v>10</v>
      </c>
    </row>
    <row r="19" spans="1:14" ht="14.5" thickBot="1" x14ac:dyDescent="0.35">
      <c r="A19" s="13"/>
      <c r="B19" s="49" t="s">
        <v>16</v>
      </c>
      <c r="C19" s="45">
        <v>100</v>
      </c>
      <c r="D19" s="41">
        <f>AVERAGE(E3:E8)*100</f>
        <v>106.87999999999998</v>
      </c>
      <c r="E19" s="37"/>
      <c r="K19" s="58">
        <v>601390</v>
      </c>
      <c r="L19" s="58">
        <v>2.23010753299509E-2</v>
      </c>
      <c r="M19" s="8">
        <v>0.60360360360360299</v>
      </c>
      <c r="N19" s="8">
        <v>10</v>
      </c>
    </row>
    <row r="20" spans="1:14" ht="14.5" thickBot="1" x14ac:dyDescent="0.35">
      <c r="B20" s="38"/>
      <c r="C20" s="50"/>
      <c r="D20" s="23"/>
      <c r="K20" s="58">
        <v>601668</v>
      </c>
      <c r="L20" s="58">
        <v>8.1072375629780407E-3</v>
      </c>
      <c r="M20" s="8">
        <v>0.53811659192825101</v>
      </c>
      <c r="N20" s="8">
        <v>10</v>
      </c>
    </row>
    <row r="21" spans="1:14" ht="14.5" thickBot="1" x14ac:dyDescent="0.35">
      <c r="A21" s="13"/>
      <c r="B21" s="51" t="s">
        <v>10</v>
      </c>
      <c r="C21" s="52">
        <f>SUM(G3:G8)</f>
        <v>2.0296742399999994</v>
      </c>
      <c r="D21" s="29"/>
    </row>
    <row r="22" spans="1:14" x14ac:dyDescent="0.3">
      <c r="B22" s="17"/>
      <c r="C22" s="18"/>
    </row>
  </sheetData>
  <sortState xmlns:xlrd2="http://schemas.microsoft.com/office/spreadsheetml/2017/richdata2" ref="G21:G25">
    <sortCondition ref="G21:G2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213C-B20B-45C7-9F42-84B6AB752CB7}">
  <dimension ref="A1:P226"/>
  <sheetViews>
    <sheetView workbookViewId="0">
      <selection activeCell="P4" sqref="P4"/>
    </sheetView>
  </sheetViews>
  <sheetFormatPr defaultRowHeight="14" x14ac:dyDescent="0.3"/>
  <cols>
    <col min="1" max="1" width="10.58203125" style="1" bestFit="1" customWidth="1"/>
    <col min="2" max="2" width="11.9140625" style="1" bestFit="1" customWidth="1"/>
    <col min="3" max="3" width="9.08203125" style="1" bestFit="1" customWidth="1"/>
    <col min="4" max="4" width="11.9140625" style="1" bestFit="1" customWidth="1"/>
    <col min="5" max="5" width="8.5" style="1" bestFit="1" customWidth="1"/>
    <col min="6" max="6" width="11.9140625" style="1" bestFit="1" customWidth="1"/>
    <col min="7" max="7" width="8.5" style="1" bestFit="1" customWidth="1"/>
    <col min="8" max="8" width="11.9140625" style="1" bestFit="1" customWidth="1"/>
    <col min="9" max="9" width="8.5" style="1" bestFit="1" customWidth="1"/>
    <col min="10" max="10" width="11.9140625" style="1" bestFit="1" customWidth="1"/>
    <col min="11" max="11" width="8.5" style="1" bestFit="1" customWidth="1"/>
    <col min="12" max="12" width="11.9140625" style="1" bestFit="1" customWidth="1"/>
    <col min="13" max="13" width="8.5" style="1" bestFit="1" customWidth="1"/>
    <col min="14" max="14" width="8.6640625" style="1"/>
    <col min="15" max="15" width="8.6640625" style="3"/>
  </cols>
  <sheetData>
    <row r="1" spans="1:16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6" x14ac:dyDescent="0.3">
      <c r="A2" s="1" t="s">
        <v>31</v>
      </c>
      <c r="B2" s="1">
        <v>19.262370466756671</v>
      </c>
      <c r="D2" s="1">
        <v>18.483979848764367</v>
      </c>
      <c r="F2" s="1">
        <v>17.667617079914699</v>
      </c>
      <c r="H2" s="1">
        <v>36.483156283659881</v>
      </c>
      <c r="J2" s="1">
        <v>3.3641745938483711</v>
      </c>
      <c r="L2" s="1">
        <v>4.7387017270559699</v>
      </c>
      <c r="O2" s="3" t="s">
        <v>10</v>
      </c>
      <c r="P2" t="s">
        <v>17</v>
      </c>
    </row>
    <row r="3" spans="1:16" x14ac:dyDescent="0.3">
      <c r="A3" s="4">
        <v>44561</v>
      </c>
      <c r="B3" s="1">
        <v>52.32</v>
      </c>
      <c r="C3" s="1">
        <v>1.8097000000000001</v>
      </c>
      <c r="D3" s="1">
        <v>49.2</v>
      </c>
      <c r="E3" s="1">
        <v>1.4224000000000001</v>
      </c>
      <c r="F3" s="1">
        <v>86.2</v>
      </c>
      <c r="G3" s="1">
        <v>6.1184000000000003</v>
      </c>
      <c r="H3" s="1">
        <v>46.69</v>
      </c>
      <c r="I3" s="1">
        <v>-1.4562999999999999</v>
      </c>
      <c r="J3" s="1">
        <v>5.79</v>
      </c>
      <c r="K3" s="1">
        <v>1.2238</v>
      </c>
      <c r="L3" s="1">
        <v>5</v>
      </c>
      <c r="M3" s="1">
        <v>1.2145999999999999</v>
      </c>
      <c r="N3" s="1">
        <f>(B3*$B$2+D3*$D$2+F3*$F$2+H3*$H$2+J3*$J$2+L3*$L$2)/100</f>
        <v>51.867382700863047</v>
      </c>
      <c r="O3" s="3" t="s">
        <v>32</v>
      </c>
      <c r="P3" t="s">
        <v>32</v>
      </c>
    </row>
    <row r="4" spans="1:16" x14ac:dyDescent="0.3">
      <c r="A4" s="4">
        <v>44565</v>
      </c>
      <c r="B4" s="1">
        <v>52.41</v>
      </c>
      <c r="C4" s="1">
        <v>0.17199999999999999</v>
      </c>
      <c r="D4" s="1">
        <v>51</v>
      </c>
      <c r="E4" s="1">
        <v>3.6585000000000001</v>
      </c>
      <c r="F4" s="1">
        <v>84.86</v>
      </c>
      <c r="G4" s="1">
        <v>-1.5545</v>
      </c>
      <c r="H4" s="1">
        <v>48.52</v>
      </c>
      <c r="I4" s="1">
        <v>3.9195000000000002</v>
      </c>
      <c r="J4" s="1">
        <v>5.82</v>
      </c>
      <c r="K4" s="1">
        <v>0.5181</v>
      </c>
      <c r="L4" s="1">
        <v>5.03</v>
      </c>
      <c r="M4" s="1">
        <v>0.6</v>
      </c>
      <c r="N4" s="1">
        <f>(B4*$B$2+D4*$D$2+F4*$F$2+H4*$H$2+J4*$J$2+L4*$L$2)/100</f>
        <v>52.650757025577271</v>
      </c>
      <c r="O4" s="3">
        <f t="shared" ref="O4:O67" si="0">(N4-N3)/N3</f>
        <v>1.5103409578852508E-2</v>
      </c>
      <c r="P4" s="5">
        <v>2.0199999999999999E-2</v>
      </c>
    </row>
    <row r="5" spans="1:16" x14ac:dyDescent="0.3">
      <c r="A5" s="4">
        <v>44566</v>
      </c>
      <c r="B5" s="1">
        <v>51.33</v>
      </c>
      <c r="C5" s="1">
        <v>-2.0607000000000002</v>
      </c>
      <c r="D5" s="1">
        <v>48.21</v>
      </c>
      <c r="E5" s="1">
        <v>-5.4706000000000001</v>
      </c>
      <c r="F5" s="1">
        <v>81.47</v>
      </c>
      <c r="G5" s="1">
        <v>-3.9948000000000001</v>
      </c>
      <c r="H5" s="1">
        <v>48.84</v>
      </c>
      <c r="I5" s="1">
        <v>0.65949999999999998</v>
      </c>
      <c r="J5" s="1">
        <v>5.77</v>
      </c>
      <c r="K5" s="1">
        <v>-0.85909999999999997</v>
      </c>
      <c r="L5" s="1">
        <v>5.0199999999999996</v>
      </c>
      <c r="M5" s="1">
        <v>-0.1988</v>
      </c>
      <c r="N5" s="1">
        <f t="shared" ref="N5:N68" si="1">(B5*$B$2+D5*$D$2+F5*$F$2+H5*$H$2+J5*$J$2+L5*$L$2)/100</f>
        <v>51.442678310384743</v>
      </c>
      <c r="O5" s="3">
        <f t="shared" si="0"/>
        <v>-2.2945134760468E-2</v>
      </c>
    </row>
    <row r="6" spans="1:16" x14ac:dyDescent="0.3">
      <c r="A6" s="4">
        <v>44567</v>
      </c>
      <c r="B6" s="1">
        <v>49.97</v>
      </c>
      <c r="C6" s="1">
        <v>-2.6495000000000002</v>
      </c>
      <c r="D6" s="1">
        <v>46.85</v>
      </c>
      <c r="E6" s="1">
        <v>-2.8210000000000002</v>
      </c>
      <c r="F6" s="1">
        <v>80.55</v>
      </c>
      <c r="G6" s="1">
        <v>-1.1293</v>
      </c>
      <c r="H6" s="1">
        <v>49</v>
      </c>
      <c r="I6" s="1">
        <v>0.3276</v>
      </c>
      <c r="J6" s="1">
        <v>5.98</v>
      </c>
      <c r="K6" s="1">
        <v>3.6395</v>
      </c>
      <c r="L6" s="1">
        <v>5.13</v>
      </c>
      <c r="M6" s="1">
        <v>2.1911999999999998</v>
      </c>
      <c r="N6" s="1">
        <f t="shared" si="1"/>
        <v>50.837436257559148</v>
      </c>
      <c r="O6" s="3">
        <f t="shared" si="0"/>
        <v>-1.1765368225460662E-2</v>
      </c>
    </row>
    <row r="7" spans="1:16" x14ac:dyDescent="0.3">
      <c r="A7" s="4">
        <v>44568</v>
      </c>
      <c r="B7" s="1">
        <v>49.87</v>
      </c>
      <c r="C7" s="1">
        <v>-0.2001</v>
      </c>
      <c r="D7" s="1">
        <v>46.61</v>
      </c>
      <c r="E7" s="1">
        <v>-0.51229999999999998</v>
      </c>
      <c r="F7" s="1">
        <v>80.27</v>
      </c>
      <c r="G7" s="1">
        <v>-0.34760000000000002</v>
      </c>
      <c r="H7" s="1">
        <v>49.99</v>
      </c>
      <c r="I7" s="1">
        <v>2.0204</v>
      </c>
      <c r="J7" s="1">
        <v>6.25</v>
      </c>
      <c r="K7" s="1">
        <v>4.5151000000000003</v>
      </c>
      <c r="L7" s="1">
        <v>5.24</v>
      </c>
      <c r="M7" s="1">
        <v>2.1442000000000001</v>
      </c>
      <c r="N7" s="1">
        <f t="shared" si="1"/>
        <v>51.099822098142987</v>
      </c>
      <c r="O7" s="3">
        <f t="shared" si="0"/>
        <v>5.1612720841095576E-3</v>
      </c>
    </row>
    <row r="8" spans="1:16" x14ac:dyDescent="0.3">
      <c r="A8" s="4">
        <v>44571</v>
      </c>
      <c r="B8" s="1">
        <v>50.28</v>
      </c>
      <c r="C8" s="1">
        <v>0.82210000000000005</v>
      </c>
      <c r="D8" s="1">
        <v>48.6</v>
      </c>
      <c r="E8" s="1">
        <v>4.2694999999999999</v>
      </c>
      <c r="F8" s="1">
        <v>79.7</v>
      </c>
      <c r="G8" s="1">
        <v>-0.71009999999999995</v>
      </c>
      <c r="H8" s="1">
        <v>49.99</v>
      </c>
      <c r="I8" s="1">
        <v>0</v>
      </c>
      <c r="J8" s="1">
        <v>6.35</v>
      </c>
      <c r="K8" s="1">
        <v>1.6</v>
      </c>
      <c r="L8" s="1">
        <v>5.37</v>
      </c>
      <c r="M8" s="1">
        <v>2.4809000000000001</v>
      </c>
      <c r="N8" s="1">
        <f t="shared" si="1"/>
        <v>51.455448085530612</v>
      </c>
      <c r="O8" s="3">
        <f t="shared" si="0"/>
        <v>6.9594368979329479E-3</v>
      </c>
    </row>
    <row r="9" spans="1:16" x14ac:dyDescent="0.3">
      <c r="A9" s="4">
        <v>44572</v>
      </c>
      <c r="B9" s="1">
        <v>49.7</v>
      </c>
      <c r="C9" s="1">
        <v>-1.1535</v>
      </c>
      <c r="D9" s="1">
        <v>46.77</v>
      </c>
      <c r="E9" s="1">
        <v>-3.7654000000000001</v>
      </c>
      <c r="F9" s="1">
        <v>77.98</v>
      </c>
      <c r="G9" s="1">
        <v>-2.1581000000000001</v>
      </c>
      <c r="H9" s="1">
        <v>49.61</v>
      </c>
      <c r="I9" s="1">
        <v>-0.76019999999999999</v>
      </c>
      <c r="J9" s="1">
        <v>6.24</v>
      </c>
      <c r="K9" s="1">
        <v>-1.7323</v>
      </c>
      <c r="L9" s="1">
        <v>5.38</v>
      </c>
      <c r="M9" s="1">
        <v>0.1862</v>
      </c>
      <c r="N9" s="1">
        <f t="shared" si="1"/>
        <v>50.559723776058057</v>
      </c>
      <c r="O9" s="3">
        <f t="shared" si="0"/>
        <v>-1.7407764246531461E-2</v>
      </c>
    </row>
    <row r="10" spans="1:16" x14ac:dyDescent="0.3">
      <c r="A10" s="4">
        <v>44573</v>
      </c>
      <c r="B10" s="1">
        <v>49.25</v>
      </c>
      <c r="C10" s="1">
        <v>-0.90539999999999998</v>
      </c>
      <c r="D10" s="1">
        <v>47.33</v>
      </c>
      <c r="E10" s="1">
        <v>1.1973</v>
      </c>
      <c r="F10" s="1">
        <v>80.2</v>
      </c>
      <c r="G10" s="1">
        <v>2.8469000000000002</v>
      </c>
      <c r="H10" s="1">
        <v>49.74</v>
      </c>
      <c r="I10" s="1">
        <v>0.26200000000000001</v>
      </c>
      <c r="J10" s="1">
        <v>6.17</v>
      </c>
      <c r="K10" s="1">
        <v>-1.1217999999999999</v>
      </c>
      <c r="L10" s="1">
        <v>5.26</v>
      </c>
      <c r="M10" s="1">
        <v>-2.2305000000000001</v>
      </c>
      <c r="N10" s="1">
        <f t="shared" si="1"/>
        <v>51.008161234165435</v>
      </c>
      <c r="O10" s="3">
        <f t="shared" si="0"/>
        <v>8.8694602069746692E-3</v>
      </c>
    </row>
    <row r="11" spans="1:16" x14ac:dyDescent="0.3">
      <c r="A11" s="4">
        <v>44574</v>
      </c>
      <c r="B11" s="1">
        <v>48.12</v>
      </c>
      <c r="C11" s="1">
        <v>-2.2944</v>
      </c>
      <c r="D11" s="1">
        <v>45.36</v>
      </c>
      <c r="E11" s="1">
        <v>-4.1623000000000001</v>
      </c>
      <c r="F11" s="1">
        <v>79.25</v>
      </c>
      <c r="G11" s="1">
        <v>-1.1845000000000001</v>
      </c>
      <c r="H11" s="1">
        <v>49.28</v>
      </c>
      <c r="I11" s="1">
        <v>-0.92479999999999996</v>
      </c>
      <c r="J11" s="1">
        <v>6.13</v>
      </c>
      <c r="K11" s="1">
        <v>-0.64829999999999999</v>
      </c>
      <c r="L11" s="1">
        <v>5.2</v>
      </c>
      <c r="M11" s="1">
        <v>-1.1407</v>
      </c>
      <c r="N11" s="1">
        <f t="shared" si="1"/>
        <v>50.086508272832624</v>
      </c>
      <c r="O11" s="3">
        <f t="shared" si="0"/>
        <v>-1.8068735257907795E-2</v>
      </c>
    </row>
    <row r="12" spans="1:16" x14ac:dyDescent="0.3">
      <c r="A12" s="4">
        <v>44575</v>
      </c>
      <c r="B12" s="1">
        <v>48.3</v>
      </c>
      <c r="C12" s="1">
        <v>0.37409999999999999</v>
      </c>
      <c r="D12" s="1">
        <v>46.3</v>
      </c>
      <c r="E12" s="1">
        <v>2.0722999999999998</v>
      </c>
      <c r="F12" s="1">
        <v>79.25</v>
      </c>
      <c r="G12" s="1">
        <v>0</v>
      </c>
      <c r="H12" s="1">
        <v>48.73</v>
      </c>
      <c r="I12" s="1">
        <v>-1.1161000000000001</v>
      </c>
      <c r="J12" s="1">
        <v>5.94</v>
      </c>
      <c r="K12" s="1">
        <v>-3.0994999999999999</v>
      </c>
      <c r="L12" s="1">
        <v>5.0199999999999996</v>
      </c>
      <c r="M12" s="1">
        <v>-3.4615</v>
      </c>
      <c r="N12" s="1">
        <f t="shared" si="1"/>
        <v>50.079350995854028</v>
      </c>
      <c r="O12" s="3">
        <f t="shared" si="0"/>
        <v>-1.428983018662151E-4</v>
      </c>
    </row>
    <row r="13" spans="1:16" x14ac:dyDescent="0.3">
      <c r="A13" s="4">
        <v>44578</v>
      </c>
      <c r="B13" s="1">
        <v>49</v>
      </c>
      <c r="C13" s="1">
        <v>1.4493</v>
      </c>
      <c r="D13" s="1">
        <v>46.9</v>
      </c>
      <c r="E13" s="1">
        <v>1.2959000000000001</v>
      </c>
      <c r="F13" s="1">
        <v>81.010000000000005</v>
      </c>
      <c r="G13" s="1">
        <v>2.2208000000000001</v>
      </c>
      <c r="H13" s="1">
        <v>48.3</v>
      </c>
      <c r="I13" s="1">
        <v>-0.88239999999999996</v>
      </c>
      <c r="J13" s="1">
        <v>5.98</v>
      </c>
      <c r="K13" s="1">
        <v>0.6734</v>
      </c>
      <c r="L13" s="1">
        <v>4.99</v>
      </c>
      <c r="M13" s="1">
        <v>-0.59760000000000002</v>
      </c>
      <c r="N13" s="1">
        <f t="shared" si="1"/>
        <v>50.479088016120102</v>
      </c>
      <c r="O13" s="3">
        <f t="shared" si="0"/>
        <v>7.9820726969717856E-3</v>
      </c>
    </row>
    <row r="14" spans="1:16" x14ac:dyDescent="0.3">
      <c r="A14" s="4">
        <v>44579</v>
      </c>
      <c r="B14" s="1">
        <v>50.73</v>
      </c>
      <c r="C14" s="1">
        <v>3.5306000000000002</v>
      </c>
      <c r="D14" s="1">
        <v>47.93</v>
      </c>
      <c r="E14" s="1">
        <v>2.1962000000000002</v>
      </c>
      <c r="F14" s="1">
        <v>79.510000000000005</v>
      </c>
      <c r="G14" s="1">
        <v>-1.8515999999999999</v>
      </c>
      <c r="H14" s="1">
        <v>49.37</v>
      </c>
      <c r="I14" s="1">
        <v>2.2153</v>
      </c>
      <c r="J14" s="1">
        <v>6.34</v>
      </c>
      <c r="K14" s="1">
        <v>6.0201000000000002</v>
      </c>
      <c r="L14" s="1">
        <v>5.28</v>
      </c>
      <c r="M14" s="1">
        <v>5.8116000000000003</v>
      </c>
      <c r="N14" s="1">
        <f t="shared" si="1"/>
        <v>51.153920797220017</v>
      </c>
      <c r="O14" s="3">
        <f t="shared" si="0"/>
        <v>1.3368561272034335E-2</v>
      </c>
    </row>
    <row r="15" spans="1:16" x14ac:dyDescent="0.3">
      <c r="A15" s="4">
        <v>44580</v>
      </c>
      <c r="B15" s="1">
        <v>50.16</v>
      </c>
      <c r="C15" s="1">
        <v>-1.1235999999999999</v>
      </c>
      <c r="D15" s="1">
        <v>47.46</v>
      </c>
      <c r="E15" s="1">
        <v>-0.98060000000000003</v>
      </c>
      <c r="F15" s="1">
        <v>78.510000000000005</v>
      </c>
      <c r="G15" s="1">
        <v>-1.2577</v>
      </c>
      <c r="H15" s="1">
        <v>49.67</v>
      </c>
      <c r="I15" s="1">
        <v>0.60770000000000002</v>
      </c>
      <c r="J15" s="1">
        <v>6.43</v>
      </c>
      <c r="K15" s="1">
        <v>1.4196</v>
      </c>
      <c r="L15" s="1">
        <v>5.37</v>
      </c>
      <c r="M15" s="1">
        <v>1.7044999999999999</v>
      </c>
      <c r="N15" s="1">
        <f t="shared" si="1"/>
        <v>50.89731646701096</v>
      </c>
      <c r="O15" s="3">
        <f t="shared" si="0"/>
        <v>-5.0163179324272441E-3</v>
      </c>
    </row>
    <row r="16" spans="1:16" x14ac:dyDescent="0.3">
      <c r="A16" s="4">
        <v>44581</v>
      </c>
      <c r="B16" s="1">
        <v>49.75</v>
      </c>
      <c r="C16" s="1">
        <v>-0.81740000000000002</v>
      </c>
      <c r="D16" s="1">
        <v>48.99</v>
      </c>
      <c r="E16" s="1">
        <v>3.2238000000000002</v>
      </c>
      <c r="F16" s="1">
        <v>78.2</v>
      </c>
      <c r="G16" s="1">
        <v>-0.39489999999999997</v>
      </c>
      <c r="H16" s="1">
        <v>51.05</v>
      </c>
      <c r="I16" s="1">
        <v>2.7783000000000002</v>
      </c>
      <c r="J16" s="1">
        <v>6.52</v>
      </c>
      <c r="K16" s="1">
        <v>1.3996999999999999</v>
      </c>
      <c r="L16" s="1">
        <v>5.4</v>
      </c>
      <c r="M16" s="1">
        <v>0.55869999999999997</v>
      </c>
      <c r="N16" s="1">
        <f t="shared" si="1"/>
        <v>51.554292951202704</v>
      </c>
      <c r="O16" s="3">
        <f t="shared" si="0"/>
        <v>1.2907880607370789E-2</v>
      </c>
    </row>
    <row r="17" spans="1:15" x14ac:dyDescent="0.3">
      <c r="A17" s="4">
        <v>44582</v>
      </c>
      <c r="B17" s="1">
        <v>49.49</v>
      </c>
      <c r="C17" s="1">
        <v>-0.52259999999999995</v>
      </c>
      <c r="D17" s="1">
        <v>47.19</v>
      </c>
      <c r="E17" s="1">
        <v>-3.6741999999999999</v>
      </c>
      <c r="F17" s="1">
        <v>76</v>
      </c>
      <c r="G17" s="1">
        <v>-2.8132999999999999</v>
      </c>
      <c r="H17" s="1">
        <v>52.89</v>
      </c>
      <c r="I17" s="1">
        <v>3.6042999999999998</v>
      </c>
      <c r="J17" s="1">
        <v>6.38</v>
      </c>
      <c r="K17" s="1">
        <v>-2.1472000000000002</v>
      </c>
      <c r="L17" s="1">
        <v>5.33</v>
      </c>
      <c r="M17" s="1">
        <v>-1.2963</v>
      </c>
      <c r="N17" s="1">
        <f t="shared" si="1"/>
        <v>51.446074714932266</v>
      </c>
      <c r="O17" s="3">
        <f t="shared" si="0"/>
        <v>-2.0991120249262206E-3</v>
      </c>
    </row>
    <row r="18" spans="1:15" x14ac:dyDescent="0.3">
      <c r="A18" s="4">
        <v>44585</v>
      </c>
      <c r="B18" s="1">
        <v>48.99</v>
      </c>
      <c r="C18" s="1">
        <v>-1.0103</v>
      </c>
      <c r="D18" s="1">
        <v>49.29</v>
      </c>
      <c r="E18" s="1">
        <v>4.4500999999999999</v>
      </c>
      <c r="F18" s="1">
        <v>76.540000000000006</v>
      </c>
      <c r="G18" s="1">
        <v>0.71050000000000002</v>
      </c>
      <c r="H18" s="1">
        <v>52.33</v>
      </c>
      <c r="I18" s="1">
        <v>-1.0588</v>
      </c>
      <c r="J18" s="1">
        <v>6.46</v>
      </c>
      <c r="K18" s="1">
        <v>1.2539</v>
      </c>
      <c r="L18" s="1">
        <v>5.41</v>
      </c>
      <c r="M18" s="1">
        <v>1.5008999999999999</v>
      </c>
      <c r="N18" s="1">
        <f t="shared" si="1"/>
        <v>51.635508197522313</v>
      </c>
      <c r="O18" s="3">
        <f t="shared" si="0"/>
        <v>3.6821756303025387E-3</v>
      </c>
    </row>
    <row r="19" spans="1:15" x14ac:dyDescent="0.3">
      <c r="A19" s="4">
        <v>44586</v>
      </c>
      <c r="B19" s="1">
        <v>48.25</v>
      </c>
      <c r="C19" s="1">
        <v>-1.5105</v>
      </c>
      <c r="D19" s="1">
        <v>48.39</v>
      </c>
      <c r="E19" s="1">
        <v>-1.8259000000000001</v>
      </c>
      <c r="F19" s="1">
        <v>74.45</v>
      </c>
      <c r="G19" s="1">
        <v>-2.7305999999999999</v>
      </c>
      <c r="H19" s="1">
        <v>52</v>
      </c>
      <c r="I19" s="1">
        <v>-0.63060000000000005</v>
      </c>
      <c r="J19" s="1">
        <v>6.27</v>
      </c>
      <c r="K19" s="1">
        <v>-2.9411999999999998</v>
      </c>
      <c r="L19" s="1">
        <v>5.3</v>
      </c>
      <c r="M19" s="1">
        <v>-2.0333000000000001</v>
      </c>
      <c r="N19" s="1">
        <f t="shared" si="1"/>
        <v>50.825358721095064</v>
      </c>
      <c r="O19" s="3">
        <f t="shared" si="0"/>
        <v>-1.568977443444864E-2</v>
      </c>
    </row>
    <row r="20" spans="1:15" x14ac:dyDescent="0.3">
      <c r="A20" s="4">
        <v>44587</v>
      </c>
      <c r="B20" s="1">
        <v>49.23</v>
      </c>
      <c r="C20" s="1">
        <v>2.0310999999999999</v>
      </c>
      <c r="D20" s="1">
        <v>47.99</v>
      </c>
      <c r="E20" s="1">
        <v>-0.8266</v>
      </c>
      <c r="F20" s="1">
        <v>77.31</v>
      </c>
      <c r="G20" s="1">
        <v>3.8414999999999999</v>
      </c>
      <c r="H20" s="1">
        <v>50.82</v>
      </c>
      <c r="I20" s="1">
        <v>-2.2692000000000001</v>
      </c>
      <c r="J20" s="1">
        <v>6.47</v>
      </c>
      <c r="K20" s="1">
        <v>3.1898</v>
      </c>
      <c r="L20" s="1">
        <v>5.38</v>
      </c>
      <c r="M20" s="1">
        <v>1.5094000000000001</v>
      </c>
      <c r="N20" s="1">
        <f t="shared" si="1"/>
        <v>51.025505947181934</v>
      </c>
      <c r="O20" s="3">
        <f t="shared" si="0"/>
        <v>3.9379402550836972E-3</v>
      </c>
    </row>
    <row r="21" spans="1:15" x14ac:dyDescent="0.3">
      <c r="A21" s="4">
        <v>44588</v>
      </c>
      <c r="B21" s="1">
        <v>48.23</v>
      </c>
      <c r="C21" s="1">
        <v>-2.0312999999999999</v>
      </c>
      <c r="D21" s="1">
        <v>46.29</v>
      </c>
      <c r="E21" s="1">
        <v>-3.5424000000000002</v>
      </c>
      <c r="F21" s="1">
        <v>74.430000000000007</v>
      </c>
      <c r="G21" s="1">
        <v>-3.7252999999999998</v>
      </c>
      <c r="H21" s="1">
        <v>49.78</v>
      </c>
      <c r="I21" s="1">
        <v>-2.0464000000000002</v>
      </c>
      <c r="J21" s="1">
        <v>6.39</v>
      </c>
      <c r="K21" s="1">
        <v>-1.2364999999999999</v>
      </c>
      <c r="L21" s="1">
        <v>5.37</v>
      </c>
      <c r="M21" s="1">
        <v>-0.18590000000000001</v>
      </c>
      <c r="N21" s="1">
        <f t="shared" si="1"/>
        <v>49.62723717798599</v>
      </c>
      <c r="O21" s="3">
        <f t="shared" si="0"/>
        <v>-2.7403329829660778E-2</v>
      </c>
    </row>
    <row r="22" spans="1:15" x14ac:dyDescent="0.3">
      <c r="A22" s="4">
        <v>44589</v>
      </c>
      <c r="B22" s="1">
        <v>47.46</v>
      </c>
      <c r="C22" s="1">
        <v>-1.5965</v>
      </c>
      <c r="D22" s="1">
        <v>46.66</v>
      </c>
      <c r="E22" s="1">
        <v>0.79930000000000001</v>
      </c>
      <c r="F22" s="1">
        <v>70.11</v>
      </c>
      <c r="G22" s="1">
        <v>-5.8041</v>
      </c>
      <c r="H22" s="1">
        <v>50.49</v>
      </c>
      <c r="I22" s="1">
        <v>1.4262999999999999</v>
      </c>
      <c r="J22" s="1">
        <v>6.22</v>
      </c>
      <c r="K22" s="1">
        <v>-2.6604000000000001</v>
      </c>
      <c r="L22" s="1">
        <v>5.2</v>
      </c>
      <c r="M22" s="1">
        <v>-3.1657000000000002</v>
      </c>
      <c r="N22" s="1">
        <f t="shared" si="1"/>
        <v>49.029322112848511</v>
      </c>
      <c r="O22" s="3">
        <f t="shared" si="0"/>
        <v>-1.2048123150460319E-2</v>
      </c>
    </row>
    <row r="23" spans="1:15" x14ac:dyDescent="0.3">
      <c r="A23" s="4">
        <v>44599</v>
      </c>
      <c r="B23" s="1">
        <v>45.91</v>
      </c>
      <c r="C23" s="1">
        <v>-3.2658999999999998</v>
      </c>
      <c r="D23" s="1">
        <v>46.5</v>
      </c>
      <c r="E23" s="1">
        <v>-0.34289999999999998</v>
      </c>
      <c r="F23" s="1">
        <v>73.22</v>
      </c>
      <c r="G23" s="1">
        <v>4.4359000000000002</v>
      </c>
      <c r="H23" s="1">
        <v>52.2</v>
      </c>
      <c r="I23" s="1">
        <v>3.3868</v>
      </c>
      <c r="J23" s="1">
        <v>6.61</v>
      </c>
      <c r="K23" s="1">
        <v>6.2701000000000002</v>
      </c>
      <c r="L23" s="1">
        <v>5.48</v>
      </c>
      <c r="M23" s="1">
        <v>5.3845999999999998</v>
      </c>
      <c r="N23" s="1">
        <f t="shared" si="1"/>
        <v>49.900894512243461</v>
      </c>
      <c r="O23" s="3">
        <f t="shared" si="0"/>
        <v>1.7776554148329685E-2</v>
      </c>
    </row>
    <row r="24" spans="1:15" x14ac:dyDescent="0.3">
      <c r="A24" s="4">
        <v>44600</v>
      </c>
      <c r="B24" s="1">
        <v>46.24</v>
      </c>
      <c r="C24" s="1">
        <v>0.71879999999999999</v>
      </c>
      <c r="D24" s="1">
        <v>43.25</v>
      </c>
      <c r="E24" s="1">
        <v>-6.9892000000000003</v>
      </c>
      <c r="F24" s="1">
        <v>71.86</v>
      </c>
      <c r="G24" s="1">
        <v>-1.8573999999999999</v>
      </c>
      <c r="H24" s="1">
        <v>54.16</v>
      </c>
      <c r="I24" s="1">
        <v>3.7547999999999999</v>
      </c>
      <c r="J24" s="1">
        <v>6.63</v>
      </c>
      <c r="K24" s="1">
        <v>0.30259999999999998</v>
      </c>
      <c r="L24" s="1">
        <v>5.49</v>
      </c>
      <c r="M24" s="1">
        <v>0.1825</v>
      </c>
      <c r="N24" s="1">
        <f t="shared" si="1"/>
        <v>49.839667965663281</v>
      </c>
      <c r="O24" s="3">
        <f t="shared" si="0"/>
        <v>-1.2269629067502489E-3</v>
      </c>
    </row>
    <row r="25" spans="1:15" x14ac:dyDescent="0.3">
      <c r="A25" s="4">
        <v>44601</v>
      </c>
      <c r="B25" s="1">
        <v>46.98</v>
      </c>
      <c r="C25" s="1">
        <v>1.6003000000000001</v>
      </c>
      <c r="D25" s="1">
        <v>43.83</v>
      </c>
      <c r="E25" s="1">
        <v>1.341</v>
      </c>
      <c r="F25" s="1">
        <v>71.180000000000007</v>
      </c>
      <c r="G25" s="1">
        <v>-0.94630000000000003</v>
      </c>
      <c r="H25" s="1">
        <v>55.7</v>
      </c>
      <c r="I25" s="1">
        <v>2.8433999999999999</v>
      </c>
      <c r="J25" s="1">
        <v>6.57</v>
      </c>
      <c r="K25" s="1">
        <v>-0.90500000000000003</v>
      </c>
      <c r="L25" s="1">
        <v>5.41</v>
      </c>
      <c r="M25" s="1">
        <v>-1.4572000000000001</v>
      </c>
      <c r="N25" s="1">
        <f t="shared" si="1"/>
        <v>50.525307934727117</v>
      </c>
      <c r="O25" s="3">
        <f t="shared" si="0"/>
        <v>1.3756912857770295E-2</v>
      </c>
    </row>
    <row r="26" spans="1:15" x14ac:dyDescent="0.3">
      <c r="A26" s="4">
        <v>44602</v>
      </c>
      <c r="B26" s="1">
        <v>46.99</v>
      </c>
      <c r="C26" s="1">
        <v>2.1299999999999999E-2</v>
      </c>
      <c r="D26" s="1">
        <v>43.71</v>
      </c>
      <c r="E26" s="1">
        <v>-0.27379999999999999</v>
      </c>
      <c r="F26" s="1">
        <v>68.5</v>
      </c>
      <c r="G26" s="1">
        <v>-3.7650999999999999</v>
      </c>
      <c r="H26" s="1">
        <v>57.79</v>
      </c>
      <c r="I26" s="1">
        <v>3.7522000000000002</v>
      </c>
      <c r="J26" s="1">
        <v>6.72</v>
      </c>
      <c r="K26" s="1">
        <v>2.2831000000000001</v>
      </c>
      <c r="L26" s="1">
        <v>5.46</v>
      </c>
      <c r="M26" s="1">
        <v>0.92420000000000002</v>
      </c>
      <c r="N26" s="1">
        <f t="shared" si="1"/>
        <v>50.801474837296354</v>
      </c>
      <c r="O26" s="3">
        <f t="shared" si="0"/>
        <v>5.4659123092532739E-3</v>
      </c>
    </row>
    <row r="27" spans="1:15" x14ac:dyDescent="0.3">
      <c r="A27" s="4">
        <v>44603</v>
      </c>
      <c r="B27" s="1">
        <v>46</v>
      </c>
      <c r="C27" s="1">
        <v>-2.1067999999999998</v>
      </c>
      <c r="D27" s="1">
        <v>41.05</v>
      </c>
      <c r="E27" s="1">
        <v>-6.0856000000000003</v>
      </c>
      <c r="F27" s="1">
        <v>65.150000000000006</v>
      </c>
      <c r="G27" s="1">
        <v>-4.8905000000000003</v>
      </c>
      <c r="H27" s="1">
        <v>57.4</v>
      </c>
      <c r="I27" s="1">
        <v>-0.67490000000000006</v>
      </c>
      <c r="J27" s="1">
        <v>6.67</v>
      </c>
      <c r="K27" s="1">
        <v>-0.74399999999999999</v>
      </c>
      <c r="L27" s="1">
        <v>5.6</v>
      </c>
      <c r="M27" s="1">
        <v>2.5640999999999998</v>
      </c>
      <c r="N27" s="1">
        <f t="shared" si="1"/>
        <v>49.389906119135865</v>
      </c>
      <c r="O27" s="3">
        <f t="shared" si="0"/>
        <v>-2.7785979101617984E-2</v>
      </c>
    </row>
    <row r="28" spans="1:15" x14ac:dyDescent="0.3">
      <c r="A28" s="4">
        <v>44606</v>
      </c>
      <c r="B28" s="1">
        <v>45.8</v>
      </c>
      <c r="C28" s="1">
        <v>-0.43480000000000002</v>
      </c>
      <c r="D28" s="1">
        <v>41.9</v>
      </c>
      <c r="E28" s="1">
        <v>2.0706000000000002</v>
      </c>
      <c r="F28" s="1">
        <v>65.33</v>
      </c>
      <c r="G28" s="1">
        <v>0.27629999999999999</v>
      </c>
      <c r="H28" s="1">
        <v>57.45</v>
      </c>
      <c r="I28" s="1">
        <v>8.7099999999999997E-2</v>
      </c>
      <c r="J28" s="1">
        <v>6.47</v>
      </c>
      <c r="K28" s="1">
        <v>-2.9984999999999999</v>
      </c>
      <c r="L28" s="1">
        <v>5.35</v>
      </c>
      <c r="M28" s="1">
        <v>-4.4642999999999997</v>
      </c>
      <c r="N28" s="1">
        <f t="shared" si="1"/>
        <v>49.539963392297174</v>
      </c>
      <c r="O28" s="3">
        <f t="shared" si="0"/>
        <v>3.0382174203641599E-3</v>
      </c>
    </row>
    <row r="29" spans="1:15" x14ac:dyDescent="0.3">
      <c r="A29" s="4">
        <v>44607</v>
      </c>
      <c r="B29" s="1">
        <v>46.21</v>
      </c>
      <c r="C29" s="1">
        <v>0.8952</v>
      </c>
      <c r="D29" s="1">
        <v>45.37</v>
      </c>
      <c r="E29" s="1">
        <v>8.2815999999999992</v>
      </c>
      <c r="F29" s="1">
        <v>68.569999999999993</v>
      </c>
      <c r="G29" s="1">
        <v>4.9593999999999996</v>
      </c>
      <c r="H29" s="1">
        <v>55.6</v>
      </c>
      <c r="I29" s="1">
        <v>-3.2202000000000002</v>
      </c>
      <c r="J29" s="1">
        <v>6.46</v>
      </c>
      <c r="K29" s="1">
        <v>-0.15459999999999999</v>
      </c>
      <c r="L29" s="1">
        <v>5.31</v>
      </c>
      <c r="M29" s="1">
        <v>-0.74770000000000003</v>
      </c>
      <c r="N29" s="1">
        <f t="shared" si="1"/>
        <v>50.155593715954339</v>
      </c>
      <c r="O29" s="3">
        <f t="shared" si="0"/>
        <v>1.2426943451332608E-2</v>
      </c>
    </row>
    <row r="30" spans="1:15" x14ac:dyDescent="0.3">
      <c r="A30" s="4">
        <v>44608</v>
      </c>
      <c r="B30" s="1">
        <v>45.99</v>
      </c>
      <c r="C30" s="1">
        <v>-0.47610000000000002</v>
      </c>
      <c r="D30" s="1">
        <v>44.06</v>
      </c>
      <c r="E30" s="1">
        <v>-2.8874</v>
      </c>
      <c r="F30" s="1">
        <v>68.069999999999993</v>
      </c>
      <c r="G30" s="1">
        <v>-0.72919999999999996</v>
      </c>
      <c r="H30" s="1">
        <v>56.12</v>
      </c>
      <c r="I30" s="1">
        <v>0.93530000000000002</v>
      </c>
      <c r="J30" s="1">
        <v>6.56</v>
      </c>
      <c r="K30" s="1">
        <v>1.548</v>
      </c>
      <c r="L30" s="1">
        <v>5.41</v>
      </c>
      <c r="M30" s="1">
        <v>1.8832</v>
      </c>
      <c r="N30" s="1">
        <f t="shared" si="1"/>
        <v>49.980553568505009</v>
      </c>
      <c r="O30" s="3">
        <f t="shared" si="0"/>
        <v>-3.4899426859670577E-3</v>
      </c>
    </row>
    <row r="31" spans="1:15" x14ac:dyDescent="0.3">
      <c r="A31" s="4">
        <v>44609</v>
      </c>
      <c r="B31" s="1">
        <v>46.09</v>
      </c>
      <c r="C31" s="1">
        <v>0.21740000000000001</v>
      </c>
      <c r="D31" s="1">
        <v>44.29</v>
      </c>
      <c r="E31" s="1">
        <v>0.52200000000000002</v>
      </c>
      <c r="F31" s="1">
        <v>69.5</v>
      </c>
      <c r="G31" s="1">
        <v>2.1008</v>
      </c>
      <c r="H31" s="1">
        <v>55.2</v>
      </c>
      <c r="I31" s="1">
        <v>-1.6393</v>
      </c>
      <c r="J31" s="1">
        <v>6.58</v>
      </c>
      <c r="K31" s="1">
        <v>0.3049</v>
      </c>
      <c r="L31" s="1">
        <v>5.36</v>
      </c>
      <c r="M31" s="1">
        <v>-0.92420000000000002</v>
      </c>
      <c r="N31" s="1">
        <f t="shared" si="1"/>
        <v>49.957634463112278</v>
      </c>
      <c r="O31" s="3">
        <f t="shared" si="0"/>
        <v>-4.5856045514416341E-4</v>
      </c>
    </row>
    <row r="32" spans="1:15" x14ac:dyDescent="0.3">
      <c r="A32" s="4">
        <v>44610</v>
      </c>
      <c r="B32" s="1">
        <v>46.5</v>
      </c>
      <c r="C32" s="1">
        <v>0.88959999999999995</v>
      </c>
      <c r="D32" s="1">
        <v>43.55</v>
      </c>
      <c r="E32" s="1">
        <v>-1.6708000000000001</v>
      </c>
      <c r="F32" s="1">
        <v>68.55</v>
      </c>
      <c r="G32" s="1">
        <v>-1.3669</v>
      </c>
      <c r="H32" s="1">
        <v>56.88</v>
      </c>
      <c r="I32" s="1">
        <v>3.0434999999999999</v>
      </c>
      <c r="J32" s="1">
        <v>6.68</v>
      </c>
      <c r="K32" s="1">
        <v>1.5198</v>
      </c>
      <c r="L32" s="1">
        <v>5.5</v>
      </c>
      <c r="M32" s="1">
        <v>2.6118999999999999</v>
      </c>
      <c r="N32" s="1">
        <f t="shared" si="1"/>
        <v>50.354901751463146</v>
      </c>
      <c r="O32" s="3">
        <f t="shared" si="0"/>
        <v>7.9520836528839678E-3</v>
      </c>
    </row>
    <row r="33" spans="1:15" x14ac:dyDescent="0.3">
      <c r="A33" s="4">
        <v>44613</v>
      </c>
      <c r="B33" s="1">
        <v>47.67</v>
      </c>
      <c r="C33" s="1">
        <v>2.5160999999999998</v>
      </c>
      <c r="D33" s="1">
        <v>42.91</v>
      </c>
      <c r="E33" s="1">
        <v>-1.4696</v>
      </c>
      <c r="F33" s="1">
        <v>68.3</v>
      </c>
      <c r="G33" s="1">
        <v>-0.36470000000000002</v>
      </c>
      <c r="H33" s="1">
        <v>56.68</v>
      </c>
      <c r="I33" s="1">
        <v>-0.35160000000000002</v>
      </c>
      <c r="J33" s="1">
        <v>6.57</v>
      </c>
      <c r="K33" s="1">
        <v>-1.6467000000000001</v>
      </c>
      <c r="L33" s="1">
        <v>5.46</v>
      </c>
      <c r="M33" s="1">
        <v>-0.72729999999999995</v>
      </c>
      <c r="N33" s="1">
        <f t="shared" si="1"/>
        <v>50.339242586880943</v>
      </c>
      <c r="O33" s="3">
        <f t="shared" si="0"/>
        <v>-3.1097597329237737E-4</v>
      </c>
    </row>
    <row r="34" spans="1:15" x14ac:dyDescent="0.3">
      <c r="A34" s="4">
        <v>44614</v>
      </c>
      <c r="B34" s="1">
        <v>46.83</v>
      </c>
      <c r="C34" s="1">
        <v>-1.7621</v>
      </c>
      <c r="D34" s="1">
        <v>41.61</v>
      </c>
      <c r="E34" s="1">
        <v>-3.0295999999999998</v>
      </c>
      <c r="F34" s="1">
        <v>69.09</v>
      </c>
      <c r="G34" s="1">
        <v>1.1567000000000001</v>
      </c>
      <c r="H34" s="1">
        <v>55.5</v>
      </c>
      <c r="I34" s="1">
        <v>-2.0819000000000001</v>
      </c>
      <c r="J34" s="1">
        <v>6.52</v>
      </c>
      <c r="K34" s="1">
        <v>-0.76100000000000001</v>
      </c>
      <c r="L34" s="1">
        <v>5.39</v>
      </c>
      <c r="M34" s="1">
        <v>-1.2821</v>
      </c>
      <c r="N34" s="1">
        <f t="shared" si="1"/>
        <v>49.641220689204538</v>
      </c>
      <c r="O34" s="3">
        <f t="shared" si="0"/>
        <v>-1.3866356778644074E-2</v>
      </c>
    </row>
    <row r="35" spans="1:15" x14ac:dyDescent="0.3">
      <c r="A35" s="4">
        <v>44615</v>
      </c>
      <c r="B35" s="1">
        <v>48.9</v>
      </c>
      <c r="C35" s="1">
        <v>4.4202000000000004</v>
      </c>
      <c r="D35" s="1">
        <v>43</v>
      </c>
      <c r="E35" s="1">
        <v>3.3405</v>
      </c>
      <c r="F35" s="1">
        <v>72</v>
      </c>
      <c r="G35" s="1">
        <v>4.2119</v>
      </c>
      <c r="H35" s="1">
        <v>54.3</v>
      </c>
      <c r="I35" s="1">
        <v>-2.1621999999999999</v>
      </c>
      <c r="J35" s="1">
        <v>6.36</v>
      </c>
      <c r="K35" s="1">
        <v>-2.4540000000000002</v>
      </c>
      <c r="L35" s="1">
        <v>5.3</v>
      </c>
      <c r="M35" s="1">
        <v>-1.6698</v>
      </c>
      <c r="N35" s="1">
        <f t="shared" si="1"/>
        <v>50.363561348481305</v>
      </c>
      <c r="O35" s="3">
        <f t="shared" si="0"/>
        <v>1.4551226767754617E-2</v>
      </c>
    </row>
    <row r="36" spans="1:15" x14ac:dyDescent="0.3">
      <c r="A36" s="4">
        <v>44616</v>
      </c>
      <c r="B36" s="1">
        <v>47.99</v>
      </c>
      <c r="C36" s="1">
        <v>-1.8609</v>
      </c>
      <c r="D36" s="1">
        <v>42.61</v>
      </c>
      <c r="E36" s="1">
        <v>-0.90700000000000003</v>
      </c>
      <c r="F36" s="1">
        <v>73.05</v>
      </c>
      <c r="G36" s="1">
        <v>1.4582999999999999</v>
      </c>
      <c r="H36" s="1">
        <v>52.79</v>
      </c>
      <c r="I36" s="1">
        <v>-2.7808000000000002</v>
      </c>
      <c r="J36" s="1">
        <v>6.21</v>
      </c>
      <c r="K36" s="1">
        <v>-2.3584999999999998</v>
      </c>
      <c r="L36" s="1">
        <v>5.15</v>
      </c>
      <c r="M36" s="1">
        <v>-2.8302</v>
      </c>
      <c r="N36" s="1">
        <f t="shared" si="1"/>
        <v>49.73864626079812</v>
      </c>
      <c r="O36" s="3">
        <f t="shared" si="0"/>
        <v>-1.2408079789258765E-2</v>
      </c>
    </row>
    <row r="37" spans="1:15" x14ac:dyDescent="0.3">
      <c r="A37" s="4">
        <v>44617</v>
      </c>
      <c r="B37" s="1">
        <v>48.25</v>
      </c>
      <c r="C37" s="1">
        <v>0.54179999999999995</v>
      </c>
      <c r="D37" s="1">
        <v>43.27</v>
      </c>
      <c r="E37" s="1">
        <v>1.5488999999999999</v>
      </c>
      <c r="F37" s="1">
        <v>74.56</v>
      </c>
      <c r="G37" s="1">
        <v>2.0670999999999999</v>
      </c>
      <c r="H37" s="1">
        <v>52.98</v>
      </c>
      <c r="I37" s="1">
        <v>0.3599</v>
      </c>
      <c r="J37" s="1">
        <v>6.17</v>
      </c>
      <c r="K37" s="1">
        <v>-0.64410000000000001</v>
      </c>
      <c r="L37" s="1">
        <v>5.07</v>
      </c>
      <c r="M37" s="1">
        <v>-1.5533999999999999</v>
      </c>
      <c r="N37" s="1">
        <f t="shared" si="1"/>
        <v>50.241685074640017</v>
      </c>
      <c r="O37" s="3">
        <f t="shared" si="0"/>
        <v>1.0113641034866097E-2</v>
      </c>
    </row>
    <row r="38" spans="1:15" x14ac:dyDescent="0.3">
      <c r="A38" s="4">
        <v>44620</v>
      </c>
      <c r="B38" s="1">
        <v>48.2</v>
      </c>
      <c r="C38" s="1">
        <v>-0.1036</v>
      </c>
      <c r="D38" s="1">
        <v>43.43</v>
      </c>
      <c r="E38" s="1">
        <v>0.36980000000000002</v>
      </c>
      <c r="F38" s="1">
        <v>77.67</v>
      </c>
      <c r="G38" s="1">
        <v>4.1711</v>
      </c>
      <c r="H38" s="1">
        <v>52.35</v>
      </c>
      <c r="I38" s="1">
        <v>-1.1891</v>
      </c>
      <c r="J38" s="1">
        <v>6.21</v>
      </c>
      <c r="K38" s="1">
        <v>0.64829999999999999</v>
      </c>
      <c r="L38" s="1">
        <v>5.09</v>
      </c>
      <c r="M38" s="1">
        <v>0.39450000000000002</v>
      </c>
      <c r="N38" s="1">
        <f t="shared" si="1"/>
        <v>50.583540673945912</v>
      </c>
      <c r="O38" s="3">
        <f t="shared" si="0"/>
        <v>6.8042224061161012E-3</v>
      </c>
    </row>
    <row r="39" spans="1:15" x14ac:dyDescent="0.3">
      <c r="A39" s="4">
        <v>44621</v>
      </c>
      <c r="B39" s="1">
        <v>47.52</v>
      </c>
      <c r="C39" s="1">
        <v>-1.4108000000000001</v>
      </c>
      <c r="D39" s="1">
        <v>43</v>
      </c>
      <c r="E39" s="1">
        <v>-0.99009999999999998</v>
      </c>
      <c r="F39" s="1">
        <v>80.05</v>
      </c>
      <c r="G39" s="1">
        <v>3.0642</v>
      </c>
      <c r="H39" s="1">
        <v>54.16</v>
      </c>
      <c r="I39" s="1">
        <v>3.4575</v>
      </c>
      <c r="J39" s="1">
        <v>6.25</v>
      </c>
      <c r="K39" s="1">
        <v>0.64410000000000001</v>
      </c>
      <c r="L39" s="1">
        <v>5.16</v>
      </c>
      <c r="M39" s="1">
        <v>1.3752</v>
      </c>
      <c r="N39" s="1">
        <f t="shared" si="1"/>
        <v>51.458572617704974</v>
      </c>
      <c r="O39" s="3">
        <f t="shared" si="0"/>
        <v>1.729874840908013E-2</v>
      </c>
    </row>
    <row r="40" spans="1:15" x14ac:dyDescent="0.3">
      <c r="A40" s="4">
        <v>44622</v>
      </c>
      <c r="B40" s="1">
        <v>47.2</v>
      </c>
      <c r="C40" s="1">
        <v>-0.6734</v>
      </c>
      <c r="D40" s="1">
        <v>40.89</v>
      </c>
      <c r="E40" s="1">
        <v>-4.907</v>
      </c>
      <c r="F40" s="1">
        <v>80.05</v>
      </c>
      <c r="G40" s="1">
        <v>0</v>
      </c>
      <c r="H40" s="1">
        <v>54.02</v>
      </c>
      <c r="I40" s="1">
        <v>-0.25850000000000001</v>
      </c>
      <c r="J40" s="1">
        <v>6.26</v>
      </c>
      <c r="K40" s="1">
        <v>0.16</v>
      </c>
      <c r="L40" s="1">
        <v>5.2</v>
      </c>
      <c r="M40" s="1">
        <v>0.7752</v>
      </c>
      <c r="N40" s="1">
        <f t="shared" si="1"/>
        <v>50.958076536755506</v>
      </c>
      <c r="O40" s="3">
        <f t="shared" si="0"/>
        <v>-9.7261944023932286E-3</v>
      </c>
    </row>
    <row r="41" spans="1:15" x14ac:dyDescent="0.3">
      <c r="A41" s="4">
        <v>44623</v>
      </c>
      <c r="B41" s="1">
        <v>46.81</v>
      </c>
      <c r="C41" s="1">
        <v>-0.82630000000000003</v>
      </c>
      <c r="D41" s="1">
        <v>39.03</v>
      </c>
      <c r="E41" s="1">
        <v>-4.5488</v>
      </c>
      <c r="F41" s="1">
        <v>78.489999999999995</v>
      </c>
      <c r="G41" s="1">
        <v>-1.9488000000000001</v>
      </c>
      <c r="H41" s="1">
        <v>56.5</v>
      </c>
      <c r="I41" s="1">
        <v>4.5909000000000004</v>
      </c>
      <c r="J41" s="1">
        <v>6.41</v>
      </c>
      <c r="K41" s="1">
        <v>2.3961999999999999</v>
      </c>
      <c r="L41" s="1">
        <v>5.49</v>
      </c>
      <c r="M41" s="1">
        <v>5.5769000000000002</v>
      </c>
      <c r="N41" s="1">
        <f t="shared" si="1"/>
        <v>51.187107213035461</v>
      </c>
      <c r="O41" s="3">
        <f t="shared" si="0"/>
        <v>4.4944921756369122E-3</v>
      </c>
    </row>
    <row r="42" spans="1:15" x14ac:dyDescent="0.3">
      <c r="A42" s="4">
        <v>44624</v>
      </c>
      <c r="B42" s="1">
        <v>45.77</v>
      </c>
      <c r="C42" s="1">
        <v>-2.2216999999999998</v>
      </c>
      <c r="D42" s="1">
        <v>38.270000000000003</v>
      </c>
      <c r="E42" s="1">
        <v>-1.9472</v>
      </c>
      <c r="F42" s="1">
        <v>77.8</v>
      </c>
      <c r="G42" s="1">
        <v>-0.87909999999999999</v>
      </c>
      <c r="H42" s="1">
        <v>55.45</v>
      </c>
      <c r="I42" s="1">
        <v>-1.8584000000000001</v>
      </c>
      <c r="J42" s="1">
        <v>6.29</v>
      </c>
      <c r="K42" s="1">
        <v>-1.8721000000000001</v>
      </c>
      <c r="L42" s="1">
        <v>5.45</v>
      </c>
      <c r="M42" s="1">
        <v>-0.72860000000000003</v>
      </c>
      <c r="N42" s="1">
        <f t="shared" si="1"/>
        <v>50.335388124297303</v>
      </c>
      <c r="O42" s="3">
        <f t="shared" si="0"/>
        <v>-1.6639328438573221E-2</v>
      </c>
    </row>
    <row r="43" spans="1:15" x14ac:dyDescent="0.3">
      <c r="A43" s="4">
        <v>44627</v>
      </c>
      <c r="B43" s="1">
        <v>43.9</v>
      </c>
      <c r="C43" s="1">
        <v>-4.0856000000000003</v>
      </c>
      <c r="D43" s="1">
        <v>36.159999999999997</v>
      </c>
      <c r="E43" s="1">
        <v>-5.5134999999999996</v>
      </c>
      <c r="F43" s="1">
        <v>76.8</v>
      </c>
      <c r="G43" s="1">
        <v>-1.2853000000000001</v>
      </c>
      <c r="H43" s="1">
        <v>51.02</v>
      </c>
      <c r="I43" s="1">
        <v>-7.9892000000000003</v>
      </c>
      <c r="J43" s="1">
        <v>6.26</v>
      </c>
      <c r="K43" s="1">
        <v>-0.47689999999999999</v>
      </c>
      <c r="L43" s="1">
        <v>5.47</v>
      </c>
      <c r="M43" s="1">
        <v>0.36699999999999999</v>
      </c>
      <c r="N43" s="1">
        <f t="shared" si="1"/>
        <v>47.792228315562006</v>
      </c>
      <c r="O43" s="3">
        <f t="shared" si="0"/>
        <v>-5.0524291229368565E-2</v>
      </c>
    </row>
    <row r="44" spans="1:15" x14ac:dyDescent="0.3">
      <c r="A44" s="4">
        <v>44628</v>
      </c>
      <c r="B44" s="1">
        <v>43.6</v>
      </c>
      <c r="C44" s="1">
        <v>-0.68340000000000001</v>
      </c>
      <c r="D44" s="1">
        <v>36.92</v>
      </c>
      <c r="E44" s="1">
        <v>2.1017999999999999</v>
      </c>
      <c r="F44" s="1">
        <v>77.739999999999995</v>
      </c>
      <c r="G44" s="1">
        <v>1.224</v>
      </c>
      <c r="H44" s="1">
        <v>49.98</v>
      </c>
      <c r="I44" s="1">
        <v>-2.0384000000000002</v>
      </c>
      <c r="J44" s="1">
        <v>6.09</v>
      </c>
      <c r="K44" s="1">
        <v>-2.7157</v>
      </c>
      <c r="L44" s="1">
        <v>5.37</v>
      </c>
      <c r="M44" s="1">
        <v>-1.8282</v>
      </c>
      <c r="N44" s="1">
        <f t="shared" si="1"/>
        <v>47.651112427676892</v>
      </c>
      <c r="O44" s="3">
        <f t="shared" si="0"/>
        <v>-2.9526952991887202E-3</v>
      </c>
    </row>
    <row r="45" spans="1:15" x14ac:dyDescent="0.3">
      <c r="A45" s="4">
        <v>44629</v>
      </c>
      <c r="B45" s="1">
        <v>43.01</v>
      </c>
      <c r="C45" s="1">
        <v>-1.3532</v>
      </c>
      <c r="D45" s="1">
        <v>37.450000000000003</v>
      </c>
      <c r="E45" s="1">
        <v>1.4355</v>
      </c>
      <c r="F45" s="1">
        <v>78.150000000000006</v>
      </c>
      <c r="G45" s="1">
        <v>0.52739999999999998</v>
      </c>
      <c r="H45" s="1">
        <v>50.41</v>
      </c>
      <c r="I45" s="1">
        <v>0.86029999999999995</v>
      </c>
      <c r="J45" s="1">
        <v>6.13</v>
      </c>
      <c r="K45" s="1">
        <v>0.65680000000000005</v>
      </c>
      <c r="L45" s="1">
        <v>5.35</v>
      </c>
      <c r="M45" s="1">
        <v>-0.37240000000000001</v>
      </c>
      <c r="N45" s="1">
        <f t="shared" si="1"/>
        <v>47.865142266660975</v>
      </c>
      <c r="O45" s="3">
        <f t="shared" si="0"/>
        <v>4.4916021490354263E-3</v>
      </c>
    </row>
    <row r="46" spans="1:15" x14ac:dyDescent="0.3">
      <c r="A46" s="4">
        <v>44630</v>
      </c>
      <c r="B46" s="1">
        <v>44</v>
      </c>
      <c r="C46" s="1">
        <v>2.3018000000000001</v>
      </c>
      <c r="D46" s="1">
        <v>37.159999999999997</v>
      </c>
      <c r="E46" s="1">
        <v>-0.77439999999999998</v>
      </c>
      <c r="F46" s="1">
        <v>81.739999999999995</v>
      </c>
      <c r="G46" s="1">
        <v>4.5937000000000001</v>
      </c>
      <c r="H46" s="1">
        <v>51.46</v>
      </c>
      <c r="I46" s="1">
        <v>2.0829</v>
      </c>
      <c r="J46" s="1">
        <v>6.04</v>
      </c>
      <c r="K46" s="1">
        <v>-1.4681999999999999</v>
      </c>
      <c r="L46" s="1">
        <v>5.28</v>
      </c>
      <c r="M46" s="1">
        <v>-1.3084</v>
      </c>
      <c r="N46" s="1">
        <f t="shared" si="1"/>
        <v>49.01323193852442</v>
      </c>
      <c r="O46" s="3">
        <f t="shared" si="0"/>
        <v>2.3985924150550637E-2</v>
      </c>
    </row>
    <row r="47" spans="1:15" x14ac:dyDescent="0.3">
      <c r="A47" s="4">
        <v>44631</v>
      </c>
      <c r="B47" s="1">
        <v>45.28</v>
      </c>
      <c r="C47" s="1">
        <v>2.9091</v>
      </c>
      <c r="D47" s="1">
        <v>35.799999999999997</v>
      </c>
      <c r="E47" s="1">
        <v>-3.6598000000000002</v>
      </c>
      <c r="F47" s="1">
        <v>80.510000000000005</v>
      </c>
      <c r="G47" s="1">
        <v>-1.5047999999999999</v>
      </c>
      <c r="H47" s="1">
        <v>51.28</v>
      </c>
      <c r="I47" s="1">
        <v>-0.3498</v>
      </c>
      <c r="J47" s="1">
        <v>5.96</v>
      </c>
      <c r="K47" s="1">
        <v>-1.3245</v>
      </c>
      <c r="L47" s="1">
        <v>5.19</v>
      </c>
      <c r="M47" s="1">
        <v>-1.7044999999999999</v>
      </c>
      <c r="N47" s="1">
        <f t="shared" si="1"/>
        <v>48.718470611932744</v>
      </c>
      <c r="O47" s="3">
        <f t="shared" si="0"/>
        <v>-6.0139132828739917E-3</v>
      </c>
    </row>
    <row r="48" spans="1:15" x14ac:dyDescent="0.3">
      <c r="A48" s="4">
        <v>44634</v>
      </c>
      <c r="B48" s="1">
        <v>42.98</v>
      </c>
      <c r="C48" s="1">
        <v>-5.0795000000000003</v>
      </c>
      <c r="D48" s="1">
        <v>34.299999999999997</v>
      </c>
      <c r="E48" s="1">
        <v>-4.1898999999999997</v>
      </c>
      <c r="F48" s="1">
        <v>79.680000000000007</v>
      </c>
      <c r="G48" s="1">
        <v>-1.0308999999999999</v>
      </c>
      <c r="H48" s="1">
        <v>47.02</v>
      </c>
      <c r="I48" s="1">
        <v>-8.3072999999999997</v>
      </c>
      <c r="J48" s="1">
        <v>5.9</v>
      </c>
      <c r="K48" s="1">
        <v>-1.0066999999999999</v>
      </c>
      <c r="L48" s="1">
        <v>5.15</v>
      </c>
      <c r="M48" s="1">
        <v>-0.77070000000000005</v>
      </c>
      <c r="N48" s="1">
        <f t="shared" si="1"/>
        <v>46.293438728571537</v>
      </c>
      <c r="O48" s="3">
        <f t="shared" si="0"/>
        <v>-4.9776437004310177E-2</v>
      </c>
    </row>
    <row r="49" spans="1:15" x14ac:dyDescent="0.3">
      <c r="A49" s="4">
        <v>44635</v>
      </c>
      <c r="B49" s="1">
        <v>41.24</v>
      </c>
      <c r="C49" s="1">
        <v>-4.0484</v>
      </c>
      <c r="D49" s="1">
        <v>33.700000000000003</v>
      </c>
      <c r="E49" s="1">
        <v>-1.7493000000000001</v>
      </c>
      <c r="F49" s="1">
        <v>77.400000000000006</v>
      </c>
      <c r="G49" s="1">
        <v>-2.8614000000000002</v>
      </c>
      <c r="H49" s="1">
        <v>45.72</v>
      </c>
      <c r="I49" s="1">
        <v>-2.7648000000000001</v>
      </c>
      <c r="J49" s="1">
        <v>5.55</v>
      </c>
      <c r="K49" s="1">
        <v>-5.9321999999999999</v>
      </c>
      <c r="L49" s="1">
        <v>4.75</v>
      </c>
      <c r="M49" s="1">
        <v>-7.7670000000000003</v>
      </c>
      <c r="N49" s="1">
        <f t="shared" si="1"/>
        <v>44.939537484261066</v>
      </c>
      <c r="O49" s="3">
        <f t="shared" si="0"/>
        <v>-2.9246072045947751E-2</v>
      </c>
    </row>
    <row r="50" spans="1:15" x14ac:dyDescent="0.3">
      <c r="A50" s="4">
        <v>44636</v>
      </c>
      <c r="B50" s="1">
        <v>41.95</v>
      </c>
      <c r="C50" s="1">
        <v>1.7216</v>
      </c>
      <c r="D50" s="1">
        <v>34.119999999999997</v>
      </c>
      <c r="E50" s="1">
        <v>1.2463</v>
      </c>
      <c r="F50" s="1">
        <v>81</v>
      </c>
      <c r="G50" s="1">
        <v>4.6512000000000002</v>
      </c>
      <c r="H50" s="1">
        <v>49.9</v>
      </c>
      <c r="I50" s="1">
        <v>9.1425999999999998</v>
      </c>
      <c r="J50" s="1">
        <v>5.66</v>
      </c>
      <c r="K50" s="1">
        <v>1.982</v>
      </c>
      <c r="L50" s="1">
        <v>4.87</v>
      </c>
      <c r="M50" s="1">
        <v>2.5263</v>
      </c>
      <c r="N50" s="1">
        <f t="shared" si="1"/>
        <v>47.324350211599459</v>
      </c>
      <c r="O50" s="3">
        <f t="shared" si="0"/>
        <v>5.306714000280071E-2</v>
      </c>
    </row>
    <row r="51" spans="1:15" x14ac:dyDescent="0.3">
      <c r="A51" s="4">
        <v>44637</v>
      </c>
      <c r="B51" s="1">
        <v>43.88</v>
      </c>
      <c r="C51" s="1">
        <v>4.6006999999999998</v>
      </c>
      <c r="D51" s="1">
        <v>34.700000000000003</v>
      </c>
      <c r="E51" s="1">
        <v>1.6999</v>
      </c>
      <c r="F51" s="1">
        <v>80.72</v>
      </c>
      <c r="G51" s="1">
        <v>-0.34570000000000001</v>
      </c>
      <c r="H51" s="1">
        <v>51.72</v>
      </c>
      <c r="I51" s="1">
        <v>3.6473</v>
      </c>
      <c r="J51" s="1">
        <v>5.64</v>
      </c>
      <c r="K51" s="1">
        <v>-0.35339999999999999</v>
      </c>
      <c r="L51" s="1">
        <v>4.93</v>
      </c>
      <c r="M51" s="1">
        <v>1.232</v>
      </c>
      <c r="N51" s="1">
        <f t="shared" si="1"/>
        <v>48.42001554738701</v>
      </c>
      <c r="O51" s="3">
        <f t="shared" si="0"/>
        <v>2.3152253140054681E-2</v>
      </c>
    </row>
    <row r="52" spans="1:15" x14ac:dyDescent="0.3">
      <c r="A52" s="4">
        <v>44638</v>
      </c>
      <c r="B52" s="1">
        <v>43.37</v>
      </c>
      <c r="C52" s="1">
        <v>-1.1623000000000001</v>
      </c>
      <c r="D52" s="1">
        <v>34.9</v>
      </c>
      <c r="E52" s="1">
        <v>0.57640000000000002</v>
      </c>
      <c r="F52" s="1">
        <v>80.680000000000007</v>
      </c>
      <c r="G52" s="1">
        <v>-4.9599999999999998E-2</v>
      </c>
      <c r="H52" s="1">
        <v>52.69</v>
      </c>
      <c r="I52" s="1">
        <v>1.8754999999999999</v>
      </c>
      <c r="J52" s="1">
        <v>5.84</v>
      </c>
      <c r="K52" s="1">
        <v>3.5461</v>
      </c>
      <c r="L52" s="1">
        <v>4.9800000000000004</v>
      </c>
      <c r="M52" s="1">
        <v>1.0142</v>
      </c>
      <c r="N52" s="1">
        <f t="shared" si="1"/>
        <v>48.714662686874838</v>
      </c>
      <c r="O52" s="3">
        <f t="shared" si="0"/>
        <v>6.085234301493928E-3</v>
      </c>
    </row>
    <row r="53" spans="1:15" x14ac:dyDescent="0.3">
      <c r="A53" s="4">
        <v>44641</v>
      </c>
      <c r="B53" s="1">
        <v>42.4</v>
      </c>
      <c r="C53" s="1">
        <v>-2.2366000000000001</v>
      </c>
      <c r="D53" s="1">
        <v>35.090000000000003</v>
      </c>
      <c r="E53" s="1">
        <v>0.5444</v>
      </c>
      <c r="F53" s="1">
        <v>82.59</v>
      </c>
      <c r="G53" s="1">
        <v>2.3673999999999999</v>
      </c>
      <c r="H53" s="1">
        <v>52.6</v>
      </c>
      <c r="I53" s="1">
        <v>-0.17080000000000001</v>
      </c>
      <c r="J53" s="1">
        <v>5.79</v>
      </c>
      <c r="K53" s="1">
        <v>-0.85619999999999996</v>
      </c>
      <c r="L53" s="1">
        <v>4.93</v>
      </c>
      <c r="M53" s="1">
        <v>-1.004</v>
      </c>
      <c r="N53" s="1">
        <f t="shared" si="1"/>
        <v>48.863502462470571</v>
      </c>
      <c r="O53" s="3">
        <f t="shared" si="0"/>
        <v>3.0553383188227238E-3</v>
      </c>
    </row>
    <row r="54" spans="1:15" x14ac:dyDescent="0.3">
      <c r="A54" s="4">
        <v>44642</v>
      </c>
      <c r="B54" s="1">
        <v>42.42</v>
      </c>
      <c r="C54" s="1">
        <v>4.7199999999999999E-2</v>
      </c>
      <c r="D54" s="1">
        <v>34.92</v>
      </c>
      <c r="E54" s="1">
        <v>-0.48449999999999999</v>
      </c>
      <c r="F54" s="1">
        <v>80.489999999999995</v>
      </c>
      <c r="G54" s="1">
        <v>-2.5427</v>
      </c>
      <c r="H54" s="1">
        <v>51.75</v>
      </c>
      <c r="I54" s="1">
        <v>-1.6160000000000001</v>
      </c>
      <c r="J54" s="1">
        <v>5.92</v>
      </c>
      <c r="K54" s="1">
        <v>2.2452999999999999</v>
      </c>
      <c r="L54" s="1">
        <v>5.0599999999999996</v>
      </c>
      <c r="M54" s="1">
        <v>2.6368999999999998</v>
      </c>
      <c r="N54" s="1">
        <f t="shared" si="1"/>
        <v>48.165339122948879</v>
      </c>
      <c r="O54" s="3">
        <f t="shared" si="0"/>
        <v>-1.4288033078633966E-2</v>
      </c>
    </row>
    <row r="55" spans="1:15" x14ac:dyDescent="0.3">
      <c r="A55" s="4">
        <v>44643</v>
      </c>
      <c r="B55" s="1">
        <v>43.15</v>
      </c>
      <c r="C55" s="1">
        <v>1.7209000000000001</v>
      </c>
      <c r="D55" s="1">
        <v>35.19</v>
      </c>
      <c r="E55" s="1">
        <v>0.7732</v>
      </c>
      <c r="F55" s="1">
        <v>80.5</v>
      </c>
      <c r="G55" s="1">
        <v>1.24E-2</v>
      </c>
      <c r="H55" s="1">
        <v>51.3</v>
      </c>
      <c r="I55" s="1">
        <v>-0.86960000000000004</v>
      </c>
      <c r="J55" s="1">
        <v>5.92</v>
      </c>
      <c r="K55" s="1">
        <v>0</v>
      </c>
      <c r="L55" s="1">
        <v>5.26</v>
      </c>
      <c r="M55" s="1">
        <v>3.9525999999999999</v>
      </c>
      <c r="N55" s="1">
        <f t="shared" si="1"/>
        <v>48.202931134833506</v>
      </c>
      <c r="O55" s="3">
        <f t="shared" si="0"/>
        <v>7.80478505272593E-4</v>
      </c>
    </row>
    <row r="56" spans="1:15" x14ac:dyDescent="0.3">
      <c r="A56" s="4">
        <v>44644</v>
      </c>
      <c r="B56" s="1">
        <v>41.97</v>
      </c>
      <c r="C56" s="1">
        <v>-2.7345999999999999</v>
      </c>
      <c r="D56" s="1">
        <v>34.39</v>
      </c>
      <c r="E56" s="1">
        <v>-2.2734000000000001</v>
      </c>
      <c r="F56" s="1">
        <v>78.81</v>
      </c>
      <c r="G56" s="1">
        <v>-2.0994000000000002</v>
      </c>
      <c r="H56" s="1">
        <v>50.52</v>
      </c>
      <c r="I56" s="1">
        <v>-1.5205</v>
      </c>
      <c r="J56" s="1">
        <v>5.89</v>
      </c>
      <c r="K56" s="1">
        <v>-0.50680000000000003</v>
      </c>
      <c r="L56" s="1">
        <v>5.27</v>
      </c>
      <c r="M56" s="1">
        <v>0.19009999999999999</v>
      </c>
      <c r="N56" s="1">
        <f t="shared" si="1"/>
        <v>47.244076594667114</v>
      </c>
      <c r="O56" s="3">
        <f t="shared" si="0"/>
        <v>-1.9892038048148545E-2</v>
      </c>
    </row>
    <row r="57" spans="1:15" x14ac:dyDescent="0.3">
      <c r="A57" s="4">
        <v>44645</v>
      </c>
      <c r="B57" s="1">
        <v>41.06</v>
      </c>
      <c r="C57" s="1">
        <v>-2.1682000000000001</v>
      </c>
      <c r="D57" s="1">
        <v>33.590000000000003</v>
      </c>
      <c r="E57" s="1">
        <v>-2.3262999999999998</v>
      </c>
      <c r="F57" s="1">
        <v>75.900000000000006</v>
      </c>
      <c r="G57" s="1">
        <v>-3.6924000000000001</v>
      </c>
      <c r="H57" s="1">
        <v>48.71</v>
      </c>
      <c r="I57" s="1">
        <v>-3.5827</v>
      </c>
      <c r="J57" s="1">
        <v>5.79</v>
      </c>
      <c r="K57" s="1">
        <v>-1.6978</v>
      </c>
      <c r="L57" s="1">
        <v>5.26</v>
      </c>
      <c r="M57" s="1">
        <v>-0.1898</v>
      </c>
      <c r="N57" s="1">
        <f t="shared" si="1"/>
        <v>45.742606354103188</v>
      </c>
      <c r="O57" s="3">
        <f t="shared" si="0"/>
        <v>-3.1781132128919858E-2</v>
      </c>
    </row>
    <row r="58" spans="1:15" x14ac:dyDescent="0.3">
      <c r="A58" s="4">
        <v>44648</v>
      </c>
      <c r="B58" s="1">
        <v>40</v>
      </c>
      <c r="C58" s="1">
        <v>-2.5815999999999999</v>
      </c>
      <c r="D58" s="1">
        <v>32.75</v>
      </c>
      <c r="E58" s="1">
        <v>-2.5007000000000001</v>
      </c>
      <c r="F58" s="1">
        <v>75.849999999999994</v>
      </c>
      <c r="G58" s="1">
        <v>-6.59E-2</v>
      </c>
      <c r="H58" s="1">
        <v>48.56</v>
      </c>
      <c r="I58" s="1">
        <v>-0.30790000000000001</v>
      </c>
      <c r="J58" s="1">
        <v>5.9</v>
      </c>
      <c r="K58" s="1">
        <v>1.8997999999999999</v>
      </c>
      <c r="L58" s="1">
        <v>5.34</v>
      </c>
      <c r="M58" s="1">
        <v>1.5208999999999999</v>
      </c>
      <c r="N58" s="1">
        <f t="shared" si="1"/>
        <v>45.327092806895386</v>
      </c>
      <c r="O58" s="3">
        <f t="shared" si="0"/>
        <v>-9.0837313464655536E-3</v>
      </c>
    </row>
    <row r="59" spans="1:15" x14ac:dyDescent="0.3">
      <c r="A59" s="4">
        <v>44649</v>
      </c>
      <c r="B59" s="1">
        <v>40</v>
      </c>
      <c r="C59" s="1">
        <v>0</v>
      </c>
      <c r="D59" s="1">
        <v>30.75</v>
      </c>
      <c r="E59" s="1">
        <v>-6.1069000000000004</v>
      </c>
      <c r="F59" s="1">
        <v>74.34</v>
      </c>
      <c r="G59" s="1">
        <v>-1.9907999999999999</v>
      </c>
      <c r="H59" s="1">
        <v>49</v>
      </c>
      <c r="I59" s="1">
        <v>0.90610000000000002</v>
      </c>
      <c r="J59" s="1">
        <v>5.89</v>
      </c>
      <c r="K59" s="1">
        <v>-0.16950000000000001</v>
      </c>
      <c r="L59" s="1">
        <v>5.3</v>
      </c>
      <c r="M59" s="1">
        <v>-0.74909999999999999</v>
      </c>
      <c r="N59" s="1">
        <f t="shared" si="1"/>
        <v>44.848926181511281</v>
      </c>
      <c r="O59" s="3">
        <f t="shared" si="0"/>
        <v>-1.0549245402108916E-2</v>
      </c>
    </row>
    <row r="60" spans="1:15" x14ac:dyDescent="0.3">
      <c r="A60" s="4">
        <v>44650</v>
      </c>
      <c r="B60" s="1">
        <v>41.2</v>
      </c>
      <c r="C60" s="1">
        <v>3</v>
      </c>
      <c r="D60" s="1">
        <v>32.42</v>
      </c>
      <c r="E60" s="1">
        <v>5.4309000000000003</v>
      </c>
      <c r="F60" s="1">
        <v>75.39</v>
      </c>
      <c r="G60" s="1">
        <v>1.4124000000000001</v>
      </c>
      <c r="H60" s="1">
        <v>50.53</v>
      </c>
      <c r="I60" s="1">
        <v>3.1223999999999998</v>
      </c>
      <c r="J60" s="1">
        <v>6.05</v>
      </c>
      <c r="K60" s="1">
        <v>2.7164999999999999</v>
      </c>
      <c r="L60" s="1">
        <v>5.44</v>
      </c>
      <c r="M60" s="1">
        <v>2.6415000000000002</v>
      </c>
      <c r="N60" s="1">
        <f t="shared" si="1"/>
        <v>46.144476222833866</v>
      </c>
      <c r="O60" s="3">
        <f t="shared" si="0"/>
        <v>2.8886980171593676E-2</v>
      </c>
    </row>
    <row r="61" spans="1:15" x14ac:dyDescent="0.3">
      <c r="A61" s="4">
        <v>44651</v>
      </c>
      <c r="B61" s="1">
        <v>41</v>
      </c>
      <c r="C61" s="1">
        <v>-0.4854</v>
      </c>
      <c r="D61" s="1">
        <v>31.7</v>
      </c>
      <c r="E61" s="1">
        <v>-2.2208999999999999</v>
      </c>
      <c r="F61" s="1">
        <v>72.19</v>
      </c>
      <c r="G61" s="1">
        <v>-4.2446000000000002</v>
      </c>
      <c r="H61" s="1">
        <v>49.2</v>
      </c>
      <c r="I61" s="1">
        <v>-2.6320999999999999</v>
      </c>
      <c r="J61" s="1">
        <v>6.03</v>
      </c>
      <c r="K61" s="1">
        <v>-0.3306</v>
      </c>
      <c r="L61" s="1">
        <v>5.44</v>
      </c>
      <c r="M61" s="1">
        <v>0</v>
      </c>
      <c r="N61" s="1">
        <f t="shared" si="1"/>
        <v>44.92160426694052</v>
      </c>
      <c r="O61" s="3">
        <f t="shared" si="0"/>
        <v>-2.6500939137071133E-2</v>
      </c>
    </row>
    <row r="62" spans="1:15" x14ac:dyDescent="0.3">
      <c r="A62" s="4">
        <v>44652</v>
      </c>
      <c r="B62" s="1">
        <v>41.21</v>
      </c>
      <c r="C62" s="1">
        <v>0.51219999999999999</v>
      </c>
      <c r="D62" s="1">
        <v>31.3</v>
      </c>
      <c r="E62" s="1">
        <v>-1.2618</v>
      </c>
      <c r="F62" s="1">
        <v>72.599999999999994</v>
      </c>
      <c r="G62" s="1">
        <v>0.56789999999999996</v>
      </c>
      <c r="H62" s="1">
        <v>50.69</v>
      </c>
      <c r="I62" s="1">
        <v>3.0285000000000002</v>
      </c>
      <c r="J62" s="1">
        <v>6.1</v>
      </c>
      <c r="K62" s="1">
        <v>1.1609</v>
      </c>
      <c r="L62" s="1">
        <v>5.51</v>
      </c>
      <c r="M62" s="1">
        <v>1.2867999999999999</v>
      </c>
      <c r="N62" s="1">
        <f t="shared" si="1"/>
        <v>45.50982759760447</v>
      </c>
      <c r="O62" s="3">
        <f t="shared" si="0"/>
        <v>1.3094441756098325E-2</v>
      </c>
    </row>
    <row r="63" spans="1:15" x14ac:dyDescent="0.3">
      <c r="A63" s="4">
        <v>44657</v>
      </c>
      <c r="B63" s="1">
        <v>40.94</v>
      </c>
      <c r="C63" s="1">
        <v>-0.6552</v>
      </c>
      <c r="D63" s="1">
        <v>30.22</v>
      </c>
      <c r="E63" s="1">
        <v>-3.4504999999999999</v>
      </c>
      <c r="F63" s="1">
        <v>68.599999999999994</v>
      </c>
      <c r="G63" s="1">
        <v>-5.5095999999999998</v>
      </c>
      <c r="H63" s="1">
        <v>51.15</v>
      </c>
      <c r="I63" s="1">
        <v>0.90749999999999997</v>
      </c>
      <c r="J63" s="1">
        <v>6.46</v>
      </c>
      <c r="K63" s="1">
        <v>5.9016000000000002</v>
      </c>
      <c r="L63" s="1">
        <v>5.97</v>
      </c>
      <c r="M63" s="1">
        <v>8.3484999999999996</v>
      </c>
      <c r="N63" s="1">
        <f t="shared" si="1"/>
        <v>44.753219107168135</v>
      </c>
      <c r="O63" s="3">
        <f t="shared" si="0"/>
        <v>-1.6625167142495637E-2</v>
      </c>
    </row>
    <row r="64" spans="1:15" x14ac:dyDescent="0.3">
      <c r="A64" s="4">
        <v>44658</v>
      </c>
      <c r="B64" s="1">
        <v>40.200000000000003</v>
      </c>
      <c r="C64" s="1">
        <v>-1.8075000000000001</v>
      </c>
      <c r="D64" s="1">
        <v>30.08</v>
      </c>
      <c r="E64" s="1">
        <v>-0.46329999999999999</v>
      </c>
      <c r="F64" s="1">
        <v>68.83</v>
      </c>
      <c r="G64" s="1">
        <v>0.33529999999999999</v>
      </c>
      <c r="H64" s="1">
        <v>50.43</v>
      </c>
      <c r="I64" s="1">
        <v>-1.4076</v>
      </c>
      <c r="J64" s="1">
        <v>6.48</v>
      </c>
      <c r="K64" s="1">
        <v>0.30959999999999999</v>
      </c>
      <c r="L64" s="1">
        <v>5.9</v>
      </c>
      <c r="M64" s="1">
        <v>-1.1725000000000001</v>
      </c>
      <c r="N64" s="1">
        <f t="shared" si="1"/>
        <v>44.360112531677139</v>
      </c>
      <c r="O64" s="3">
        <f t="shared" si="0"/>
        <v>-8.7838726092450536E-3</v>
      </c>
    </row>
    <row r="65" spans="1:15" x14ac:dyDescent="0.3">
      <c r="A65" s="4">
        <v>44659</v>
      </c>
      <c r="B65" s="1">
        <v>39.4</v>
      </c>
      <c r="C65" s="1">
        <v>-1.99</v>
      </c>
      <c r="D65" s="1">
        <v>29.34</v>
      </c>
      <c r="E65" s="1">
        <v>-2.4601000000000002</v>
      </c>
      <c r="F65" s="1">
        <v>67.900000000000006</v>
      </c>
      <c r="G65" s="1">
        <v>-1.3512</v>
      </c>
      <c r="H65" s="1">
        <v>50.43</v>
      </c>
      <c r="I65" s="1">
        <v>0</v>
      </c>
      <c r="J65" s="1">
        <v>6.76</v>
      </c>
      <c r="K65" s="1">
        <v>4.3209999999999997</v>
      </c>
      <c r="L65" s="1">
        <v>6.12</v>
      </c>
      <c r="M65" s="1">
        <v>3.7288000000000001</v>
      </c>
      <c r="N65" s="1">
        <f t="shared" si="1"/>
        <v>43.924768110881331</v>
      </c>
      <c r="O65" s="3">
        <f t="shared" si="0"/>
        <v>-9.8138709744014369E-3</v>
      </c>
    </row>
    <row r="66" spans="1:15" x14ac:dyDescent="0.3">
      <c r="A66" s="4">
        <v>44662</v>
      </c>
      <c r="B66" s="1">
        <v>37.36</v>
      </c>
      <c r="C66" s="1">
        <v>-5.1776999999999997</v>
      </c>
      <c r="D66" s="1">
        <v>27.85</v>
      </c>
      <c r="E66" s="1">
        <v>-5.0784000000000002</v>
      </c>
      <c r="F66" s="1">
        <v>65.819999999999993</v>
      </c>
      <c r="G66" s="1">
        <v>-3.0632999999999999</v>
      </c>
      <c r="H66" s="1">
        <v>47.99</v>
      </c>
      <c r="I66" s="1">
        <v>-4.8384</v>
      </c>
      <c r="J66" s="1">
        <v>6.89</v>
      </c>
      <c r="K66" s="1">
        <v>1.9231</v>
      </c>
      <c r="L66" s="1">
        <v>6.07</v>
      </c>
      <c r="M66" s="1">
        <v>-0.81699999999999995</v>
      </c>
      <c r="N66" s="1">
        <f t="shared" si="1"/>
        <v>42.000733081137852</v>
      </c>
      <c r="O66" s="3">
        <f t="shared" si="0"/>
        <v>-4.3802963851432244E-2</v>
      </c>
    </row>
    <row r="67" spans="1:15" x14ac:dyDescent="0.3">
      <c r="A67" s="4">
        <v>44663</v>
      </c>
      <c r="B67" s="1">
        <v>38.299999999999997</v>
      </c>
      <c r="C67" s="1">
        <v>2.5160999999999998</v>
      </c>
      <c r="D67" s="1">
        <v>28.88</v>
      </c>
      <c r="E67" s="1">
        <v>3.6983999999999999</v>
      </c>
      <c r="F67" s="1">
        <v>66.86</v>
      </c>
      <c r="G67" s="1">
        <v>1.5801000000000001</v>
      </c>
      <c r="H67" s="1">
        <v>52.4</v>
      </c>
      <c r="I67" s="1">
        <v>9.1893999999999991</v>
      </c>
      <c r="J67" s="1">
        <v>6.94</v>
      </c>
      <c r="K67" s="1">
        <v>0.72570000000000001</v>
      </c>
      <c r="L67" s="1">
        <v>5.93</v>
      </c>
      <c r="M67" s="1">
        <v>-2.3064</v>
      </c>
      <c r="N67" s="1">
        <f t="shared" si="1"/>
        <v>44.159882670587194</v>
      </c>
      <c r="O67" s="3">
        <f t="shared" si="0"/>
        <v>5.1407426277018872E-2</v>
      </c>
    </row>
    <row r="68" spans="1:15" x14ac:dyDescent="0.3">
      <c r="A68" s="4">
        <v>44664</v>
      </c>
      <c r="B68" s="1">
        <v>38.67</v>
      </c>
      <c r="C68" s="1">
        <v>0.96609999999999996</v>
      </c>
      <c r="D68" s="1">
        <v>28.23</v>
      </c>
      <c r="E68" s="1">
        <v>-2.2507000000000001</v>
      </c>
      <c r="F68" s="1">
        <v>66.69</v>
      </c>
      <c r="G68" s="1">
        <v>-0.25430000000000003</v>
      </c>
      <c r="H68" s="1">
        <v>50.92</v>
      </c>
      <c r="I68" s="1">
        <v>-2.8243999999999998</v>
      </c>
      <c r="J68" s="1">
        <v>6.76</v>
      </c>
      <c r="K68" s="1">
        <v>-2.5937000000000001</v>
      </c>
      <c r="L68" s="1">
        <v>5.93</v>
      </c>
      <c r="M68" s="1">
        <v>0</v>
      </c>
      <c r="N68" s="1">
        <f t="shared" si="1"/>
        <v>43.534966395994282</v>
      </c>
      <c r="O68" s="3">
        <f t="shared" ref="O68:O131" si="2">(N68-N67)/N67</f>
        <v>-1.4151221352975646E-2</v>
      </c>
    </row>
    <row r="69" spans="1:15" x14ac:dyDescent="0.3">
      <c r="A69" s="4">
        <v>44665</v>
      </c>
      <c r="B69" s="1">
        <v>39.58</v>
      </c>
      <c r="C69" s="1">
        <v>2.3532000000000002</v>
      </c>
      <c r="D69" s="1">
        <v>28.7</v>
      </c>
      <c r="E69" s="1">
        <v>1.6649</v>
      </c>
      <c r="F69" s="1">
        <v>67.03</v>
      </c>
      <c r="G69" s="1">
        <v>0.50980000000000003</v>
      </c>
      <c r="H69" s="1">
        <v>52</v>
      </c>
      <c r="I69" s="1">
        <v>2.121</v>
      </c>
      <c r="J69" s="1">
        <v>6.81</v>
      </c>
      <c r="K69" s="1">
        <v>0.73960000000000004</v>
      </c>
      <c r="L69" s="1">
        <v>6.01</v>
      </c>
      <c r="M69" s="1">
        <v>1.3491</v>
      </c>
      <c r="N69" s="1">
        <f t="shared" ref="N69:N132" si="3">(B69*$B$2+D69*$D$2+F69*$F$2+H69*$H$2+J69*$J$2+L69*$L$2)/100</f>
        <v>44.256689707144751</v>
      </c>
      <c r="O69" s="3">
        <f t="shared" si="2"/>
        <v>1.6578014660346141E-2</v>
      </c>
    </row>
    <row r="70" spans="1:15" x14ac:dyDescent="0.3">
      <c r="A70" s="4">
        <v>44666</v>
      </c>
      <c r="B70" s="1">
        <v>39.93</v>
      </c>
      <c r="C70" s="1">
        <v>0.88429999999999997</v>
      </c>
      <c r="D70" s="1">
        <v>29.22</v>
      </c>
      <c r="E70" s="1">
        <v>1.8118000000000001</v>
      </c>
      <c r="F70" s="1">
        <v>66.400000000000006</v>
      </c>
      <c r="G70" s="1">
        <v>-0.93989999999999996</v>
      </c>
      <c r="H70" s="1">
        <v>52.71</v>
      </c>
      <c r="I70" s="1">
        <v>1.3653999999999999</v>
      </c>
      <c r="J70" s="1">
        <v>6.74</v>
      </c>
      <c r="K70" s="1">
        <v>-1.0279</v>
      </c>
      <c r="L70" s="1">
        <v>6.04</v>
      </c>
      <c r="M70" s="1">
        <v>0.49919999999999998</v>
      </c>
      <c r="N70" s="1">
        <f t="shared" si="3"/>
        <v>44.567015809304934</v>
      </c>
      <c r="O70" s="3">
        <f t="shared" si="2"/>
        <v>7.011959191111479E-3</v>
      </c>
    </row>
    <row r="71" spans="1:15" x14ac:dyDescent="0.3">
      <c r="A71" s="4">
        <v>44669</v>
      </c>
      <c r="B71" s="1">
        <v>41.74</v>
      </c>
      <c r="C71" s="1">
        <v>4.5328999999999997</v>
      </c>
      <c r="D71" s="1">
        <v>30.06</v>
      </c>
      <c r="E71" s="1">
        <v>2.8746999999999998</v>
      </c>
      <c r="F71" s="1">
        <v>69.2</v>
      </c>
      <c r="G71" s="1">
        <v>4.2168999999999999</v>
      </c>
      <c r="H71" s="1">
        <v>51.81</v>
      </c>
      <c r="I71" s="1">
        <v>-1.7075</v>
      </c>
      <c r="J71" s="1">
        <v>6.58</v>
      </c>
      <c r="K71" s="1">
        <v>-2.3738999999999999</v>
      </c>
      <c r="L71" s="1">
        <v>5.94</v>
      </c>
      <c r="M71" s="1">
        <v>-1.6556</v>
      </c>
      <c r="N71" s="1">
        <f t="shared" si="3"/>
        <v>45.227153636090307</v>
      </c>
      <c r="O71" s="3">
        <f t="shared" si="2"/>
        <v>1.481225105153992E-2</v>
      </c>
    </row>
    <row r="72" spans="1:15" x14ac:dyDescent="0.3">
      <c r="A72" s="4">
        <v>44670</v>
      </c>
      <c r="B72" s="1">
        <v>41.52</v>
      </c>
      <c r="C72" s="1">
        <v>-0.52710000000000001</v>
      </c>
      <c r="D72" s="1">
        <v>29.05</v>
      </c>
      <c r="E72" s="1">
        <v>-3.3599000000000001</v>
      </c>
      <c r="F72" s="1">
        <v>69.099999999999994</v>
      </c>
      <c r="G72" s="1">
        <v>-0.14449999999999999</v>
      </c>
      <c r="H72" s="1">
        <v>50.15</v>
      </c>
      <c r="I72" s="1">
        <v>-3.2040000000000002</v>
      </c>
      <c r="J72" s="1">
        <v>6.75</v>
      </c>
      <c r="K72" s="1">
        <v>2.5836000000000001</v>
      </c>
      <c r="L72" s="1">
        <v>6.09</v>
      </c>
      <c r="M72" s="1">
        <v>2.5253000000000001</v>
      </c>
      <c r="N72" s="1">
        <f t="shared" si="3"/>
        <v>44.38762736260238</v>
      </c>
      <c r="O72" s="3">
        <f t="shared" si="2"/>
        <v>-1.8562438844659076E-2</v>
      </c>
    </row>
    <row r="73" spans="1:15" x14ac:dyDescent="0.3">
      <c r="A73" s="4">
        <v>44671</v>
      </c>
      <c r="B73" s="1">
        <v>41.55</v>
      </c>
      <c r="C73" s="1">
        <v>7.2300000000000003E-2</v>
      </c>
      <c r="D73" s="1">
        <v>28.7</v>
      </c>
      <c r="E73" s="1">
        <v>-1.2048000000000001</v>
      </c>
      <c r="F73" s="1">
        <v>66.8</v>
      </c>
      <c r="G73" s="1">
        <v>-3.3285</v>
      </c>
      <c r="H73" s="1">
        <v>51</v>
      </c>
      <c r="I73" s="1">
        <v>1.6949000000000001</v>
      </c>
      <c r="J73" s="1">
        <v>6.46</v>
      </c>
      <c r="K73" s="1">
        <v>-4.2962999999999996</v>
      </c>
      <c r="L73" s="1">
        <v>5.86</v>
      </c>
      <c r="M73" s="1">
        <v>-3.7766999999999999</v>
      </c>
      <c r="N73" s="1">
        <f t="shared" si="3"/>
        <v>44.211808659550414</v>
      </c>
      <c r="O73" s="3">
        <f t="shared" si="2"/>
        <v>-3.9609844792041719E-3</v>
      </c>
    </row>
    <row r="74" spans="1:15" x14ac:dyDescent="0.3">
      <c r="A74" s="4">
        <v>44672</v>
      </c>
      <c r="B74" s="1">
        <v>40.81</v>
      </c>
      <c r="C74" s="1">
        <v>-1.7809999999999999</v>
      </c>
      <c r="D74" s="1">
        <v>29.19</v>
      </c>
      <c r="E74" s="1">
        <v>1.7073</v>
      </c>
      <c r="F74" s="1">
        <v>62.58</v>
      </c>
      <c r="G74" s="1">
        <v>-6.3174000000000001</v>
      </c>
      <c r="H74" s="1">
        <v>50.8</v>
      </c>
      <c r="I74" s="1">
        <v>-0.39219999999999999</v>
      </c>
      <c r="J74" s="1">
        <v>6.36</v>
      </c>
      <c r="K74" s="1">
        <v>-1.548</v>
      </c>
      <c r="L74" s="1">
        <v>5.78</v>
      </c>
      <c r="M74" s="1">
        <v>-1.3652</v>
      </c>
      <c r="N74" s="1">
        <f t="shared" si="3"/>
        <v>43.33414373004014</v>
      </c>
      <c r="O74" s="3">
        <f t="shared" si="2"/>
        <v>-1.9851369037368831E-2</v>
      </c>
    </row>
    <row r="75" spans="1:15" x14ac:dyDescent="0.3">
      <c r="A75" s="4">
        <v>44673</v>
      </c>
      <c r="B75" s="1">
        <v>40.799999999999997</v>
      </c>
      <c r="C75" s="1">
        <v>-2.4500000000000001E-2</v>
      </c>
      <c r="D75" s="1">
        <v>29</v>
      </c>
      <c r="E75" s="1">
        <v>-0.65090000000000003</v>
      </c>
      <c r="F75" s="1">
        <v>62</v>
      </c>
      <c r="G75" s="1">
        <v>-0.92679999999999996</v>
      </c>
      <c r="H75" s="1">
        <v>51.25</v>
      </c>
      <c r="I75" s="1">
        <v>0.88580000000000003</v>
      </c>
      <c r="J75" s="1">
        <v>6.52</v>
      </c>
      <c r="K75" s="1">
        <v>2.5156999999999998</v>
      </c>
      <c r="L75" s="1">
        <v>5.89</v>
      </c>
      <c r="M75" s="1">
        <v>1.9031</v>
      </c>
      <c r="N75" s="1">
        <f t="shared" si="3"/>
        <v>43.369395206743704</v>
      </c>
      <c r="O75" s="3">
        <f t="shared" si="2"/>
        <v>8.1348040296287791E-4</v>
      </c>
    </row>
    <row r="76" spans="1:15" x14ac:dyDescent="0.3">
      <c r="A76" s="4">
        <v>44676</v>
      </c>
      <c r="B76" s="1">
        <v>39.5</v>
      </c>
      <c r="C76" s="1">
        <v>-3.1863000000000001</v>
      </c>
      <c r="D76" s="1">
        <v>26.83</v>
      </c>
      <c r="E76" s="1">
        <v>-7.4828000000000001</v>
      </c>
      <c r="F76" s="1">
        <v>56.61</v>
      </c>
      <c r="G76" s="1">
        <v>-8.6935000000000002</v>
      </c>
      <c r="H76" s="1">
        <v>48.53</v>
      </c>
      <c r="I76" s="1">
        <v>-5.3072999999999997</v>
      </c>
      <c r="J76" s="1">
        <v>6.37</v>
      </c>
      <c r="K76" s="1">
        <v>-2.3006000000000002</v>
      </c>
      <c r="L76" s="1">
        <v>5.67</v>
      </c>
      <c r="M76" s="1">
        <v>-3.7351000000000001</v>
      </c>
      <c r="N76" s="1">
        <f t="shared" si="3"/>
        <v>40.757784210744433</v>
      </c>
      <c r="O76" s="3">
        <f t="shared" si="2"/>
        <v>-6.0217832956849258E-2</v>
      </c>
    </row>
    <row r="77" spans="1:15" x14ac:dyDescent="0.3">
      <c r="A77" s="4">
        <v>44677</v>
      </c>
      <c r="B77" s="1">
        <v>39.51</v>
      </c>
      <c r="C77" s="1">
        <v>2.53E-2</v>
      </c>
      <c r="D77" s="1">
        <v>26.05</v>
      </c>
      <c r="E77" s="1">
        <v>-2.9072</v>
      </c>
      <c r="F77" s="1">
        <v>57.17</v>
      </c>
      <c r="G77" s="1">
        <v>0.98919999999999997</v>
      </c>
      <c r="H77" s="1">
        <v>47.98</v>
      </c>
      <c r="I77" s="1">
        <v>-1.1333</v>
      </c>
      <c r="J77" s="1">
        <v>6.65</v>
      </c>
      <c r="K77" s="1">
        <v>4.3956</v>
      </c>
      <c r="L77" s="1">
        <v>5.85</v>
      </c>
      <c r="M77" s="1">
        <v>3.1745999999999999</v>
      </c>
      <c r="N77" s="1">
        <f t="shared" si="3"/>
        <v>40.531766053029607</v>
      </c>
      <c r="O77" s="3">
        <f t="shared" si="2"/>
        <v>-5.5453985561669406E-3</v>
      </c>
    </row>
    <row r="78" spans="1:15" x14ac:dyDescent="0.3">
      <c r="A78" s="4">
        <v>44678</v>
      </c>
      <c r="B78" s="1">
        <v>41.5</v>
      </c>
      <c r="C78" s="1">
        <v>5.0366999999999997</v>
      </c>
      <c r="D78" s="1">
        <v>27.74</v>
      </c>
      <c r="E78" s="1">
        <v>6.4874999999999998</v>
      </c>
      <c r="F78" s="1">
        <v>61.3</v>
      </c>
      <c r="G78" s="1">
        <v>7.2241</v>
      </c>
      <c r="H78" s="1">
        <v>50.41</v>
      </c>
      <c r="I78" s="1">
        <v>5.0646000000000004</v>
      </c>
      <c r="J78" s="1">
        <v>6.74</v>
      </c>
      <c r="K78" s="1">
        <v>1.3533999999999999</v>
      </c>
      <c r="L78" s="1">
        <v>5.93</v>
      </c>
      <c r="M78" s="1">
        <v>1.3674999999999999</v>
      </c>
      <c r="N78" s="1">
        <f t="shared" si="3"/>
        <v>42.850498486371706</v>
      </c>
      <c r="O78" s="3">
        <f t="shared" si="2"/>
        <v>5.7207781923649531E-2</v>
      </c>
    </row>
    <row r="79" spans="1:15" x14ac:dyDescent="0.3">
      <c r="A79" s="4">
        <v>44679</v>
      </c>
      <c r="B79" s="1">
        <v>40.869999999999997</v>
      </c>
      <c r="C79" s="1">
        <v>-1.5181</v>
      </c>
      <c r="D79" s="1">
        <v>29.39</v>
      </c>
      <c r="E79" s="1">
        <v>5.9481000000000002</v>
      </c>
      <c r="F79" s="1">
        <v>64.58</v>
      </c>
      <c r="G79" s="1">
        <v>5.3506999999999998</v>
      </c>
      <c r="H79" s="1">
        <v>48.12</v>
      </c>
      <c r="I79" s="1">
        <v>-4.5427</v>
      </c>
      <c r="J79" s="1">
        <v>7.08</v>
      </c>
      <c r="K79" s="1">
        <v>5.0445000000000002</v>
      </c>
      <c r="L79" s="1">
        <v>6.18</v>
      </c>
      <c r="M79" s="1">
        <v>4.2159000000000004</v>
      </c>
      <c r="N79" s="1">
        <f t="shared" si="3"/>
        <v>42.801449729197863</v>
      </c>
      <c r="O79" s="3">
        <f t="shared" si="2"/>
        <v>-1.1446484616612412E-3</v>
      </c>
    </row>
    <row r="80" spans="1:15" x14ac:dyDescent="0.3">
      <c r="A80" s="4">
        <v>44680</v>
      </c>
      <c r="B80" s="1">
        <v>42.49</v>
      </c>
      <c r="C80" s="1">
        <v>3.9638</v>
      </c>
      <c r="D80" s="1">
        <v>30.88</v>
      </c>
      <c r="E80" s="1">
        <v>5.0697999999999999</v>
      </c>
      <c r="F80" s="1">
        <v>67.959999999999994</v>
      </c>
      <c r="G80" s="1">
        <v>5.2337999999999996</v>
      </c>
      <c r="H80" s="1">
        <v>49.4</v>
      </c>
      <c r="I80" s="1">
        <v>2.66</v>
      </c>
      <c r="J80" s="1">
        <v>7.08</v>
      </c>
      <c r="K80" s="1">
        <v>0</v>
      </c>
      <c r="L80" s="1">
        <v>6.28</v>
      </c>
      <c r="M80" s="1">
        <v>1.6181000000000001</v>
      </c>
      <c r="N80" s="1">
        <f t="shared" si="3"/>
        <v>44.457799989964933</v>
      </c>
      <c r="O80" s="3">
        <f t="shared" si="2"/>
        <v>3.8698461646666085E-2</v>
      </c>
    </row>
    <row r="81" spans="1:15" x14ac:dyDescent="0.3">
      <c r="A81" s="4">
        <v>44686</v>
      </c>
      <c r="B81" s="1">
        <v>38.24</v>
      </c>
      <c r="C81" s="1">
        <v>-10.0024</v>
      </c>
      <c r="D81" s="1">
        <v>29.85</v>
      </c>
      <c r="E81" s="1">
        <v>-3.3355000000000001</v>
      </c>
      <c r="F81" s="1">
        <v>69.08</v>
      </c>
      <c r="G81" s="1">
        <v>1.6479999999999999</v>
      </c>
      <c r="H81" s="1">
        <v>51.3</v>
      </c>
      <c r="I81" s="1">
        <v>3.8462000000000001</v>
      </c>
      <c r="J81" s="1">
        <v>7.12</v>
      </c>
      <c r="K81" s="1">
        <v>0.56499999999999995</v>
      </c>
      <c r="L81" s="1">
        <v>6.19</v>
      </c>
      <c r="M81" s="1">
        <v>-1.4331</v>
      </c>
      <c r="N81" s="1">
        <f t="shared" si="3"/>
        <v>44.336902371653281</v>
      </c>
      <c r="O81" s="3">
        <f t="shared" si="2"/>
        <v>-2.7193792391648048E-3</v>
      </c>
    </row>
    <row r="82" spans="1:15" x14ac:dyDescent="0.3">
      <c r="A82" s="4">
        <v>44687</v>
      </c>
      <c r="B82" s="1">
        <v>34.799999999999997</v>
      </c>
      <c r="C82" s="1">
        <v>-8.9957999999999991</v>
      </c>
      <c r="D82" s="1">
        <v>29.18</v>
      </c>
      <c r="E82" s="1">
        <v>-2.2446000000000002</v>
      </c>
      <c r="F82" s="1">
        <v>67.03</v>
      </c>
      <c r="G82" s="1">
        <v>-2.9676</v>
      </c>
      <c r="H82" s="1">
        <v>48.21</v>
      </c>
      <c r="I82" s="1">
        <v>-6.0233999999999996</v>
      </c>
      <c r="J82" s="1">
        <v>6.83</v>
      </c>
      <c r="K82" s="1">
        <v>-4.0730000000000004</v>
      </c>
      <c r="L82" s="1">
        <v>5.97</v>
      </c>
      <c r="M82" s="1">
        <v>-3.5541</v>
      </c>
      <c r="N82" s="1">
        <f t="shared" si="3"/>
        <v>42.040737233185098</v>
      </c>
      <c r="O82" s="3">
        <f t="shared" si="2"/>
        <v>-5.1789029355741187E-2</v>
      </c>
    </row>
    <row r="83" spans="1:15" x14ac:dyDescent="0.3">
      <c r="A83" s="4">
        <v>44690</v>
      </c>
      <c r="B83" s="1">
        <v>34.880000000000003</v>
      </c>
      <c r="C83" s="1">
        <v>0.22989999999999999</v>
      </c>
      <c r="D83" s="1">
        <v>28.29</v>
      </c>
      <c r="E83" s="1">
        <v>-3.05</v>
      </c>
      <c r="F83" s="1">
        <v>69.33</v>
      </c>
      <c r="G83" s="1">
        <v>3.4312999999999998</v>
      </c>
      <c r="H83" s="1">
        <v>47.25</v>
      </c>
      <c r="I83" s="1">
        <v>-1.9913000000000001</v>
      </c>
      <c r="J83" s="1">
        <v>6.9</v>
      </c>
      <c r="K83" s="1">
        <v>1.0248999999999999</v>
      </c>
      <c r="L83" s="1">
        <v>5.91</v>
      </c>
      <c r="M83" s="1">
        <v>-1.0049999999999999</v>
      </c>
      <c r="N83" s="1">
        <f t="shared" si="3"/>
        <v>41.947268302598872</v>
      </c>
      <c r="O83" s="3">
        <f t="shared" si="2"/>
        <v>-2.2232942792555542E-3</v>
      </c>
    </row>
    <row r="84" spans="1:15" x14ac:dyDescent="0.3">
      <c r="A84" s="4">
        <v>44691</v>
      </c>
      <c r="B84" s="1">
        <v>34.450000000000003</v>
      </c>
      <c r="C84" s="1">
        <v>-1.2327999999999999</v>
      </c>
      <c r="D84" s="1">
        <v>29</v>
      </c>
      <c r="E84" s="1">
        <v>2.5097</v>
      </c>
      <c r="F84" s="1">
        <v>68.42</v>
      </c>
      <c r="G84" s="1">
        <v>-1.3126</v>
      </c>
      <c r="H84" s="1">
        <v>47.12</v>
      </c>
      <c r="I84" s="1">
        <v>-0.27510000000000001</v>
      </c>
      <c r="J84" s="1">
        <v>7.14</v>
      </c>
      <c r="K84" s="1">
        <v>3.4782999999999999</v>
      </c>
      <c r="L84" s="1">
        <v>6.04</v>
      </c>
      <c r="M84" s="1">
        <v>2.1997</v>
      </c>
      <c r="N84" s="1">
        <f t="shared" si="3"/>
        <v>41.80170727919247</v>
      </c>
      <c r="O84" s="3">
        <f t="shared" si="2"/>
        <v>-3.4700954149470267E-3</v>
      </c>
    </row>
    <row r="85" spans="1:15" x14ac:dyDescent="0.3">
      <c r="A85" s="4">
        <v>44692</v>
      </c>
      <c r="B85" s="1">
        <v>35.43</v>
      </c>
      <c r="C85" s="1">
        <v>2.8447</v>
      </c>
      <c r="D85" s="1">
        <v>30.61</v>
      </c>
      <c r="E85" s="1">
        <v>5.5517000000000003</v>
      </c>
      <c r="F85" s="1">
        <v>71.400000000000006</v>
      </c>
      <c r="G85" s="1">
        <v>4.3555000000000001</v>
      </c>
      <c r="H85" s="1">
        <v>47.67</v>
      </c>
      <c r="I85" s="1">
        <v>1.1672</v>
      </c>
      <c r="J85" s="1">
        <v>6.89</v>
      </c>
      <c r="K85" s="1">
        <v>-3.5013999999999998</v>
      </c>
      <c r="L85" s="1">
        <v>5.85</v>
      </c>
      <c r="M85" s="1">
        <v>-3.1457000000000002</v>
      </c>
      <c r="N85" s="1">
        <f t="shared" si="3"/>
        <v>42.997808964107342</v>
      </c>
      <c r="O85" s="3">
        <f t="shared" si="2"/>
        <v>2.8613704146726381E-2</v>
      </c>
    </row>
    <row r="86" spans="1:15" x14ac:dyDescent="0.3">
      <c r="A86" s="4">
        <v>44693</v>
      </c>
      <c r="B86" s="1">
        <v>34.159999999999997</v>
      </c>
      <c r="C86" s="1">
        <v>-3.5844999999999998</v>
      </c>
      <c r="D86" s="1">
        <v>30.34</v>
      </c>
      <c r="E86" s="1">
        <v>-0.8821</v>
      </c>
      <c r="F86" s="1">
        <v>69.78</v>
      </c>
      <c r="G86" s="1">
        <v>-2.2688999999999999</v>
      </c>
      <c r="H86" s="1">
        <v>46.4</v>
      </c>
      <c r="I86" s="1">
        <v>-2.6640999999999999</v>
      </c>
      <c r="J86" s="1">
        <v>6.93</v>
      </c>
      <c r="K86" s="1">
        <v>0.5806</v>
      </c>
      <c r="L86" s="1">
        <v>5.77</v>
      </c>
      <c r="M86" s="1">
        <v>-1.3674999999999999</v>
      </c>
      <c r="N86" s="1">
        <f t="shared" si="3"/>
        <v>41.951273340546678</v>
      </c>
      <c r="O86" s="3">
        <f t="shared" si="2"/>
        <v>-2.4339277948657017E-2</v>
      </c>
    </row>
    <row r="87" spans="1:15" x14ac:dyDescent="0.3">
      <c r="A87" s="4">
        <v>44694</v>
      </c>
      <c r="B87" s="1">
        <v>32.08</v>
      </c>
      <c r="C87" s="1">
        <v>-6.0890000000000004</v>
      </c>
      <c r="D87" s="1">
        <v>30.23</v>
      </c>
      <c r="E87" s="1">
        <v>-0.36259999999999998</v>
      </c>
      <c r="F87" s="1">
        <v>69.760000000000005</v>
      </c>
      <c r="G87" s="1">
        <v>-2.87E-2</v>
      </c>
      <c r="H87" s="1">
        <v>46.85</v>
      </c>
      <c r="I87" s="1">
        <v>0.9698</v>
      </c>
      <c r="J87" s="1">
        <v>7.01</v>
      </c>
      <c r="K87" s="1">
        <v>1.1544000000000001</v>
      </c>
      <c r="L87" s="1">
        <v>5.87</v>
      </c>
      <c r="M87" s="1">
        <v>1.7331000000000001</v>
      </c>
      <c r="N87" s="1">
        <f t="shared" si="3"/>
        <v>41.698354378267112</v>
      </c>
      <c r="O87" s="3">
        <f t="shared" si="2"/>
        <v>-6.028874504629511E-3</v>
      </c>
    </row>
    <row r="88" spans="1:15" x14ac:dyDescent="0.3">
      <c r="A88" s="4">
        <v>44697</v>
      </c>
      <c r="B88" s="1">
        <v>32.659999999999997</v>
      </c>
      <c r="C88" s="1">
        <v>1.8080000000000001</v>
      </c>
      <c r="D88" s="1">
        <v>29.75</v>
      </c>
      <c r="E88" s="1">
        <v>-1.5878000000000001</v>
      </c>
      <c r="F88" s="1">
        <v>68</v>
      </c>
      <c r="G88" s="1">
        <v>-2.5228999999999999</v>
      </c>
      <c r="H88" s="1">
        <v>47.84</v>
      </c>
      <c r="I88" s="1">
        <v>2.1131000000000002</v>
      </c>
      <c r="J88" s="1">
        <v>6.91</v>
      </c>
      <c r="K88" s="1">
        <v>-1.4265000000000001</v>
      </c>
      <c r="L88" s="1">
        <v>5.98</v>
      </c>
      <c r="M88" s="1">
        <v>1.8738999999999999</v>
      </c>
      <c r="N88" s="1">
        <f t="shared" si="3"/>
        <v>41.773434607607889</v>
      </c>
      <c r="O88" s="3">
        <f t="shared" si="2"/>
        <v>1.8005561720658354E-3</v>
      </c>
    </row>
    <row r="89" spans="1:15" x14ac:dyDescent="0.3">
      <c r="A89" s="4">
        <v>44698</v>
      </c>
      <c r="B89" s="1">
        <v>32.19</v>
      </c>
      <c r="C89" s="1">
        <v>-1.4391</v>
      </c>
      <c r="D89" s="1">
        <v>30.48</v>
      </c>
      <c r="E89" s="1">
        <v>2.4538000000000002</v>
      </c>
      <c r="F89" s="1">
        <v>70.31</v>
      </c>
      <c r="G89" s="1">
        <v>3.3971</v>
      </c>
      <c r="H89" s="1">
        <v>48.05</v>
      </c>
      <c r="I89" s="1">
        <v>0.439</v>
      </c>
      <c r="J89" s="1">
        <v>6.81</v>
      </c>
      <c r="K89" s="1">
        <v>-1.4472</v>
      </c>
      <c r="L89" s="1">
        <v>5.88</v>
      </c>
      <c r="M89" s="1">
        <v>-1.6721999999999999</v>
      </c>
      <c r="N89" s="1">
        <f t="shared" si="3"/>
        <v>42.29446822573091</v>
      </c>
      <c r="O89" s="3">
        <f t="shared" si="2"/>
        <v>1.2472846032826048E-2</v>
      </c>
    </row>
    <row r="90" spans="1:15" x14ac:dyDescent="0.3">
      <c r="A90" s="4">
        <v>44699</v>
      </c>
      <c r="B90" s="1">
        <v>33.299999999999997</v>
      </c>
      <c r="C90" s="1">
        <v>3.4483000000000001</v>
      </c>
      <c r="D90" s="1">
        <v>30.33</v>
      </c>
      <c r="E90" s="1">
        <v>-0.49209999999999998</v>
      </c>
      <c r="F90" s="1">
        <v>70.77</v>
      </c>
      <c r="G90" s="1">
        <v>0.6542</v>
      </c>
      <c r="H90" s="1">
        <v>47.1</v>
      </c>
      <c r="I90" s="1">
        <v>-1.9771000000000001</v>
      </c>
      <c r="J90" s="1">
        <v>6.67</v>
      </c>
      <c r="K90" s="1">
        <v>-2.0558000000000001</v>
      </c>
      <c r="L90" s="1">
        <v>5.8</v>
      </c>
      <c r="M90" s="1">
        <v>-1.3605</v>
      </c>
      <c r="N90" s="1">
        <f t="shared" si="3"/>
        <v>42.206734816198569</v>
      </c>
      <c r="O90" s="3">
        <f t="shared" si="2"/>
        <v>-2.0743471478136639E-3</v>
      </c>
    </row>
    <row r="91" spans="1:15" x14ac:dyDescent="0.3">
      <c r="A91" s="4">
        <v>44700</v>
      </c>
      <c r="B91" s="1">
        <v>33.08</v>
      </c>
      <c r="C91" s="1">
        <v>-0.66069999999999995</v>
      </c>
      <c r="D91" s="1">
        <v>30.38</v>
      </c>
      <c r="E91" s="1">
        <v>0.16489999999999999</v>
      </c>
      <c r="F91" s="1">
        <v>75.17</v>
      </c>
      <c r="G91" s="1">
        <v>6.2172999999999998</v>
      </c>
      <c r="H91" s="1">
        <v>46.75</v>
      </c>
      <c r="I91" s="1">
        <v>-0.74309999999999998</v>
      </c>
      <c r="J91" s="1">
        <v>6.88</v>
      </c>
      <c r="K91" s="1">
        <v>3.1484000000000001</v>
      </c>
      <c r="L91" s="1">
        <v>5.89</v>
      </c>
      <c r="M91" s="1">
        <v>1.5517000000000001</v>
      </c>
      <c r="N91" s="1">
        <f t="shared" si="3"/>
        <v>42.834613293820958</v>
      </c>
      <c r="O91" s="3">
        <f t="shared" si="2"/>
        <v>1.487626276604118E-2</v>
      </c>
    </row>
    <row r="92" spans="1:15" x14ac:dyDescent="0.3">
      <c r="A92" s="4">
        <v>44701</v>
      </c>
      <c r="B92" s="1">
        <v>33.4</v>
      </c>
      <c r="C92" s="1">
        <v>0.96740000000000004</v>
      </c>
      <c r="D92" s="1">
        <v>30.99</v>
      </c>
      <c r="E92" s="1">
        <v>2.0078999999999998</v>
      </c>
      <c r="F92" s="1">
        <v>76.680000000000007</v>
      </c>
      <c r="G92" s="1">
        <v>2.0087999999999999</v>
      </c>
      <c r="H92" s="1">
        <v>47.76</v>
      </c>
      <c r="I92" s="1">
        <v>2.1604000000000001</v>
      </c>
      <c r="J92" s="1">
        <v>6.98</v>
      </c>
      <c r="K92" s="1">
        <v>1.4535</v>
      </c>
      <c r="L92" s="1">
        <v>5.91</v>
      </c>
      <c r="M92" s="1">
        <v>0.33960000000000001</v>
      </c>
      <c r="N92" s="1">
        <f t="shared" si="3"/>
        <v>43.648577967702977</v>
      </c>
      <c r="O92" s="3">
        <f t="shared" si="2"/>
        <v>1.9002498477077093E-2</v>
      </c>
    </row>
    <row r="93" spans="1:15" x14ac:dyDescent="0.3">
      <c r="A93" s="4">
        <v>44704</v>
      </c>
      <c r="B93" s="1">
        <v>33.520000000000003</v>
      </c>
      <c r="C93" s="1">
        <v>0.35930000000000001</v>
      </c>
      <c r="D93" s="1">
        <v>30.35</v>
      </c>
      <c r="E93" s="1">
        <v>-2.0651999999999999</v>
      </c>
      <c r="F93" s="1">
        <v>75.900000000000006</v>
      </c>
      <c r="G93" s="1">
        <v>-1.0172000000000001</v>
      </c>
      <c r="H93" s="1">
        <v>47.36</v>
      </c>
      <c r="I93" s="1">
        <v>-0.83750000000000002</v>
      </c>
      <c r="J93" s="1">
        <v>6.71</v>
      </c>
      <c r="K93" s="1">
        <v>-3.8681999999999999</v>
      </c>
      <c r="L93" s="1">
        <v>5.72</v>
      </c>
      <c r="M93" s="1">
        <v>-3.2149000000000001</v>
      </c>
      <c r="N93" s="1">
        <f t="shared" si="3"/>
        <v>43.251568498188234</v>
      </c>
      <c r="O93" s="3">
        <f t="shared" si="2"/>
        <v>-9.095587714415411E-3</v>
      </c>
    </row>
    <row r="94" spans="1:15" x14ac:dyDescent="0.3">
      <c r="A94" s="4">
        <v>44705</v>
      </c>
      <c r="B94" s="1">
        <v>32.159999999999997</v>
      </c>
      <c r="C94" s="1">
        <v>-4.0572999999999997</v>
      </c>
      <c r="D94" s="1">
        <v>29.06</v>
      </c>
      <c r="E94" s="1">
        <v>-4.2504</v>
      </c>
      <c r="F94" s="1">
        <v>73.430000000000007</v>
      </c>
      <c r="G94" s="1">
        <v>-3.2543000000000002</v>
      </c>
      <c r="H94" s="1">
        <v>47.26</v>
      </c>
      <c r="I94" s="1">
        <v>-0.21110000000000001</v>
      </c>
      <c r="J94" s="1">
        <v>6.5</v>
      </c>
      <c r="K94" s="1">
        <v>-3.1297000000000001</v>
      </c>
      <c r="L94" s="1">
        <v>5.6</v>
      </c>
      <c r="M94" s="1">
        <v>-2.0979000000000001</v>
      </c>
      <c r="N94" s="1">
        <f t="shared" si="3"/>
        <v>42.265532412914169</v>
      </c>
      <c r="O94" s="3">
        <f t="shared" si="2"/>
        <v>-2.2797695424973306E-2</v>
      </c>
    </row>
    <row r="95" spans="1:15" x14ac:dyDescent="0.3">
      <c r="A95" s="4">
        <v>44706</v>
      </c>
      <c r="B95" s="1">
        <v>32.409999999999997</v>
      </c>
      <c r="C95" s="1">
        <v>0.77739999999999998</v>
      </c>
      <c r="D95" s="1">
        <v>29.27</v>
      </c>
      <c r="E95" s="1">
        <v>0.72260000000000002</v>
      </c>
      <c r="F95" s="1">
        <v>73.98</v>
      </c>
      <c r="G95" s="1">
        <v>0.749</v>
      </c>
      <c r="H95" s="1">
        <v>49.2</v>
      </c>
      <c r="I95" s="1">
        <v>4.1050000000000004</v>
      </c>
      <c r="J95" s="1">
        <v>6.63</v>
      </c>
      <c r="K95" s="1">
        <v>2</v>
      </c>
      <c r="L95" s="1">
        <v>5.65</v>
      </c>
      <c r="M95" s="1">
        <v>0.89290000000000003</v>
      </c>
      <c r="N95" s="1">
        <f t="shared" si="3"/>
        <v>43.164192600441531</v>
      </c>
      <c r="O95" s="3">
        <f t="shared" si="2"/>
        <v>2.126224694741519E-2</v>
      </c>
    </row>
    <row r="96" spans="1:15" x14ac:dyDescent="0.3">
      <c r="A96" s="4">
        <v>44707</v>
      </c>
      <c r="B96" s="1">
        <v>31.99</v>
      </c>
      <c r="C96" s="1">
        <v>1.5233000000000001</v>
      </c>
      <c r="D96" s="1">
        <v>30.6</v>
      </c>
      <c r="E96" s="1">
        <v>4.5438999999999998</v>
      </c>
      <c r="F96" s="1">
        <v>75.099999999999994</v>
      </c>
      <c r="G96" s="1">
        <v>1.5139</v>
      </c>
      <c r="H96" s="1">
        <v>49.35</v>
      </c>
      <c r="I96" s="1">
        <v>0.3049</v>
      </c>
      <c r="J96" s="1">
        <v>6.8</v>
      </c>
      <c r="K96" s="1">
        <v>2.5640999999999998</v>
      </c>
      <c r="L96" s="1">
        <v>5.69</v>
      </c>
      <c r="M96" s="1">
        <v>0.70799999999999996</v>
      </c>
      <c r="N96" s="1">
        <f t="shared" si="3"/>
        <v>43.589344199690622</v>
      </c>
      <c r="O96" s="3">
        <f t="shared" si="2"/>
        <v>9.8496363220458329E-3</v>
      </c>
    </row>
    <row r="97" spans="1:15" x14ac:dyDescent="0.3">
      <c r="A97" s="4">
        <v>44708</v>
      </c>
      <c r="B97" s="1">
        <v>32.53</v>
      </c>
      <c r="C97" s="1">
        <v>1.6879999999999999</v>
      </c>
      <c r="D97" s="1">
        <v>31.06</v>
      </c>
      <c r="E97" s="1">
        <v>1.5033000000000001</v>
      </c>
      <c r="F97" s="1">
        <v>75.12</v>
      </c>
      <c r="G97" s="1">
        <v>2.6599999999999999E-2</v>
      </c>
      <c r="H97" s="1">
        <v>49.05</v>
      </c>
      <c r="I97" s="1">
        <v>-0.6079</v>
      </c>
      <c r="J97" s="1">
        <v>6.92</v>
      </c>
      <c r="K97" s="1">
        <v>1.7646999999999999</v>
      </c>
      <c r="L97" s="1">
        <v>5.64</v>
      </c>
      <c r="M97" s="1">
        <v>-0.87870000000000004</v>
      </c>
      <c r="N97" s="1">
        <f t="shared" si="3"/>
        <v>43.67413902072952</v>
      </c>
      <c r="O97" s="3">
        <f t="shared" si="2"/>
        <v>1.9453107771118894E-3</v>
      </c>
    </row>
    <row r="98" spans="1:15" x14ac:dyDescent="0.3">
      <c r="A98" s="4">
        <v>44711</v>
      </c>
      <c r="B98" s="1">
        <v>32.99</v>
      </c>
      <c r="C98" s="1">
        <v>1.4140999999999999</v>
      </c>
      <c r="D98" s="1">
        <v>31</v>
      </c>
      <c r="E98" s="1">
        <v>-0.19320000000000001</v>
      </c>
      <c r="F98" s="1">
        <v>76.31</v>
      </c>
      <c r="G98" s="1">
        <v>1.5841000000000001</v>
      </c>
      <c r="H98" s="1">
        <v>50.01</v>
      </c>
      <c r="I98" s="1">
        <v>1.9572000000000001</v>
      </c>
      <c r="J98" s="1">
        <v>6.77</v>
      </c>
      <c r="K98" s="1">
        <v>-2.1676000000000002</v>
      </c>
      <c r="L98" s="1">
        <v>5.52</v>
      </c>
      <c r="M98" s="1">
        <v>-2.1276999999999999</v>
      </c>
      <c r="N98" s="1">
        <f t="shared" si="3"/>
        <v>44.301405776578221</v>
      </c>
      <c r="O98" s="3">
        <f t="shared" si="2"/>
        <v>1.4362429802015679E-2</v>
      </c>
    </row>
    <row r="99" spans="1:15" x14ac:dyDescent="0.3">
      <c r="A99" s="4">
        <v>44712</v>
      </c>
      <c r="B99" s="1">
        <v>33.4</v>
      </c>
      <c r="C99" s="1">
        <v>1.2427999999999999</v>
      </c>
      <c r="D99" s="1">
        <v>33.81</v>
      </c>
      <c r="E99" s="1">
        <v>9.0645000000000007</v>
      </c>
      <c r="F99" s="1">
        <v>79.2</v>
      </c>
      <c r="G99" s="1">
        <v>3.7871999999999999</v>
      </c>
      <c r="H99" s="1">
        <v>50.41</v>
      </c>
      <c r="I99" s="1">
        <v>0.79979999999999996</v>
      </c>
      <c r="J99" s="1">
        <v>6.57</v>
      </c>
      <c r="K99" s="1">
        <v>-2.9542000000000002</v>
      </c>
      <c r="L99" s="1">
        <v>5.51</v>
      </c>
      <c r="M99" s="1">
        <v>-0.1812</v>
      </c>
      <c r="N99" s="1">
        <f t="shared" si="3"/>
        <v>45.549105868625965</v>
      </c>
      <c r="O99" s="3">
        <f t="shared" si="2"/>
        <v>2.8163893903055154E-2</v>
      </c>
    </row>
    <row r="100" spans="1:15" x14ac:dyDescent="0.3">
      <c r="A100" s="4">
        <v>44713</v>
      </c>
      <c r="B100" s="1">
        <v>33.450000000000003</v>
      </c>
      <c r="C100" s="1">
        <v>0.1497</v>
      </c>
      <c r="D100" s="1">
        <v>32.79</v>
      </c>
      <c r="E100" s="1">
        <v>-3.0169000000000001</v>
      </c>
      <c r="F100" s="1">
        <v>78.7</v>
      </c>
      <c r="G100" s="1">
        <v>-0.63129999999999997</v>
      </c>
      <c r="H100" s="1">
        <v>48.89</v>
      </c>
      <c r="I100" s="1">
        <v>-3.0152999999999999</v>
      </c>
      <c r="J100" s="1">
        <v>6.53</v>
      </c>
      <c r="K100" s="1">
        <v>-0.60880000000000001</v>
      </c>
      <c r="L100" s="1">
        <v>5.52</v>
      </c>
      <c r="M100" s="1">
        <v>0.18149999999999999</v>
      </c>
      <c r="N100" s="1">
        <f t="shared" si="3"/>
        <v>44.726446598825923</v>
      </c>
      <c r="O100" s="3">
        <f t="shared" si="2"/>
        <v>-1.8060931254562474E-2</v>
      </c>
    </row>
    <row r="101" spans="1:15" x14ac:dyDescent="0.3">
      <c r="A101" s="4">
        <v>44714</v>
      </c>
      <c r="B101" s="1">
        <v>32.99</v>
      </c>
      <c r="C101" s="1">
        <v>-1.3752</v>
      </c>
      <c r="D101" s="1">
        <v>33.5</v>
      </c>
      <c r="E101" s="1">
        <v>2.1652999999999998</v>
      </c>
      <c r="F101" s="1">
        <v>79.98</v>
      </c>
      <c r="G101" s="1">
        <v>1.6264000000000001</v>
      </c>
      <c r="H101" s="1">
        <v>48.49</v>
      </c>
      <c r="I101" s="1">
        <v>-0.81820000000000004</v>
      </c>
      <c r="J101" s="1">
        <v>6.49</v>
      </c>
      <c r="K101" s="1">
        <v>-0.61260000000000003</v>
      </c>
      <c r="L101" s="1">
        <v>5.45</v>
      </c>
      <c r="M101" s="1">
        <v>-1.2681</v>
      </c>
      <c r="N101" s="1">
        <f t="shared" si="3"/>
        <v>44.844626064046849</v>
      </c>
      <c r="O101" s="3">
        <f t="shared" si="2"/>
        <v>2.6422726196189367E-3</v>
      </c>
    </row>
    <row r="102" spans="1:15" x14ac:dyDescent="0.3">
      <c r="A102" s="4">
        <v>44718</v>
      </c>
      <c r="B102" s="1">
        <v>34.86</v>
      </c>
      <c r="C102" s="1">
        <v>5.6684000000000001</v>
      </c>
      <c r="D102" s="1">
        <v>35.799999999999997</v>
      </c>
      <c r="E102" s="1">
        <v>6.8657000000000004</v>
      </c>
      <c r="F102" s="1">
        <v>60.62</v>
      </c>
      <c r="G102" s="1">
        <v>6.4629000000000003</v>
      </c>
      <c r="H102" s="1">
        <v>48.89</v>
      </c>
      <c r="I102" s="1">
        <v>0.82489999999999997</v>
      </c>
      <c r="J102" s="1">
        <v>6.26</v>
      </c>
      <c r="K102" s="1">
        <v>-3.5438999999999998</v>
      </c>
      <c r="L102" s="1">
        <v>5.31</v>
      </c>
      <c r="M102" s="1">
        <v>-2.5688</v>
      </c>
      <c r="N102" s="1">
        <f t="shared" si="3"/>
        <v>42.341074102776211</v>
      </c>
      <c r="O102" s="3">
        <f t="shared" si="2"/>
        <v>-5.5827245781804022E-2</v>
      </c>
    </row>
    <row r="103" spans="1:15" x14ac:dyDescent="0.3">
      <c r="A103" s="4">
        <v>44719</v>
      </c>
      <c r="B103" s="1">
        <v>34.89</v>
      </c>
      <c r="C103" s="1">
        <v>8.6099999999999996E-2</v>
      </c>
      <c r="D103" s="1">
        <v>34.94</v>
      </c>
      <c r="E103" s="1">
        <v>-2.4022000000000001</v>
      </c>
      <c r="F103" s="1">
        <v>60.63</v>
      </c>
      <c r="G103" s="1">
        <v>1.6500000000000001E-2</v>
      </c>
      <c r="H103" s="1">
        <v>48.6</v>
      </c>
      <c r="I103" s="1">
        <v>-0.59319999999999995</v>
      </c>
      <c r="J103" s="1">
        <v>6.3</v>
      </c>
      <c r="K103" s="1">
        <v>0.63900000000000001</v>
      </c>
      <c r="L103" s="1">
        <v>5.38</v>
      </c>
      <c r="M103" s="1">
        <v>1.3183</v>
      </c>
      <c r="N103" s="1">
        <f t="shared" si="3"/>
        <v>42.088518956748715</v>
      </c>
      <c r="O103" s="3">
        <f t="shared" si="2"/>
        <v>-5.9647789145466524E-3</v>
      </c>
    </row>
    <row r="104" spans="1:15" x14ac:dyDescent="0.3">
      <c r="A104" s="4">
        <v>44720</v>
      </c>
      <c r="B104" s="1">
        <v>35.69</v>
      </c>
      <c r="C104" s="1">
        <v>2.2928999999999999</v>
      </c>
      <c r="D104" s="1">
        <v>35.24</v>
      </c>
      <c r="E104" s="1">
        <v>0.85860000000000003</v>
      </c>
      <c r="F104" s="1">
        <v>60.21</v>
      </c>
      <c r="G104" s="1">
        <v>-0.69269999999999998</v>
      </c>
      <c r="H104" s="1">
        <v>49.14</v>
      </c>
      <c r="I104" s="1">
        <v>1.1111</v>
      </c>
      <c r="J104" s="1">
        <v>6.25</v>
      </c>
      <c r="K104" s="1">
        <v>-0.79369999999999996</v>
      </c>
      <c r="L104" s="1">
        <v>5.36</v>
      </c>
      <c r="M104" s="1">
        <v>-0.37169999999999997</v>
      </c>
      <c r="N104" s="1">
        <f t="shared" si="3"/>
        <v>42.41824508458285</v>
      </c>
      <c r="O104" s="3">
        <f t="shared" si="2"/>
        <v>7.8341109643931782E-3</v>
      </c>
    </row>
    <row r="105" spans="1:15" x14ac:dyDescent="0.3">
      <c r="A105" s="4">
        <v>44721</v>
      </c>
      <c r="B105" s="1">
        <v>34.619999999999997</v>
      </c>
      <c r="C105" s="1">
        <v>-2.9980000000000002</v>
      </c>
      <c r="D105" s="1">
        <v>33.619999999999997</v>
      </c>
      <c r="E105" s="1">
        <v>-4.5970000000000004</v>
      </c>
      <c r="F105" s="1">
        <v>60.98</v>
      </c>
      <c r="G105" s="1">
        <v>1.2788999999999999</v>
      </c>
      <c r="H105" s="1">
        <v>48.91</v>
      </c>
      <c r="I105" s="1">
        <v>-0.46810000000000002</v>
      </c>
      <c r="J105" s="1">
        <v>6.32</v>
      </c>
      <c r="K105" s="1">
        <v>1.1200000000000001</v>
      </c>
      <c r="L105" s="1">
        <v>5.46</v>
      </c>
      <c r="M105" s="1">
        <v>1.8656999999999999</v>
      </c>
      <c r="N105" s="1">
        <f t="shared" si="3"/>
        <v>41.971920263044247</v>
      </c>
      <c r="O105" s="3">
        <f t="shared" si="2"/>
        <v>-1.0522001102323358E-2</v>
      </c>
    </row>
    <row r="106" spans="1:15" x14ac:dyDescent="0.3">
      <c r="A106" s="4">
        <v>44722</v>
      </c>
      <c r="B106" s="1">
        <v>34.71</v>
      </c>
      <c r="C106" s="1">
        <v>0.26</v>
      </c>
      <c r="D106" s="1">
        <v>34.18</v>
      </c>
      <c r="E106" s="1">
        <v>1.6657</v>
      </c>
      <c r="F106" s="1">
        <v>61.06</v>
      </c>
      <c r="G106" s="1">
        <v>0.13120000000000001</v>
      </c>
      <c r="H106" s="1">
        <v>48.2</v>
      </c>
      <c r="I106" s="1">
        <v>-1.4516</v>
      </c>
      <c r="J106" s="1">
        <v>6.32</v>
      </c>
      <c r="K106" s="1">
        <v>0</v>
      </c>
      <c r="L106" s="1">
        <v>5.48</v>
      </c>
      <c r="M106" s="1">
        <v>0.36630000000000001</v>
      </c>
      <c r="N106" s="1">
        <f t="shared" si="3"/>
        <v>41.848818108012765</v>
      </c>
      <c r="O106" s="3">
        <f t="shared" si="2"/>
        <v>-2.9329645691686889E-3</v>
      </c>
    </row>
    <row r="107" spans="1:15" x14ac:dyDescent="0.3">
      <c r="A107" s="4">
        <v>44725</v>
      </c>
      <c r="B107" s="1">
        <v>34.24</v>
      </c>
      <c r="C107" s="1">
        <v>-1.3541000000000001</v>
      </c>
      <c r="D107" s="1">
        <v>33.35</v>
      </c>
      <c r="E107" s="1">
        <v>-2.4283000000000001</v>
      </c>
      <c r="F107" s="1">
        <v>60.74</v>
      </c>
      <c r="G107" s="1">
        <v>-0.52410000000000001</v>
      </c>
      <c r="H107" s="1">
        <v>47.3</v>
      </c>
      <c r="I107" s="1">
        <v>-1.8672</v>
      </c>
      <c r="J107" s="1">
        <v>6.1</v>
      </c>
      <c r="K107" s="1">
        <v>-3.4809999999999999</v>
      </c>
      <c r="L107" s="1">
        <v>5.32</v>
      </c>
      <c r="M107" s="1">
        <v>-2.9197000000000002</v>
      </c>
      <c r="N107" s="1">
        <f t="shared" si="3"/>
        <v>41.205000045995838</v>
      </c>
      <c r="O107" s="3">
        <f t="shared" si="2"/>
        <v>-1.5384378606708007E-2</v>
      </c>
    </row>
    <row r="108" spans="1:15" x14ac:dyDescent="0.3">
      <c r="A108" s="4">
        <v>44726</v>
      </c>
      <c r="B108" s="1">
        <v>34.25</v>
      </c>
      <c r="C108" s="1">
        <v>2.92E-2</v>
      </c>
      <c r="D108" s="1">
        <v>33.049999999999997</v>
      </c>
      <c r="E108" s="1">
        <v>-0.89959999999999996</v>
      </c>
      <c r="F108" s="1">
        <v>59.33</v>
      </c>
      <c r="G108" s="1">
        <v>-2.3214000000000001</v>
      </c>
      <c r="H108" s="1">
        <v>47.66</v>
      </c>
      <c r="I108" s="1">
        <v>0.7611</v>
      </c>
      <c r="J108" s="1">
        <v>6.21</v>
      </c>
      <c r="K108" s="1">
        <v>1.8032999999999999</v>
      </c>
      <c r="L108" s="1">
        <v>5.38</v>
      </c>
      <c r="M108" s="1">
        <v>1.1277999999999999</v>
      </c>
      <c r="N108" s="1">
        <f t="shared" si="3"/>
        <v>41.040244118380066</v>
      </c>
      <c r="O108" s="3">
        <f t="shared" si="2"/>
        <v>-3.9984450292891724E-3</v>
      </c>
    </row>
    <row r="109" spans="1:15" x14ac:dyDescent="0.3">
      <c r="A109" s="4">
        <v>44727</v>
      </c>
      <c r="B109" s="1">
        <v>35.590000000000003</v>
      </c>
      <c r="C109" s="1">
        <v>3.9123999999999999</v>
      </c>
      <c r="D109" s="1">
        <v>33.08</v>
      </c>
      <c r="E109" s="1">
        <v>9.0800000000000006E-2</v>
      </c>
      <c r="F109" s="1">
        <v>58.5</v>
      </c>
      <c r="G109" s="1">
        <v>-1.399</v>
      </c>
      <c r="H109" s="1">
        <v>47.6</v>
      </c>
      <c r="I109" s="1">
        <v>-0.12590000000000001</v>
      </c>
      <c r="J109" s="1">
        <v>6.43</v>
      </c>
      <c r="K109" s="1">
        <v>3.5427</v>
      </c>
      <c r="L109" s="1">
        <v>5.53</v>
      </c>
      <c r="M109" s="1">
        <v>2.7881</v>
      </c>
      <c r="N109" s="1">
        <f t="shared" si="3"/>
        <v>41.1498831977528</v>
      </c>
      <c r="O109" s="3">
        <f t="shared" si="2"/>
        <v>2.6715016376725543E-3</v>
      </c>
    </row>
    <row r="110" spans="1:15" x14ac:dyDescent="0.3">
      <c r="A110" s="4">
        <v>44728</v>
      </c>
      <c r="B110" s="1">
        <v>35.090000000000003</v>
      </c>
      <c r="C110" s="1">
        <v>-1.4049</v>
      </c>
      <c r="D110" s="1">
        <v>33.28</v>
      </c>
      <c r="E110" s="1">
        <v>0.60460000000000003</v>
      </c>
      <c r="F110" s="1">
        <v>59.95</v>
      </c>
      <c r="G110" s="1">
        <v>2.4786000000000001</v>
      </c>
      <c r="H110" s="1">
        <v>47.9</v>
      </c>
      <c r="I110" s="1">
        <v>0.63029999999999997</v>
      </c>
      <c r="J110" s="1">
        <v>6.32</v>
      </c>
      <c r="K110" s="1">
        <v>-1.7107000000000001</v>
      </c>
      <c r="L110" s="1">
        <v>5.45</v>
      </c>
      <c r="M110" s="1">
        <v>-1.4467000000000001</v>
      </c>
      <c r="N110" s="1">
        <f t="shared" si="3"/>
        <v>41.448677668191401</v>
      </c>
      <c r="O110" s="3">
        <f t="shared" si="2"/>
        <v>7.261125602779795E-3</v>
      </c>
    </row>
    <row r="111" spans="1:15" x14ac:dyDescent="0.3">
      <c r="A111" s="4">
        <v>44729</v>
      </c>
      <c r="B111" s="1">
        <v>34.549999999999997</v>
      </c>
      <c r="C111" s="1">
        <v>-1.5388999999999999</v>
      </c>
      <c r="D111" s="1">
        <v>33.270000000000003</v>
      </c>
      <c r="E111" s="1">
        <v>-0.03</v>
      </c>
      <c r="F111" s="1">
        <v>60.85</v>
      </c>
      <c r="G111" s="1">
        <v>1.5013000000000001</v>
      </c>
      <c r="H111" s="1">
        <v>47.98</v>
      </c>
      <c r="I111" s="1">
        <v>0.16700000000000001</v>
      </c>
      <c r="J111" s="1">
        <v>6.31</v>
      </c>
      <c r="K111" s="1">
        <v>-0.15820000000000001</v>
      </c>
      <c r="L111" s="1">
        <v>5.43</v>
      </c>
      <c r="M111" s="1">
        <v>-0.36699999999999999</v>
      </c>
      <c r="N111" s="1">
        <f t="shared" si="3"/>
        <v>41.529723390627403</v>
      </c>
      <c r="O111" s="3">
        <f t="shared" si="2"/>
        <v>1.9553270935395457E-3</v>
      </c>
    </row>
    <row r="112" spans="1:15" x14ac:dyDescent="0.3">
      <c r="A112" s="4">
        <v>44732</v>
      </c>
      <c r="B112" s="1">
        <v>35.22</v>
      </c>
      <c r="C112" s="1">
        <v>1.9392</v>
      </c>
      <c r="D112" s="1">
        <v>33.19</v>
      </c>
      <c r="E112" s="1">
        <v>-0.24049999999999999</v>
      </c>
      <c r="F112" s="1">
        <v>60.77</v>
      </c>
      <c r="G112" s="1">
        <v>-0.13150000000000001</v>
      </c>
      <c r="H112" s="1">
        <v>49.85</v>
      </c>
      <c r="I112" s="1">
        <v>3.8975</v>
      </c>
      <c r="J112" s="1">
        <v>6.22</v>
      </c>
      <c r="K112" s="1">
        <v>-1.4262999999999999</v>
      </c>
      <c r="L112" s="1">
        <v>5.48</v>
      </c>
      <c r="M112" s="1">
        <v>0.92079999999999995</v>
      </c>
      <c r="N112" s="1">
        <f t="shared" si="3"/>
        <v>42.311436611445245</v>
      </c>
      <c r="O112" s="3">
        <f t="shared" si="2"/>
        <v>1.8822981638116625E-2</v>
      </c>
    </row>
    <row r="113" spans="1:15" x14ac:dyDescent="0.3">
      <c r="A113" s="4">
        <v>44733</v>
      </c>
      <c r="B113" s="1">
        <v>36.28</v>
      </c>
      <c r="C113" s="1">
        <v>3.0097</v>
      </c>
      <c r="D113" s="1">
        <v>33.880000000000003</v>
      </c>
      <c r="E113" s="1">
        <v>2.0789</v>
      </c>
      <c r="F113" s="1">
        <v>60.95</v>
      </c>
      <c r="G113" s="1">
        <v>0.29620000000000002</v>
      </c>
      <c r="H113" s="1">
        <v>50.09</v>
      </c>
      <c r="I113" s="1">
        <v>0.48139999999999999</v>
      </c>
      <c r="J113" s="1">
        <v>6.22</v>
      </c>
      <c r="K113" s="1">
        <v>0</v>
      </c>
      <c r="L113" s="1">
        <v>5.54</v>
      </c>
      <c r="M113" s="1">
        <v>1.0949</v>
      </c>
      <c r="N113" s="1">
        <f t="shared" si="3"/>
        <v>42.765361706210207</v>
      </c>
      <c r="O113" s="3">
        <f t="shared" si="2"/>
        <v>1.0728189140289678E-2</v>
      </c>
    </row>
    <row r="114" spans="1:15" x14ac:dyDescent="0.3">
      <c r="A114" s="4">
        <v>44734</v>
      </c>
      <c r="B114" s="1">
        <v>35.06</v>
      </c>
      <c r="C114" s="1">
        <v>-3.3626999999999998</v>
      </c>
      <c r="D114" s="1">
        <v>32.130000000000003</v>
      </c>
      <c r="E114" s="1">
        <v>-5.1653000000000002</v>
      </c>
      <c r="F114" s="1">
        <v>61.35</v>
      </c>
      <c r="G114" s="1">
        <v>0.65629999999999999</v>
      </c>
      <c r="H114" s="1">
        <v>49.17</v>
      </c>
      <c r="I114" s="1">
        <v>-1.8367</v>
      </c>
      <c r="J114" s="1">
        <v>6.13</v>
      </c>
      <c r="K114" s="1">
        <v>-1.4469000000000001</v>
      </c>
      <c r="L114" s="1">
        <v>5.43</v>
      </c>
      <c r="M114" s="1">
        <v>-1.9856</v>
      </c>
      <c r="N114" s="1">
        <f t="shared" si="3"/>
        <v>41.93367624063815</v>
      </c>
      <c r="O114" s="3">
        <f t="shared" si="2"/>
        <v>-1.9447642493604436E-2</v>
      </c>
    </row>
    <row r="115" spans="1:15" x14ac:dyDescent="0.3">
      <c r="A115" s="4">
        <v>44735</v>
      </c>
      <c r="B115" s="1">
        <v>35.32</v>
      </c>
      <c r="C115" s="1">
        <v>0.74160000000000004</v>
      </c>
      <c r="D115" s="1">
        <v>32.15</v>
      </c>
      <c r="E115" s="1">
        <v>6.2199999999999998E-2</v>
      </c>
      <c r="F115" s="1">
        <v>61.8</v>
      </c>
      <c r="G115" s="1">
        <v>0.73350000000000004</v>
      </c>
      <c r="H115" s="1">
        <v>49.19</v>
      </c>
      <c r="I115" s="1">
        <v>4.07E-2</v>
      </c>
      <c r="J115" s="1">
        <v>6.16</v>
      </c>
      <c r="K115" s="1">
        <v>0.4894</v>
      </c>
      <c r="L115" s="1">
        <v>5.52</v>
      </c>
      <c r="M115" s="1">
        <v>1.6575</v>
      </c>
      <c r="N115" s="1">
        <f t="shared" si="3"/>
        <v>42.079530191870326</v>
      </c>
      <c r="O115" s="3">
        <f t="shared" si="2"/>
        <v>3.4782056883156964E-3</v>
      </c>
    </row>
    <row r="116" spans="1:15" x14ac:dyDescent="0.3">
      <c r="A116" s="4">
        <v>44736</v>
      </c>
      <c r="B116" s="1">
        <v>35.69</v>
      </c>
      <c r="C116" s="1">
        <v>1.0476000000000001</v>
      </c>
      <c r="D116" s="1">
        <v>32.409999999999997</v>
      </c>
      <c r="E116" s="1">
        <v>0.80869999999999997</v>
      </c>
      <c r="F116" s="1">
        <v>64.349999999999994</v>
      </c>
      <c r="G116" s="1">
        <v>4.1261999999999999</v>
      </c>
      <c r="H116" s="1">
        <v>49.99</v>
      </c>
      <c r="I116" s="1">
        <v>1.6263000000000001</v>
      </c>
      <c r="J116" s="1">
        <v>6.08</v>
      </c>
      <c r="K116" s="1">
        <v>-1.2987</v>
      </c>
      <c r="L116" s="1">
        <v>5.43</v>
      </c>
      <c r="M116" s="1">
        <v>-1.6304000000000001</v>
      </c>
      <c r="N116" s="1">
        <f t="shared" si="3"/>
        <v>42.93429262478179</v>
      </c>
      <c r="O116" s="3">
        <f t="shared" si="2"/>
        <v>2.0313022246541201E-2</v>
      </c>
    </row>
    <row r="117" spans="1:15" x14ac:dyDescent="0.3">
      <c r="A117" s="4">
        <v>44739</v>
      </c>
      <c r="B117" s="1">
        <v>35.880000000000003</v>
      </c>
      <c r="C117" s="1">
        <v>0.53239999999999998</v>
      </c>
      <c r="D117" s="1">
        <v>32.93</v>
      </c>
      <c r="E117" s="1">
        <v>1.6044</v>
      </c>
      <c r="F117" s="1">
        <v>64.58</v>
      </c>
      <c r="G117" s="1">
        <v>0.3574</v>
      </c>
      <c r="H117" s="1">
        <v>52.07</v>
      </c>
      <c r="I117" s="1">
        <v>4.1608000000000001</v>
      </c>
      <c r="J117" s="1">
        <v>6.04</v>
      </c>
      <c r="K117" s="1">
        <v>-0.65790000000000004</v>
      </c>
      <c r="L117" s="1">
        <v>5.42</v>
      </c>
      <c r="M117" s="1">
        <v>-0.1842</v>
      </c>
      <c r="N117" s="1">
        <f t="shared" si="3"/>
        <v>43.864673453855893</v>
      </c>
      <c r="O117" s="3">
        <f t="shared" si="2"/>
        <v>2.1669876739440787E-2</v>
      </c>
    </row>
    <row r="118" spans="1:15" x14ac:dyDescent="0.3">
      <c r="A118" s="4">
        <v>44740</v>
      </c>
      <c r="B118" s="1">
        <v>36.630000000000003</v>
      </c>
      <c r="C118" s="1">
        <v>2.0903</v>
      </c>
      <c r="D118" s="1">
        <v>34.1</v>
      </c>
      <c r="E118" s="1">
        <v>3.5529999999999999</v>
      </c>
      <c r="F118" s="1">
        <v>67.599999999999994</v>
      </c>
      <c r="G118" s="1">
        <v>4.6764000000000001</v>
      </c>
      <c r="H118" s="1">
        <v>56.51</v>
      </c>
      <c r="I118" s="1">
        <v>8.5269999999999992</v>
      </c>
      <c r="J118" s="1">
        <v>6.05</v>
      </c>
      <c r="K118" s="1">
        <v>0.1656</v>
      </c>
      <c r="L118" s="1">
        <v>5.41</v>
      </c>
      <c r="M118" s="1">
        <v>-0.1845</v>
      </c>
      <c r="N118" s="1">
        <f t="shared" si="3"/>
        <v>46.378680518681712</v>
      </c>
      <c r="O118" s="3">
        <f t="shared" si="2"/>
        <v>5.7312795625173558E-2</v>
      </c>
    </row>
    <row r="119" spans="1:15" x14ac:dyDescent="0.3">
      <c r="A119" s="4">
        <v>44741</v>
      </c>
      <c r="B119" s="1">
        <v>36.200000000000003</v>
      </c>
      <c r="C119" s="1">
        <v>-1.1738999999999999</v>
      </c>
      <c r="D119" s="1">
        <v>32.72</v>
      </c>
      <c r="E119" s="1">
        <v>-4.0468999999999999</v>
      </c>
      <c r="F119" s="1">
        <v>64.16</v>
      </c>
      <c r="G119" s="1">
        <v>-5.0888</v>
      </c>
      <c r="H119" s="1">
        <v>55.65</v>
      </c>
      <c r="I119" s="1">
        <v>-1.5219</v>
      </c>
      <c r="J119" s="1">
        <v>6.12</v>
      </c>
      <c r="K119" s="1">
        <v>1.157</v>
      </c>
      <c r="L119" s="1">
        <v>5.53</v>
      </c>
      <c r="M119" s="1">
        <v>2.2181000000000002</v>
      </c>
      <c r="N119" s="1">
        <f t="shared" si="3"/>
        <v>45.127293596461321</v>
      </c>
      <c r="O119" s="3">
        <f t="shared" si="2"/>
        <v>-2.6981943173573511E-2</v>
      </c>
    </row>
    <row r="120" spans="1:15" x14ac:dyDescent="0.3">
      <c r="A120" s="4">
        <v>44742</v>
      </c>
      <c r="B120" s="1">
        <v>36.200000000000003</v>
      </c>
      <c r="C120" s="1">
        <v>0</v>
      </c>
      <c r="D120" s="1">
        <v>33.79</v>
      </c>
      <c r="E120" s="1">
        <v>3.2702</v>
      </c>
      <c r="F120" s="1">
        <v>66.63</v>
      </c>
      <c r="G120" s="1">
        <v>3.8498000000000001</v>
      </c>
      <c r="H120" s="1">
        <v>56.7</v>
      </c>
      <c r="I120" s="1">
        <v>1.8868</v>
      </c>
      <c r="J120" s="1">
        <v>6.14</v>
      </c>
      <c r="K120" s="1">
        <v>0.32679999999999998</v>
      </c>
      <c r="L120" s="1">
        <v>5.32</v>
      </c>
      <c r="M120" s="1">
        <v>0.75760000000000005</v>
      </c>
      <c r="N120" s="1">
        <f t="shared" si="3"/>
        <v>46.135257024987375</v>
      </c>
      <c r="O120" s="3">
        <f t="shared" si="2"/>
        <v>2.2336004404330017E-2</v>
      </c>
    </row>
    <row r="121" spans="1:15" x14ac:dyDescent="0.3">
      <c r="A121" s="4">
        <v>44743</v>
      </c>
      <c r="B121" s="1">
        <v>35.799999999999997</v>
      </c>
      <c r="C121" s="1">
        <v>-1.105</v>
      </c>
      <c r="D121" s="1">
        <v>34.11</v>
      </c>
      <c r="E121" s="1">
        <v>0.94699999999999995</v>
      </c>
      <c r="F121" s="1">
        <v>64.89</v>
      </c>
      <c r="G121" s="1">
        <v>-2.6114000000000002</v>
      </c>
      <c r="H121" s="1">
        <v>54.15</v>
      </c>
      <c r="I121" s="1">
        <v>-4.4973999999999998</v>
      </c>
      <c r="J121" s="1">
        <v>6.28</v>
      </c>
      <c r="K121" s="1">
        <v>2.2801</v>
      </c>
      <c r="L121" s="1">
        <v>5.47</v>
      </c>
      <c r="M121" s="1">
        <v>2.8195000000000001</v>
      </c>
      <c r="N121" s="1">
        <f t="shared" si="3"/>
        <v>44.891437153234527</v>
      </c>
      <c r="O121" s="3">
        <f t="shared" si="2"/>
        <v>-2.6960289200928935E-2</v>
      </c>
    </row>
    <row r="122" spans="1:15" x14ac:dyDescent="0.3">
      <c r="A122" s="4">
        <v>44746</v>
      </c>
      <c r="B122" s="1">
        <v>35.590000000000003</v>
      </c>
      <c r="C122" s="1">
        <v>-0.58660000000000001</v>
      </c>
      <c r="D122" s="1">
        <v>32.6</v>
      </c>
      <c r="E122" s="1">
        <v>-4.4268999999999998</v>
      </c>
      <c r="F122" s="1">
        <v>64.37</v>
      </c>
      <c r="G122" s="1">
        <v>-0.8014</v>
      </c>
      <c r="H122" s="1">
        <v>53.7</v>
      </c>
      <c r="I122" s="1">
        <v>-0.83099999999999996</v>
      </c>
      <c r="J122" s="1">
        <v>6.2</v>
      </c>
      <c r="K122" s="1">
        <v>-1.2739</v>
      </c>
      <c r="L122" s="1">
        <v>5.41</v>
      </c>
      <c r="M122" s="1">
        <v>-1.0969</v>
      </c>
      <c r="N122" s="1">
        <f t="shared" si="3"/>
        <v>44.310297706734652</v>
      </c>
      <c r="O122" s="3">
        <f t="shared" si="2"/>
        <v>-1.2945440898142492E-2</v>
      </c>
    </row>
    <row r="123" spans="1:15" x14ac:dyDescent="0.3">
      <c r="A123" s="4">
        <v>44747</v>
      </c>
      <c r="B123" s="1">
        <v>36.29</v>
      </c>
      <c r="C123" s="1">
        <v>1.9668000000000001</v>
      </c>
      <c r="D123" s="1">
        <v>31.11</v>
      </c>
      <c r="E123" s="1">
        <v>-4.5705999999999998</v>
      </c>
      <c r="F123" s="1">
        <v>64.150000000000006</v>
      </c>
      <c r="G123" s="1">
        <v>-0.34179999999999999</v>
      </c>
      <c r="H123" s="1">
        <v>53.45</v>
      </c>
      <c r="I123" s="1">
        <v>-0.46550000000000002</v>
      </c>
      <c r="J123" s="1">
        <v>6.34</v>
      </c>
      <c r="K123" s="1">
        <v>2.2581000000000002</v>
      </c>
      <c r="L123" s="1">
        <v>5.43</v>
      </c>
      <c r="M123" s="1">
        <v>0.36969999999999997</v>
      </c>
      <c r="N123" s="1">
        <f t="shared" si="3"/>
        <v>44.045303936747203</v>
      </c>
      <c r="O123" s="3">
        <f t="shared" si="2"/>
        <v>-5.9804105073113182E-3</v>
      </c>
    </row>
    <row r="124" spans="1:15" x14ac:dyDescent="0.3">
      <c r="A124" s="4">
        <v>44748</v>
      </c>
      <c r="B124" s="1">
        <v>34.950000000000003</v>
      </c>
      <c r="C124" s="1">
        <v>-3.6924999999999999</v>
      </c>
      <c r="D124" s="1">
        <v>30.86</v>
      </c>
      <c r="E124" s="1">
        <v>-0.80359999999999998</v>
      </c>
      <c r="F124" s="1">
        <v>63.5</v>
      </c>
      <c r="G124" s="1">
        <v>-1.0133000000000001</v>
      </c>
      <c r="H124" s="1">
        <v>52.2</v>
      </c>
      <c r="I124" s="1">
        <v>-2.3386</v>
      </c>
      <c r="J124" s="1">
        <v>6.18</v>
      </c>
      <c r="K124" s="1">
        <v>-2.5236999999999998</v>
      </c>
      <c r="L124" s="1">
        <v>5.35</v>
      </c>
      <c r="M124" s="1">
        <v>-1.4733000000000001</v>
      </c>
      <c r="N124" s="1">
        <f t="shared" si="3"/>
        <v>43.160925617573746</v>
      </c>
      <c r="O124" s="3">
        <f t="shared" si="2"/>
        <v>-2.0078833385813382E-2</v>
      </c>
    </row>
    <row r="125" spans="1:15" x14ac:dyDescent="0.3">
      <c r="A125" s="4">
        <v>44749</v>
      </c>
      <c r="B125" s="1">
        <v>33.97</v>
      </c>
      <c r="C125" s="1">
        <v>-2.8039999999999998</v>
      </c>
      <c r="D125" s="1">
        <v>32.36</v>
      </c>
      <c r="E125" s="1">
        <v>4.8606999999999996</v>
      </c>
      <c r="F125" s="1">
        <v>64.3</v>
      </c>
      <c r="G125" s="1">
        <v>1.2598</v>
      </c>
      <c r="H125" s="1">
        <v>51.73</v>
      </c>
      <c r="I125" s="1">
        <v>-0.90039999999999998</v>
      </c>
      <c r="J125" s="1">
        <v>6.12</v>
      </c>
      <c r="K125" s="1">
        <v>-0.97089999999999999</v>
      </c>
      <c r="L125" s="1">
        <v>5.31</v>
      </c>
      <c r="M125" s="1">
        <v>-0.74770000000000003</v>
      </c>
      <c r="N125" s="1">
        <f t="shared" si="3"/>
        <v>43.215370201389995</v>
      </c>
      <c r="O125" s="3">
        <f t="shared" si="2"/>
        <v>1.2614322570061089E-3</v>
      </c>
    </row>
    <row r="126" spans="1:15" x14ac:dyDescent="0.3">
      <c r="A126" s="4">
        <v>44750</v>
      </c>
      <c r="B126" s="1">
        <v>34.119999999999997</v>
      </c>
      <c r="C126" s="1">
        <v>0.44159999999999999</v>
      </c>
      <c r="D126" s="1">
        <v>34.64</v>
      </c>
      <c r="E126" s="1">
        <v>7.0457000000000001</v>
      </c>
      <c r="F126" s="1">
        <v>62.18</v>
      </c>
      <c r="G126" s="1">
        <v>-3.2970000000000002</v>
      </c>
      <c r="H126" s="1">
        <v>51.52</v>
      </c>
      <c r="I126" s="1">
        <v>-0.40600000000000003</v>
      </c>
      <c r="J126" s="1">
        <v>6.28</v>
      </c>
      <c r="K126" s="1">
        <v>2.6143999999999998</v>
      </c>
      <c r="L126" s="1">
        <v>5.39</v>
      </c>
      <c r="M126" s="1">
        <v>1.5065999999999999</v>
      </c>
      <c r="N126" s="1">
        <f t="shared" si="3"/>
        <v>43.223704028083887</v>
      </c>
      <c r="O126" s="3">
        <f t="shared" si="2"/>
        <v>1.9284404264166929E-4</v>
      </c>
    </row>
    <row r="127" spans="1:15" x14ac:dyDescent="0.3">
      <c r="A127" s="4">
        <v>44753</v>
      </c>
      <c r="B127" s="1">
        <v>32.909999999999997</v>
      </c>
      <c r="C127" s="1">
        <v>-3.5463</v>
      </c>
      <c r="D127" s="1">
        <v>33.61</v>
      </c>
      <c r="E127" s="1">
        <v>-2.9733999999999998</v>
      </c>
      <c r="F127" s="1">
        <v>60.24</v>
      </c>
      <c r="G127" s="1">
        <v>-3.12</v>
      </c>
      <c r="H127" s="1">
        <v>50.29</v>
      </c>
      <c r="I127" s="1">
        <v>-2.3874</v>
      </c>
      <c r="J127" s="1">
        <v>6.47</v>
      </c>
      <c r="K127" s="1">
        <v>3.0255000000000001</v>
      </c>
      <c r="L127" s="1">
        <v>5.45</v>
      </c>
      <c r="M127" s="1">
        <v>1.1132</v>
      </c>
      <c r="N127" s="1">
        <f t="shared" si="3"/>
        <v>42.017984912119026</v>
      </c>
      <c r="O127" s="3">
        <f t="shared" si="2"/>
        <v>-2.7894858690996612E-2</v>
      </c>
    </row>
    <row r="128" spans="1:15" x14ac:dyDescent="0.3">
      <c r="A128" s="4">
        <v>44754</v>
      </c>
      <c r="B128" s="1">
        <v>32.5</v>
      </c>
      <c r="C128" s="1">
        <v>-1.2458</v>
      </c>
      <c r="D128" s="1">
        <v>33.4</v>
      </c>
      <c r="E128" s="1">
        <v>-0.62480000000000002</v>
      </c>
      <c r="F128" s="1">
        <v>58.93</v>
      </c>
      <c r="G128" s="1">
        <v>-2.1745999999999999</v>
      </c>
      <c r="H128" s="1">
        <v>50.55</v>
      </c>
      <c r="I128" s="1">
        <v>0.51700000000000002</v>
      </c>
      <c r="J128" s="1">
        <v>6.6</v>
      </c>
      <c r="K128" s="1">
        <v>2.0093000000000001</v>
      </c>
      <c r="L128" s="1">
        <v>5.57</v>
      </c>
      <c r="M128" s="1">
        <v>2.2018</v>
      </c>
      <c r="N128" s="1">
        <f t="shared" si="3"/>
        <v>41.773663127158031</v>
      </c>
      <c r="O128" s="3">
        <f t="shared" si="2"/>
        <v>-5.8146954327294893E-3</v>
      </c>
    </row>
    <row r="129" spans="1:15" x14ac:dyDescent="0.3">
      <c r="A129" s="4">
        <v>44755</v>
      </c>
      <c r="B129" s="1">
        <v>32.81</v>
      </c>
      <c r="C129" s="1">
        <v>0.95379999999999998</v>
      </c>
      <c r="D129" s="1">
        <v>32.57</v>
      </c>
      <c r="E129" s="1">
        <v>-2.1627999999999998</v>
      </c>
      <c r="F129" s="1">
        <v>61.57</v>
      </c>
      <c r="G129" s="1">
        <v>4.4798999999999998</v>
      </c>
      <c r="H129" s="1">
        <v>51.03</v>
      </c>
      <c r="I129" s="1">
        <v>0.9496</v>
      </c>
      <c r="J129" s="1">
        <v>6.65</v>
      </c>
      <c r="K129" s="1">
        <v>0.75760000000000005</v>
      </c>
      <c r="L129" s="1">
        <v>5.56</v>
      </c>
      <c r="M129" s="1">
        <v>-0.17949999999999999</v>
      </c>
      <c r="N129" s="1">
        <f t="shared" si="3"/>
        <v>42.322711901055762</v>
      </c>
      <c r="O129" s="3">
        <f t="shared" si="2"/>
        <v>1.3143419389064336E-2</v>
      </c>
    </row>
    <row r="130" spans="1:15" x14ac:dyDescent="0.3">
      <c r="A130" s="4">
        <v>44756</v>
      </c>
      <c r="B130" s="1">
        <v>32.74</v>
      </c>
      <c r="C130" s="1">
        <v>-0.21329999999999999</v>
      </c>
      <c r="D130" s="1">
        <v>32.65</v>
      </c>
      <c r="E130" s="1">
        <v>0.24560000000000001</v>
      </c>
      <c r="F130" s="1">
        <v>61.91</v>
      </c>
      <c r="G130" s="1">
        <v>0.55220000000000002</v>
      </c>
      <c r="H130" s="1">
        <v>52.31</v>
      </c>
      <c r="I130" s="1">
        <v>2.5083000000000002</v>
      </c>
      <c r="J130" s="1">
        <v>6.6</v>
      </c>
      <c r="K130" s="1">
        <v>-0.75190000000000001</v>
      </c>
      <c r="L130" s="1">
        <v>5.44</v>
      </c>
      <c r="M130" s="1">
        <v>-2.1583000000000001</v>
      </c>
      <c r="N130" s="1">
        <f t="shared" si="3"/>
        <v>42.843701194741207</v>
      </c>
      <c r="O130" s="3">
        <f t="shared" si="2"/>
        <v>1.2309922268295135E-2</v>
      </c>
    </row>
    <row r="131" spans="1:15" x14ac:dyDescent="0.3">
      <c r="A131" s="4">
        <v>44757</v>
      </c>
      <c r="B131" s="1">
        <v>31.69</v>
      </c>
      <c r="C131" s="1">
        <v>-3.2071000000000001</v>
      </c>
      <c r="D131" s="1">
        <v>33</v>
      </c>
      <c r="E131" s="1">
        <v>1.0720000000000001</v>
      </c>
      <c r="F131" s="1">
        <v>62.04</v>
      </c>
      <c r="G131" s="1">
        <v>0.21</v>
      </c>
      <c r="H131" s="1">
        <v>51.8</v>
      </c>
      <c r="I131" s="1">
        <v>-0.97499999999999998</v>
      </c>
      <c r="J131" s="1">
        <v>6.47</v>
      </c>
      <c r="K131" s="1">
        <v>-1.9697</v>
      </c>
      <c r="L131" s="1">
        <v>5.28</v>
      </c>
      <c r="M131" s="1">
        <v>-2.9411999999999998</v>
      </c>
      <c r="N131" s="1">
        <f t="shared" si="3"/>
        <v>42.531088689732869</v>
      </c>
      <c r="O131" s="3">
        <f t="shared" si="2"/>
        <v>-7.2965802741316388E-3</v>
      </c>
    </row>
    <row r="132" spans="1:15" x14ac:dyDescent="0.3">
      <c r="A132" s="4">
        <v>44760</v>
      </c>
      <c r="B132" s="1">
        <v>31.91</v>
      </c>
      <c r="C132" s="1">
        <v>0.69420000000000004</v>
      </c>
      <c r="D132" s="1">
        <v>32.5</v>
      </c>
      <c r="E132" s="1">
        <v>-1.5152000000000001</v>
      </c>
      <c r="F132" s="1">
        <v>62.1</v>
      </c>
      <c r="G132" s="1">
        <v>9.6699999999999994E-2</v>
      </c>
      <c r="H132" s="1">
        <v>51.23</v>
      </c>
      <c r="I132" s="1">
        <v>-1.1004</v>
      </c>
      <c r="J132" s="1">
        <v>6.48</v>
      </c>
      <c r="K132" s="1">
        <v>0.15459999999999999</v>
      </c>
      <c r="L132" s="1">
        <v>5.35</v>
      </c>
      <c r="M132" s="1">
        <v>1.3258000000000001</v>
      </c>
      <c r="N132" s="1">
        <f t="shared" si="3"/>
        <v>42.287346093615326</v>
      </c>
      <c r="O132" s="3">
        <f t="shared" ref="O132:O195" si="4">(N132-N131)/N131</f>
        <v>-5.7309277431306926E-3</v>
      </c>
    </row>
    <row r="133" spans="1:15" x14ac:dyDescent="0.3">
      <c r="A133" s="4">
        <v>44761</v>
      </c>
      <c r="B133" s="1">
        <v>31.87</v>
      </c>
      <c r="C133" s="1">
        <v>-0.12540000000000001</v>
      </c>
      <c r="D133" s="1">
        <v>32.42</v>
      </c>
      <c r="E133" s="1">
        <v>-0.2462</v>
      </c>
      <c r="F133" s="1">
        <v>60.15</v>
      </c>
      <c r="G133" s="1">
        <v>-3.1400999999999999</v>
      </c>
      <c r="H133" s="1">
        <v>51.23</v>
      </c>
      <c r="I133" s="1">
        <v>0</v>
      </c>
      <c r="J133" s="1">
        <v>6.46</v>
      </c>
      <c r="K133" s="1">
        <v>-0.30859999999999999</v>
      </c>
      <c r="L133" s="1">
        <v>5.36</v>
      </c>
      <c r="M133" s="1">
        <v>0.18690000000000001</v>
      </c>
      <c r="N133" s="1">
        <f t="shared" ref="N133:N196" si="5">(B133*$B$2+D133*$D$2+F133*$F$2+H133*$H$2+J133*$J$2+L133*$L$2)/100</f>
        <v>41.920136463745209</v>
      </c>
      <c r="O133" s="3">
        <f t="shared" si="4"/>
        <v>-8.6836764136768614E-3</v>
      </c>
    </row>
    <row r="134" spans="1:15" x14ac:dyDescent="0.3">
      <c r="A134" s="4">
        <v>44762</v>
      </c>
      <c r="B134" s="1">
        <v>31.91</v>
      </c>
      <c r="C134" s="1">
        <v>0.1255</v>
      </c>
      <c r="D134" s="1">
        <v>31.96</v>
      </c>
      <c r="E134" s="1">
        <v>-1.4189000000000001</v>
      </c>
      <c r="F134" s="1">
        <v>59.82</v>
      </c>
      <c r="G134" s="1">
        <v>-0.54859999999999998</v>
      </c>
      <c r="H134" s="1">
        <v>51.57</v>
      </c>
      <c r="I134" s="1">
        <v>0.66369999999999996</v>
      </c>
      <c r="J134" s="1">
        <v>6.41</v>
      </c>
      <c r="K134" s="1">
        <v>-0.77400000000000002</v>
      </c>
      <c r="L134" s="1">
        <v>5.33</v>
      </c>
      <c r="M134" s="1">
        <v>-0.55969999999999998</v>
      </c>
      <c r="N134" s="1">
        <f t="shared" si="5"/>
        <v>41.905451001813283</v>
      </c>
      <c r="O134" s="3">
        <f t="shared" si="4"/>
        <v>-3.5031999346248402E-4</v>
      </c>
    </row>
    <row r="135" spans="1:15" x14ac:dyDescent="0.3">
      <c r="A135" s="4">
        <v>44763</v>
      </c>
      <c r="B135" s="1">
        <v>31.61</v>
      </c>
      <c r="C135" s="1">
        <v>-0.94010000000000005</v>
      </c>
      <c r="D135" s="1">
        <v>31.91</v>
      </c>
      <c r="E135" s="1">
        <v>-0.15640000000000001</v>
      </c>
      <c r="F135" s="1">
        <v>59.13</v>
      </c>
      <c r="G135" s="1">
        <v>-1.1535</v>
      </c>
      <c r="H135" s="1">
        <v>50.98</v>
      </c>
      <c r="I135" s="1">
        <v>-1.1440999999999999</v>
      </c>
      <c r="J135" s="1">
        <v>6.21</v>
      </c>
      <c r="K135" s="1">
        <v>-3.1200999999999999</v>
      </c>
      <c r="L135" s="1">
        <v>5.15</v>
      </c>
      <c r="M135" s="1">
        <v>-3.3771</v>
      </c>
      <c r="N135" s="1">
        <f t="shared" si="5"/>
        <v>41.486006708267226</v>
      </c>
      <c r="O135" s="3">
        <f t="shared" si="4"/>
        <v>-1.0009301499413703E-2</v>
      </c>
    </row>
    <row r="136" spans="1:15" x14ac:dyDescent="0.3">
      <c r="A136" s="4">
        <v>44764</v>
      </c>
      <c r="B136" s="1">
        <v>31.43</v>
      </c>
      <c r="C136" s="1">
        <v>-0.56940000000000002</v>
      </c>
      <c r="D136" s="1">
        <v>31.17</v>
      </c>
      <c r="E136" s="1">
        <v>-2.319</v>
      </c>
      <c r="F136" s="1">
        <v>60.14</v>
      </c>
      <c r="G136" s="1">
        <v>1.7081</v>
      </c>
      <c r="H136" s="1">
        <v>52.35</v>
      </c>
      <c r="I136" s="1">
        <v>2.6873</v>
      </c>
      <c r="J136" s="1">
        <v>6.22</v>
      </c>
      <c r="K136" s="1">
        <v>0.161</v>
      </c>
      <c r="L136" s="1">
        <v>5.1100000000000003</v>
      </c>
      <c r="M136" s="1">
        <v>-0.77669999999999995</v>
      </c>
      <c r="N136" s="1">
        <f t="shared" si="5"/>
        <v>41.991256100908046</v>
      </c>
      <c r="O136" s="3">
        <f t="shared" si="4"/>
        <v>1.2178790699084941E-2</v>
      </c>
    </row>
    <row r="137" spans="1:15" x14ac:dyDescent="0.3">
      <c r="A137" s="4">
        <v>44767</v>
      </c>
      <c r="B137" s="1">
        <v>32.32</v>
      </c>
      <c r="C137" s="1">
        <v>2.8317000000000001</v>
      </c>
      <c r="D137" s="1">
        <v>30.8</v>
      </c>
      <c r="E137" s="1">
        <v>-1.1870000000000001</v>
      </c>
      <c r="F137" s="1">
        <v>58.81</v>
      </c>
      <c r="G137" s="1">
        <v>-2.2115</v>
      </c>
      <c r="H137" s="1">
        <v>51.55</v>
      </c>
      <c r="I137" s="1">
        <v>-1.5282</v>
      </c>
      <c r="J137" s="1">
        <v>6.22</v>
      </c>
      <c r="K137" s="1">
        <v>0</v>
      </c>
      <c r="L137" s="1">
        <v>5.13</v>
      </c>
      <c r="M137" s="1">
        <v>0.39140000000000003</v>
      </c>
      <c r="N137" s="1">
        <f t="shared" si="5"/>
        <v>41.568403655535022</v>
      </c>
      <c r="O137" s="3">
        <f t="shared" si="4"/>
        <v>-1.0070011822387004E-2</v>
      </c>
    </row>
    <row r="138" spans="1:15" x14ac:dyDescent="0.3">
      <c r="A138" s="4">
        <v>44768</v>
      </c>
      <c r="B138" s="1">
        <v>32.31</v>
      </c>
      <c r="C138" s="1">
        <v>-3.09E-2</v>
      </c>
      <c r="D138" s="1">
        <v>31.06</v>
      </c>
      <c r="E138" s="1">
        <v>0.84419999999999995</v>
      </c>
      <c r="F138" s="1">
        <v>59.65</v>
      </c>
      <c r="G138" s="1">
        <v>1.4282999999999999</v>
      </c>
      <c r="H138" s="1">
        <v>52.75</v>
      </c>
      <c r="I138" s="1">
        <v>2.3277999999999999</v>
      </c>
      <c r="J138" s="1">
        <v>6.24</v>
      </c>
      <c r="K138" s="1">
        <v>0.32150000000000001</v>
      </c>
      <c r="L138" s="1">
        <v>5.24</v>
      </c>
      <c r="M138" s="1">
        <v>2.1442000000000001</v>
      </c>
      <c r="N138" s="1">
        <f t="shared" si="5"/>
        <v>42.206627031788869</v>
      </c>
      <c r="O138" s="3">
        <f t="shared" si="4"/>
        <v>1.5353569541486718E-2</v>
      </c>
    </row>
    <row r="139" spans="1:15" x14ac:dyDescent="0.3">
      <c r="A139" s="4">
        <v>44769</v>
      </c>
      <c r="B139" s="1">
        <v>32.68</v>
      </c>
      <c r="C139" s="1">
        <v>1.1452</v>
      </c>
      <c r="D139" s="1">
        <v>30.86</v>
      </c>
      <c r="E139" s="1">
        <v>-0.64390000000000003</v>
      </c>
      <c r="F139" s="1">
        <v>61.26</v>
      </c>
      <c r="G139" s="1">
        <v>2.6991000000000001</v>
      </c>
      <c r="H139" s="1">
        <v>53.13</v>
      </c>
      <c r="I139" s="1">
        <v>0.72040000000000004</v>
      </c>
      <c r="J139" s="1">
        <v>6.18</v>
      </c>
      <c r="K139" s="1">
        <v>-0.96150000000000002</v>
      </c>
      <c r="L139" s="1">
        <v>5.14</v>
      </c>
      <c r="M139" s="1">
        <v>-1.9084000000000001</v>
      </c>
      <c r="N139" s="1">
        <f t="shared" si="5"/>
        <v>42.657257265199505</v>
      </c>
      <c r="O139" s="3">
        <f t="shared" si="4"/>
        <v>1.0676764885079133E-2</v>
      </c>
    </row>
    <row r="140" spans="1:15" x14ac:dyDescent="0.3">
      <c r="A140" s="4">
        <v>44770</v>
      </c>
      <c r="B140" s="1">
        <v>32.729999999999997</v>
      </c>
      <c r="C140" s="1">
        <v>0.153</v>
      </c>
      <c r="D140" s="1">
        <v>33.53</v>
      </c>
      <c r="E140" s="1">
        <v>8.6519999999999992</v>
      </c>
      <c r="F140" s="1">
        <v>61.18</v>
      </c>
      <c r="G140" s="1">
        <v>-0.13059999999999999</v>
      </c>
      <c r="H140" s="1">
        <v>53.42</v>
      </c>
      <c r="I140" s="1">
        <v>0.54579999999999995</v>
      </c>
      <c r="J140" s="1">
        <v>6.13</v>
      </c>
      <c r="K140" s="1">
        <v>-0.80910000000000004</v>
      </c>
      <c r="L140" s="1">
        <v>5.12</v>
      </c>
      <c r="M140" s="1">
        <v>-0.3891</v>
      </c>
      <c r="N140" s="1">
        <f t="shared" si="5"/>
        <v>43.249447944311235</v>
      </c>
      <c r="O140" s="3">
        <f t="shared" si="4"/>
        <v>1.3882530595675447E-2</v>
      </c>
    </row>
    <row r="141" spans="1:15" x14ac:dyDescent="0.3">
      <c r="A141" s="4">
        <v>44771</v>
      </c>
      <c r="B141" s="1">
        <v>31.94</v>
      </c>
      <c r="C141" s="1">
        <v>-2.4137</v>
      </c>
      <c r="D141" s="1">
        <v>33.950000000000003</v>
      </c>
      <c r="E141" s="1">
        <v>1.2525999999999999</v>
      </c>
      <c r="F141" s="1">
        <v>61.5</v>
      </c>
      <c r="G141" s="1">
        <v>0.52300000000000002</v>
      </c>
      <c r="H141" s="1">
        <v>51.58</v>
      </c>
      <c r="I141" s="1">
        <v>-3.4443999999999999</v>
      </c>
      <c r="J141" s="1">
        <v>5.78</v>
      </c>
      <c r="K141" s="1">
        <v>-2.5295000000000001</v>
      </c>
      <c r="L141" s="1">
        <v>5.04</v>
      </c>
      <c r="M141" s="1">
        <v>-1.5625</v>
      </c>
      <c r="N141" s="1">
        <f t="shared" si="5"/>
        <v>42.544588659564951</v>
      </c>
      <c r="O141" s="3">
        <f t="shared" si="4"/>
        <v>-1.6297532529290865E-2</v>
      </c>
    </row>
    <row r="142" spans="1:15" x14ac:dyDescent="0.3">
      <c r="A142" s="4">
        <v>44774</v>
      </c>
      <c r="B142" s="1">
        <v>31.79</v>
      </c>
      <c r="C142" s="1">
        <v>-0.46960000000000002</v>
      </c>
      <c r="D142" s="1">
        <v>35.950000000000003</v>
      </c>
      <c r="E142" s="1">
        <v>5.891</v>
      </c>
      <c r="F142" s="1">
        <v>61.21</v>
      </c>
      <c r="G142" s="1">
        <v>-0.47149999999999997</v>
      </c>
      <c r="H142" s="1">
        <v>54.8</v>
      </c>
      <c r="I142" s="1">
        <v>6.2427000000000001</v>
      </c>
      <c r="J142" s="1">
        <v>5.71</v>
      </c>
      <c r="K142" s="1">
        <v>-1.2111000000000001</v>
      </c>
      <c r="L142" s="1">
        <v>5.01</v>
      </c>
      <c r="M142" s="1">
        <v>-0.59519999999999995</v>
      </c>
      <c r="N142" s="1">
        <f t="shared" si="5"/>
        <v>44.005119710908382</v>
      </c>
      <c r="O142" s="3">
        <f t="shared" si="4"/>
        <v>3.4329419965259698E-2</v>
      </c>
    </row>
    <row r="143" spans="1:15" x14ac:dyDescent="0.3">
      <c r="A143" s="4">
        <v>44775</v>
      </c>
      <c r="B143" s="1">
        <v>30.51</v>
      </c>
      <c r="C143" s="1">
        <v>-4.0263999999999998</v>
      </c>
      <c r="D143" s="1">
        <v>34.68</v>
      </c>
      <c r="E143" s="1">
        <v>-3.5327000000000002</v>
      </c>
      <c r="F143" s="1">
        <v>59.59</v>
      </c>
      <c r="G143" s="1">
        <v>-2.6465999999999998</v>
      </c>
      <c r="H143" s="1">
        <v>55.41</v>
      </c>
      <c r="I143" s="1">
        <v>1.1131</v>
      </c>
      <c r="J143" s="1">
        <v>5.6</v>
      </c>
      <c r="K143" s="1">
        <v>-1.9263999999999999</v>
      </c>
      <c r="L143" s="1">
        <v>4.92</v>
      </c>
      <c r="M143" s="1">
        <v>-1.7964</v>
      </c>
      <c r="N143" s="1">
        <f t="shared" si="5"/>
        <v>43.452181257882714</v>
      </c>
      <c r="O143" s="3">
        <f t="shared" si="4"/>
        <v>-1.2565320959429194E-2</v>
      </c>
    </row>
    <row r="144" spans="1:15" x14ac:dyDescent="0.3">
      <c r="A144" s="4">
        <v>44776</v>
      </c>
      <c r="B144" s="1">
        <v>30.87</v>
      </c>
      <c r="C144" s="1">
        <v>1.1798999999999999</v>
      </c>
      <c r="D144" s="1">
        <v>33.67</v>
      </c>
      <c r="E144" s="1">
        <v>-2.9123000000000001</v>
      </c>
      <c r="F144" s="1">
        <v>56.86</v>
      </c>
      <c r="G144" s="1">
        <v>-4.5812999999999997</v>
      </c>
      <c r="H144" s="1">
        <v>55.58</v>
      </c>
      <c r="I144" s="1">
        <v>0.30680000000000002</v>
      </c>
      <c r="J144" s="1">
        <v>5.47</v>
      </c>
      <c r="K144" s="1">
        <v>-2.3214000000000001</v>
      </c>
      <c r="L144" s="1">
        <v>4.84</v>
      </c>
      <c r="M144" s="1">
        <v>-1.6259999999999999</v>
      </c>
      <c r="N144" s="1">
        <f t="shared" si="5"/>
        <v>42.906368626137429</v>
      </c>
      <c r="O144" s="3">
        <f t="shared" si="4"/>
        <v>-1.2561225143243381E-2</v>
      </c>
    </row>
    <row r="145" spans="1:15" x14ac:dyDescent="0.3">
      <c r="A145" s="4">
        <v>44777</v>
      </c>
      <c r="B145" s="1">
        <v>31.23</v>
      </c>
      <c r="C145" s="1">
        <v>1.1661999999999999</v>
      </c>
      <c r="D145" s="1">
        <v>34.58</v>
      </c>
      <c r="E145" s="1">
        <v>2.7027000000000001</v>
      </c>
      <c r="F145" s="1">
        <v>55.76</v>
      </c>
      <c r="G145" s="1">
        <v>-1.9346000000000001</v>
      </c>
      <c r="H145" s="1">
        <v>56.94</v>
      </c>
      <c r="I145" s="1">
        <v>2.4468999999999999</v>
      </c>
      <c r="J145" s="1">
        <v>5.55</v>
      </c>
      <c r="K145" s="1">
        <v>1.4624999999999999</v>
      </c>
      <c r="L145" s="1">
        <v>4.8600000000000003</v>
      </c>
      <c r="M145" s="1">
        <v>0.41320000000000001</v>
      </c>
      <c r="N145" s="1">
        <f t="shared" si="5"/>
        <v>43.449383594040704</v>
      </c>
      <c r="O145" s="3">
        <f t="shared" si="4"/>
        <v>1.2655812768375014E-2</v>
      </c>
    </row>
    <row r="146" spans="1:15" x14ac:dyDescent="0.3">
      <c r="A146" s="4">
        <v>44778</v>
      </c>
      <c r="B146" s="1">
        <v>32.5</v>
      </c>
      <c r="C146" s="1">
        <v>4.0666000000000002</v>
      </c>
      <c r="D146" s="1">
        <v>34.72</v>
      </c>
      <c r="E146" s="1">
        <v>0.40489999999999998</v>
      </c>
      <c r="F146" s="1">
        <v>56.73</v>
      </c>
      <c r="G146" s="1">
        <v>1.7396</v>
      </c>
      <c r="H146" s="1">
        <v>56.62</v>
      </c>
      <c r="I146" s="1">
        <v>-0.56200000000000006</v>
      </c>
      <c r="J146" s="1">
        <v>5.58</v>
      </c>
      <c r="K146" s="1">
        <v>0.54049999999999998</v>
      </c>
      <c r="L146" s="1">
        <v>4.91</v>
      </c>
      <c r="M146" s="1">
        <v>1.0287999999999999</v>
      </c>
      <c r="N146" s="1">
        <f t="shared" si="5"/>
        <v>43.77790165956592</v>
      </c>
      <c r="O146" s="3">
        <f t="shared" si="4"/>
        <v>7.5609373102884271E-3</v>
      </c>
    </row>
    <row r="147" spans="1:15" x14ac:dyDescent="0.3">
      <c r="A147" s="4">
        <v>44781</v>
      </c>
      <c r="B147" s="1">
        <v>32.53</v>
      </c>
      <c r="C147" s="1">
        <v>9.2299999999999993E-2</v>
      </c>
      <c r="D147" s="1">
        <v>35.51</v>
      </c>
      <c r="E147" s="1">
        <v>2.2753000000000001</v>
      </c>
      <c r="F147" s="1">
        <v>56.55</v>
      </c>
      <c r="G147" s="1">
        <v>-0.31730000000000003</v>
      </c>
      <c r="H147" s="1">
        <v>57.02</v>
      </c>
      <c r="I147" s="1">
        <v>0.70650000000000002</v>
      </c>
      <c r="J147" s="1">
        <v>5.57</v>
      </c>
      <c r="K147" s="1">
        <v>-0.1792</v>
      </c>
      <c r="L147" s="1">
        <v>4.8899999999999997</v>
      </c>
      <c r="M147" s="1">
        <v>-0.4073</v>
      </c>
      <c r="N147" s="1">
        <f t="shared" si="5"/>
        <v>44.042550568097198</v>
      </c>
      <c r="O147" s="3">
        <f t="shared" si="4"/>
        <v>6.0452625296957213E-3</v>
      </c>
    </row>
    <row r="148" spans="1:15" x14ac:dyDescent="0.3">
      <c r="A148" s="4">
        <v>44782</v>
      </c>
      <c r="B148" s="1">
        <v>32.659999999999997</v>
      </c>
      <c r="C148" s="1">
        <v>0.39960000000000001</v>
      </c>
      <c r="D148" s="1">
        <v>35.380000000000003</v>
      </c>
      <c r="E148" s="1">
        <v>-0.36609999999999998</v>
      </c>
      <c r="F148" s="1">
        <v>58.08</v>
      </c>
      <c r="G148" s="1">
        <v>2.7056</v>
      </c>
      <c r="H148" s="1">
        <v>56.98</v>
      </c>
      <c r="I148" s="1">
        <v>-7.0199999999999999E-2</v>
      </c>
      <c r="J148" s="1">
        <v>5.52</v>
      </c>
      <c r="K148" s="1">
        <v>-0.89770000000000005</v>
      </c>
      <c r="L148" s="1">
        <v>4.8499999999999996</v>
      </c>
      <c r="M148" s="1">
        <v>-0.81799999999999995</v>
      </c>
      <c r="N148" s="1">
        <f t="shared" si="5"/>
        <v>44.295706186722065</v>
      </c>
      <c r="O148" s="3">
        <f t="shared" si="4"/>
        <v>5.7479781565657794E-3</v>
      </c>
    </row>
    <row r="149" spans="1:15" x14ac:dyDescent="0.3">
      <c r="A149" s="4">
        <v>44783</v>
      </c>
      <c r="B149" s="1">
        <v>32.79</v>
      </c>
      <c r="C149" s="1">
        <v>0.39800000000000002</v>
      </c>
      <c r="D149" s="1">
        <v>34.69</v>
      </c>
      <c r="E149" s="1">
        <v>-1.9502999999999999</v>
      </c>
      <c r="F149" s="1">
        <v>57.74</v>
      </c>
      <c r="G149" s="1">
        <v>-0.58540000000000003</v>
      </c>
      <c r="H149" s="1">
        <v>55.89</v>
      </c>
      <c r="I149" s="1">
        <v>-1.913</v>
      </c>
      <c r="J149" s="1">
        <v>5.49</v>
      </c>
      <c r="K149" s="1">
        <v>-0.54349999999999998</v>
      </c>
      <c r="L149" s="1">
        <v>4.82</v>
      </c>
      <c r="M149" s="1">
        <v>-0.61860000000000004</v>
      </c>
      <c r="N149" s="1">
        <f t="shared" si="5"/>
        <v>43.733040642912499</v>
      </c>
      <c r="O149" s="3">
        <f t="shared" si="4"/>
        <v>-1.2702485009218075E-2</v>
      </c>
    </row>
    <row r="150" spans="1:15" x14ac:dyDescent="0.3">
      <c r="A150" s="4">
        <v>44784</v>
      </c>
      <c r="B150" s="1">
        <v>33.33</v>
      </c>
      <c r="C150" s="1">
        <v>1.6468</v>
      </c>
      <c r="D150" s="1">
        <v>38.159999999999997</v>
      </c>
      <c r="E150" s="1">
        <v>10.0029</v>
      </c>
      <c r="F150" s="1">
        <v>58</v>
      </c>
      <c r="G150" s="1">
        <v>0.45029999999999998</v>
      </c>
      <c r="H150" s="1">
        <v>56.76</v>
      </c>
      <c r="I150" s="1">
        <v>1.5566</v>
      </c>
      <c r="J150" s="1">
        <v>5.58</v>
      </c>
      <c r="K150" s="1">
        <v>1.6393</v>
      </c>
      <c r="L150" s="1">
        <v>4.88</v>
      </c>
      <c r="M150" s="1">
        <v>1.2447999999999999</v>
      </c>
      <c r="N150" s="1">
        <f t="shared" si="5"/>
        <v>44.847661786431416</v>
      </c>
      <c r="O150" s="3">
        <f t="shared" si="4"/>
        <v>2.5486934526688484E-2</v>
      </c>
    </row>
    <row r="151" spans="1:15" x14ac:dyDescent="0.3">
      <c r="A151" s="4">
        <v>44785</v>
      </c>
      <c r="B151" s="1">
        <v>33.409999999999997</v>
      </c>
      <c r="C151" s="1">
        <v>0.24</v>
      </c>
      <c r="D151" s="1">
        <v>36.96</v>
      </c>
      <c r="E151" s="1">
        <v>-3.1446999999999998</v>
      </c>
      <c r="F151" s="1">
        <v>58.58</v>
      </c>
      <c r="G151" s="1">
        <v>1</v>
      </c>
      <c r="H151" s="1">
        <v>58</v>
      </c>
      <c r="I151" s="1">
        <v>2.1846000000000001</v>
      </c>
      <c r="J151" s="1">
        <v>5.62</v>
      </c>
      <c r="K151" s="1">
        <v>0.71679999999999999</v>
      </c>
      <c r="L151" s="1">
        <v>4.92</v>
      </c>
      <c r="M151" s="1">
        <v>0.81969999999999998</v>
      </c>
      <c r="N151" s="1">
        <f t="shared" si="5"/>
        <v>45.199368392128896</v>
      </c>
      <c r="O151" s="3">
        <f t="shared" si="4"/>
        <v>7.8422506701093624E-3</v>
      </c>
    </row>
    <row r="152" spans="1:15" x14ac:dyDescent="0.3">
      <c r="A152" s="4">
        <v>44788</v>
      </c>
      <c r="B152" s="1">
        <v>31.8</v>
      </c>
      <c r="C152" s="1">
        <v>-4.8189000000000002</v>
      </c>
      <c r="D152" s="1">
        <v>37.29</v>
      </c>
      <c r="E152" s="1">
        <v>0.89290000000000003</v>
      </c>
      <c r="F152" s="1">
        <v>60.06</v>
      </c>
      <c r="G152" s="1">
        <v>2.5265</v>
      </c>
      <c r="H152" s="1">
        <v>56.77</v>
      </c>
      <c r="I152" s="1">
        <v>-2.1206999999999998</v>
      </c>
      <c r="J152" s="1">
        <v>5.57</v>
      </c>
      <c r="K152" s="1">
        <v>-0.88970000000000005</v>
      </c>
      <c r="L152" s="1">
        <v>4.88</v>
      </c>
      <c r="M152" s="1">
        <v>-0.81299999999999994</v>
      </c>
      <c r="N152" s="1">
        <f t="shared" si="5"/>
        <v>44.759401703621016</v>
      </c>
      <c r="O152" s="3">
        <f t="shared" si="4"/>
        <v>-9.7339123124671086E-3</v>
      </c>
    </row>
    <row r="153" spans="1:15" x14ac:dyDescent="0.3">
      <c r="A153" s="4">
        <v>44789</v>
      </c>
      <c r="B153" s="1">
        <v>31.42</v>
      </c>
      <c r="C153" s="1">
        <v>-1.1950000000000001</v>
      </c>
      <c r="D153" s="1">
        <v>36.630000000000003</v>
      </c>
      <c r="E153" s="1">
        <v>-1.7699</v>
      </c>
      <c r="F153" s="1">
        <v>60.39</v>
      </c>
      <c r="G153" s="1">
        <v>0.54949999999999999</v>
      </c>
      <c r="H153" s="1">
        <v>57.05</v>
      </c>
      <c r="I153" s="1">
        <v>0.49320000000000003</v>
      </c>
      <c r="J153" s="1">
        <v>5.59</v>
      </c>
      <c r="K153" s="1">
        <v>0.35909999999999997</v>
      </c>
      <c r="L153" s="1">
        <v>4.92</v>
      </c>
      <c r="M153" s="1">
        <v>0.81969999999999998</v>
      </c>
      <c r="N153" s="1">
        <f t="shared" si="5"/>
        <v>44.727234718413058</v>
      </c>
      <c r="O153" s="3">
        <f t="shared" si="4"/>
        <v>-7.1866432489323747E-4</v>
      </c>
    </row>
    <row r="154" spans="1:15" x14ac:dyDescent="0.3">
      <c r="A154" s="4">
        <v>44790</v>
      </c>
      <c r="B154" s="1">
        <v>31.65</v>
      </c>
      <c r="C154" s="1">
        <v>0.73199999999999998</v>
      </c>
      <c r="D154" s="1">
        <v>38.42</v>
      </c>
      <c r="E154" s="1">
        <v>4.8867000000000003</v>
      </c>
      <c r="F154" s="1">
        <v>60.61</v>
      </c>
      <c r="G154" s="1">
        <v>0.36430000000000001</v>
      </c>
      <c r="H154" s="1">
        <v>57.49</v>
      </c>
      <c r="I154" s="1">
        <v>0.77129999999999999</v>
      </c>
      <c r="J154" s="1">
        <v>5.61</v>
      </c>
      <c r="K154" s="1">
        <v>0.35780000000000001</v>
      </c>
      <c r="L154" s="1">
        <v>4.9800000000000004</v>
      </c>
      <c r="M154" s="1">
        <v>1.2195</v>
      </c>
      <c r="N154" s="1">
        <f t="shared" si="5"/>
        <v>45.305312110958397</v>
      </c>
      <c r="O154" s="3">
        <f t="shared" si="4"/>
        <v>1.2924505531913851E-2</v>
      </c>
    </row>
    <row r="155" spans="1:15" x14ac:dyDescent="0.3">
      <c r="A155" s="4">
        <v>44791</v>
      </c>
      <c r="B155" s="1">
        <v>31.3</v>
      </c>
      <c r="C155" s="1">
        <v>-1.1057999999999999</v>
      </c>
      <c r="D155" s="1">
        <v>38.229999999999997</v>
      </c>
      <c r="E155" s="1">
        <v>-0.4945</v>
      </c>
      <c r="F155" s="1">
        <v>60.93</v>
      </c>
      <c r="G155" s="1">
        <v>0.52800000000000002</v>
      </c>
      <c r="H155" s="1">
        <v>56.7</v>
      </c>
      <c r="I155" s="1">
        <v>-1.3742000000000001</v>
      </c>
      <c r="J155" s="1">
        <v>5.52</v>
      </c>
      <c r="K155" s="1">
        <v>-1.6043000000000001</v>
      </c>
      <c r="L155" s="1">
        <v>4.91</v>
      </c>
      <c r="M155" s="1">
        <v>-1.4056</v>
      </c>
      <c r="N155" s="1">
        <f t="shared" si="5"/>
        <v>44.964748844283513</v>
      </c>
      <c r="O155" s="3">
        <f t="shared" si="4"/>
        <v>-7.5170714162790036E-3</v>
      </c>
    </row>
    <row r="156" spans="1:15" x14ac:dyDescent="0.3">
      <c r="A156" s="4">
        <v>44792</v>
      </c>
      <c r="B156" s="1">
        <v>30.97</v>
      </c>
      <c r="C156" s="1">
        <v>-1.0543</v>
      </c>
      <c r="D156" s="1">
        <v>37.4</v>
      </c>
      <c r="E156" s="1">
        <v>-2.1711</v>
      </c>
      <c r="F156" s="1">
        <v>56.12</v>
      </c>
      <c r="G156" s="1">
        <v>-7.8943000000000003</v>
      </c>
      <c r="H156" s="1">
        <v>56.44</v>
      </c>
      <c r="I156" s="1">
        <v>-0.45860000000000001</v>
      </c>
      <c r="J156" s="1">
        <v>5.59</v>
      </c>
      <c r="K156" s="1">
        <v>1.2681</v>
      </c>
      <c r="L156" s="1">
        <v>4.95</v>
      </c>
      <c r="M156" s="1">
        <v>0.81469999999999998</v>
      </c>
      <c r="N156" s="1">
        <f t="shared" si="5"/>
        <v>43.807347804023564</v>
      </c>
      <c r="O156" s="3">
        <f t="shared" si="4"/>
        <v>-2.5740186924386475E-2</v>
      </c>
    </row>
    <row r="157" spans="1:15" x14ac:dyDescent="0.3">
      <c r="A157" s="4">
        <v>44795</v>
      </c>
      <c r="B157" s="1">
        <v>30.99</v>
      </c>
      <c r="C157" s="1">
        <v>6.4600000000000005E-2</v>
      </c>
      <c r="D157" s="1">
        <v>38.380000000000003</v>
      </c>
      <c r="E157" s="1">
        <v>2.6202999999999999</v>
      </c>
      <c r="F157" s="1">
        <v>53.41</v>
      </c>
      <c r="G157" s="1">
        <v>-4.8289</v>
      </c>
      <c r="H157" s="1">
        <v>56.1</v>
      </c>
      <c r="I157" s="1">
        <v>-0.60240000000000005</v>
      </c>
      <c r="J157" s="1">
        <v>5.69</v>
      </c>
      <c r="K157" s="1">
        <v>1.7888999999999999</v>
      </c>
      <c r="L157" s="1">
        <v>5.0199999999999996</v>
      </c>
      <c r="M157" s="1">
        <v>1.4140999999999999</v>
      </c>
      <c r="N157" s="1">
        <f t="shared" si="5"/>
        <v>43.396189392207468</v>
      </c>
      <c r="O157" s="3">
        <f t="shared" si="4"/>
        <v>-9.38560384106003E-3</v>
      </c>
    </row>
    <row r="158" spans="1:15" x14ac:dyDescent="0.3">
      <c r="A158" s="4">
        <v>44796</v>
      </c>
      <c r="B158" s="1">
        <v>30.82</v>
      </c>
      <c r="C158" s="1">
        <v>-0.54859999999999998</v>
      </c>
      <c r="D158" s="1">
        <v>38.369999999999997</v>
      </c>
      <c r="E158" s="1">
        <v>-2.6100000000000002E-2</v>
      </c>
      <c r="F158" s="1">
        <v>54.2</v>
      </c>
      <c r="G158" s="1">
        <v>1.4791000000000001</v>
      </c>
      <c r="H158" s="1">
        <v>56.02</v>
      </c>
      <c r="I158" s="1">
        <v>-0.1426</v>
      </c>
      <c r="J158" s="1">
        <v>5.64</v>
      </c>
      <c r="K158" s="1">
        <v>-0.87870000000000004</v>
      </c>
      <c r="L158" s="1">
        <v>4.9800000000000004</v>
      </c>
      <c r="M158" s="1">
        <v>-0.79679999999999995</v>
      </c>
      <c r="N158" s="1">
        <f t="shared" si="5"/>
        <v>43.468405046345758</v>
      </c>
      <c r="O158" s="3">
        <f t="shared" si="4"/>
        <v>1.6641012759350175E-3</v>
      </c>
    </row>
    <row r="159" spans="1:15" x14ac:dyDescent="0.3">
      <c r="A159" s="4">
        <v>44797</v>
      </c>
      <c r="B159" s="1">
        <v>30.23</v>
      </c>
      <c r="C159" s="1">
        <v>-1.9142999999999999</v>
      </c>
      <c r="D159" s="1">
        <v>36.65</v>
      </c>
      <c r="E159" s="1">
        <v>-4.4827000000000004</v>
      </c>
      <c r="F159" s="1">
        <v>52.68</v>
      </c>
      <c r="G159" s="1">
        <v>-2.8043999999999998</v>
      </c>
      <c r="H159" s="1">
        <v>56.18</v>
      </c>
      <c r="I159" s="1">
        <v>0.28560000000000002</v>
      </c>
      <c r="J159" s="1">
        <v>5.59</v>
      </c>
      <c r="K159" s="1">
        <v>-0.88649999999999995</v>
      </c>
      <c r="L159" s="1">
        <v>4.92</v>
      </c>
      <c r="M159" s="1">
        <v>-1.2048000000000001</v>
      </c>
      <c r="N159" s="1">
        <f t="shared" si="5"/>
        <v>42.822132569299136</v>
      </c>
      <c r="O159" s="3">
        <f t="shared" si="4"/>
        <v>-1.4867637226568826E-2</v>
      </c>
    </row>
    <row r="160" spans="1:15" x14ac:dyDescent="0.3">
      <c r="A160" s="4">
        <v>44798</v>
      </c>
      <c r="B160" s="1">
        <v>29.44</v>
      </c>
      <c r="C160" s="1">
        <v>-2.6133000000000002</v>
      </c>
      <c r="D160" s="1">
        <v>37.700000000000003</v>
      </c>
      <c r="E160" s="1">
        <v>2.8649</v>
      </c>
      <c r="F160" s="1">
        <v>52.85</v>
      </c>
      <c r="G160" s="1">
        <v>0.32269999999999999</v>
      </c>
      <c r="H160" s="1">
        <v>57.69</v>
      </c>
      <c r="I160" s="1">
        <v>2.6878000000000002</v>
      </c>
      <c r="J160" s="1">
        <v>5.68</v>
      </c>
      <c r="K160" s="1">
        <v>1.61</v>
      </c>
      <c r="L160" s="1">
        <v>5.0199999999999996</v>
      </c>
      <c r="M160" s="1">
        <v>2.0325000000000002</v>
      </c>
      <c r="N160" s="1">
        <f t="shared" si="5"/>
        <v>43.452738698804431</v>
      </c>
      <c r="O160" s="3">
        <f t="shared" si="4"/>
        <v>1.4726172931364046E-2</v>
      </c>
    </row>
    <row r="161" spans="1:15" x14ac:dyDescent="0.3">
      <c r="A161" s="4">
        <v>44799</v>
      </c>
      <c r="B161" s="1">
        <v>29.93</v>
      </c>
      <c r="C161" s="1">
        <v>1.6644000000000001</v>
      </c>
      <c r="D161" s="1">
        <v>38.700000000000003</v>
      </c>
      <c r="E161" s="1">
        <v>2.6524999999999999</v>
      </c>
      <c r="F161" s="1">
        <v>53.06</v>
      </c>
      <c r="G161" s="1">
        <v>0.39739999999999998</v>
      </c>
      <c r="H161" s="1">
        <v>57.77</v>
      </c>
      <c r="I161" s="1">
        <v>0.13869999999999999</v>
      </c>
      <c r="J161" s="1">
        <v>5.63</v>
      </c>
      <c r="K161" s="1">
        <v>-0.88029999999999997</v>
      </c>
      <c r="L161" s="1">
        <v>5.01</v>
      </c>
      <c r="M161" s="1">
        <v>-0.19919999999999999</v>
      </c>
      <c r="N161" s="1">
        <f t="shared" si="5"/>
        <v>43.796096676004311</v>
      </c>
      <c r="O161" s="3">
        <f t="shared" si="4"/>
        <v>7.9018719528793843E-3</v>
      </c>
    </row>
    <row r="162" spans="1:15" x14ac:dyDescent="0.3">
      <c r="A162" s="4">
        <v>44802</v>
      </c>
      <c r="B162" s="1">
        <v>29.95</v>
      </c>
      <c r="C162" s="1">
        <v>6.6799999999999998E-2</v>
      </c>
      <c r="D162" s="1">
        <v>38.630000000000003</v>
      </c>
      <c r="E162" s="1">
        <v>-0.18090000000000001</v>
      </c>
      <c r="F162" s="1">
        <v>53.41</v>
      </c>
      <c r="G162" s="1">
        <v>0.65959999999999996</v>
      </c>
      <c r="H162" s="1">
        <v>57.06</v>
      </c>
      <c r="I162" s="1">
        <v>-1.2290000000000001</v>
      </c>
      <c r="J162" s="1">
        <v>5.67</v>
      </c>
      <c r="K162" s="1">
        <v>0.71050000000000002</v>
      </c>
      <c r="L162" s="1">
        <v>5.04</v>
      </c>
      <c r="M162" s="1">
        <v>0.5988</v>
      </c>
      <c r="N162" s="1">
        <f t="shared" si="5"/>
        <v>43.592583894724896</v>
      </c>
      <c r="O162" s="3">
        <f t="shared" si="4"/>
        <v>-4.6468246425010332E-3</v>
      </c>
    </row>
    <row r="163" spans="1:15" x14ac:dyDescent="0.3">
      <c r="A163" s="4">
        <v>44803</v>
      </c>
      <c r="B163" s="1">
        <v>29.82</v>
      </c>
      <c r="C163" s="1">
        <v>-0.43409999999999999</v>
      </c>
      <c r="D163" s="1">
        <v>37.83</v>
      </c>
      <c r="E163" s="1">
        <v>-2.0709</v>
      </c>
      <c r="F163" s="1">
        <v>52.8</v>
      </c>
      <c r="G163" s="1">
        <v>-1.1420999999999999</v>
      </c>
      <c r="H163" s="1">
        <v>56.32</v>
      </c>
      <c r="I163" s="1">
        <v>-1.2968999999999999</v>
      </c>
      <c r="J163" s="1">
        <v>5.74</v>
      </c>
      <c r="K163" s="1">
        <v>1.2345999999999999</v>
      </c>
      <c r="L163" s="1">
        <v>5.07</v>
      </c>
      <c r="M163" s="1">
        <v>0.59519999999999995</v>
      </c>
      <c r="N163" s="1">
        <f t="shared" si="5"/>
        <v>43.045699686375237</v>
      </c>
      <c r="O163" s="3">
        <f t="shared" si="4"/>
        <v>-1.2545349678522675E-2</v>
      </c>
    </row>
    <row r="164" spans="1:15" x14ac:dyDescent="0.3">
      <c r="A164" s="4">
        <v>44804</v>
      </c>
      <c r="B164" s="1">
        <v>29.87</v>
      </c>
      <c r="C164" s="1">
        <v>0.16769999999999999</v>
      </c>
      <c r="D164" s="1">
        <v>37.520000000000003</v>
      </c>
      <c r="E164" s="1">
        <v>-0.81950000000000001</v>
      </c>
      <c r="F164" s="1">
        <v>51.2</v>
      </c>
      <c r="G164" s="1">
        <v>-3.0303</v>
      </c>
      <c r="H164" s="1">
        <v>56.42</v>
      </c>
      <c r="I164" s="1">
        <v>0.17760000000000001</v>
      </c>
      <c r="J164" s="1">
        <v>5.75</v>
      </c>
      <c r="K164" s="1">
        <v>0.17419999999999999</v>
      </c>
      <c r="L164" s="1">
        <v>5.14</v>
      </c>
      <c r="M164" s="1">
        <v>1.3807</v>
      </c>
      <c r="N164" s="1">
        <f t="shared" si="5"/>
        <v>42.755485325750797</v>
      </c>
      <c r="O164" s="3">
        <f t="shared" si="4"/>
        <v>-6.7420058853474192E-3</v>
      </c>
    </row>
    <row r="165" spans="1:15" x14ac:dyDescent="0.3">
      <c r="A165" s="4">
        <v>44805</v>
      </c>
      <c r="B165" s="1">
        <v>29.7</v>
      </c>
      <c r="C165" s="1">
        <v>-0.56910000000000005</v>
      </c>
      <c r="D165" s="1">
        <v>35.9</v>
      </c>
      <c r="E165" s="1">
        <v>-4.3177000000000003</v>
      </c>
      <c r="F165" s="1">
        <v>51.65</v>
      </c>
      <c r="G165" s="1">
        <v>0.87890000000000001</v>
      </c>
      <c r="H165" s="1">
        <v>54.77</v>
      </c>
      <c r="I165" s="1">
        <v>-2.9245000000000001</v>
      </c>
      <c r="J165" s="1">
        <v>5.82</v>
      </c>
      <c r="K165" s="1">
        <v>1.2174</v>
      </c>
      <c r="L165" s="1">
        <v>5.15</v>
      </c>
      <c r="M165" s="1">
        <v>0.1946</v>
      </c>
      <c r="N165" s="1">
        <f t="shared" si="5"/>
        <v>41.903659812974951</v>
      </c>
      <c r="O165" s="3">
        <f t="shared" si="4"/>
        <v>-1.9923186610696909E-2</v>
      </c>
    </row>
    <row r="166" spans="1:15" x14ac:dyDescent="0.3">
      <c r="A166" s="4">
        <v>44806</v>
      </c>
      <c r="B166" s="1">
        <v>29.5</v>
      </c>
      <c r="C166" s="1">
        <v>-0.6734</v>
      </c>
      <c r="D166" s="1">
        <v>37.9</v>
      </c>
      <c r="E166" s="1">
        <v>5.5709999999999997</v>
      </c>
      <c r="F166" s="1">
        <v>50.95</v>
      </c>
      <c r="G166" s="1">
        <v>-1.3552999999999999</v>
      </c>
      <c r="H166" s="1">
        <v>55.08</v>
      </c>
      <c r="I166" s="1">
        <v>0.56599999999999995</v>
      </c>
      <c r="J166" s="1">
        <v>5.78</v>
      </c>
      <c r="K166" s="1">
        <v>-0.68730000000000002</v>
      </c>
      <c r="L166" s="1">
        <v>5.1100000000000003</v>
      </c>
      <c r="M166" s="1">
        <v>-0.77669999999999995</v>
      </c>
      <c r="N166" s="1">
        <f t="shared" si="5"/>
        <v>42.220997983408303</v>
      </c>
      <c r="O166" s="3">
        <f t="shared" si="4"/>
        <v>7.5730418739007703E-3</v>
      </c>
    </row>
    <row r="167" spans="1:15" x14ac:dyDescent="0.3">
      <c r="A167" s="4">
        <v>44809</v>
      </c>
      <c r="B167" s="1">
        <v>28.39</v>
      </c>
      <c r="C167" s="1">
        <v>-3.7627000000000002</v>
      </c>
      <c r="D167" s="1">
        <v>37.950000000000003</v>
      </c>
      <c r="E167" s="1">
        <v>0.13189999999999999</v>
      </c>
      <c r="F167" s="1">
        <v>50.49</v>
      </c>
      <c r="G167" s="1">
        <v>-0.90280000000000005</v>
      </c>
      <c r="H167" s="1">
        <v>55.09</v>
      </c>
      <c r="I167" s="1">
        <v>1.8200000000000001E-2</v>
      </c>
      <c r="J167" s="1">
        <v>5.85</v>
      </c>
      <c r="K167" s="1">
        <v>1.2111000000000001</v>
      </c>
      <c r="L167" s="1">
        <v>5.17</v>
      </c>
      <c r="M167" s="1">
        <v>1.1741999999999999</v>
      </c>
      <c r="N167" s="1">
        <f t="shared" si="5"/>
        <v>41.944003081464388</v>
      </c>
      <c r="O167" s="3">
        <f t="shared" si="4"/>
        <v>-6.5605957976826298E-3</v>
      </c>
    </row>
    <row r="168" spans="1:15" x14ac:dyDescent="0.3">
      <c r="A168" s="4">
        <v>44810</v>
      </c>
      <c r="B168" s="1">
        <v>28.87</v>
      </c>
      <c r="C168" s="1">
        <v>1.6907000000000001</v>
      </c>
      <c r="D168" s="1">
        <v>36.840000000000003</v>
      </c>
      <c r="E168" s="1">
        <v>-2.9249000000000001</v>
      </c>
      <c r="F168" s="1">
        <v>53.16</v>
      </c>
      <c r="G168" s="1">
        <v>5.2881999999999998</v>
      </c>
      <c r="H168" s="1">
        <v>57.09</v>
      </c>
      <c r="I168" s="1">
        <v>3.6303999999999998</v>
      </c>
      <c r="J168" s="1">
        <v>5.87</v>
      </c>
      <c r="K168" s="1">
        <v>0.34189999999999998</v>
      </c>
      <c r="L168" s="1">
        <v>5.24</v>
      </c>
      <c r="M168" s="1">
        <v>1.3540000000000001</v>
      </c>
      <c r="N168" s="1">
        <f t="shared" si="5"/>
        <v>43.036668711218162</v>
      </c>
      <c r="O168" s="3">
        <f t="shared" si="4"/>
        <v>2.6050580523551366E-2</v>
      </c>
    </row>
    <row r="169" spans="1:15" x14ac:dyDescent="0.3">
      <c r="A169" s="4">
        <v>44811</v>
      </c>
      <c r="B169" s="1">
        <v>28.55</v>
      </c>
      <c r="C169" s="1">
        <v>-1.1084000000000001</v>
      </c>
      <c r="D169" s="1">
        <v>36.33</v>
      </c>
      <c r="E169" s="1">
        <v>-1.3844000000000001</v>
      </c>
      <c r="F169" s="1">
        <v>53.46</v>
      </c>
      <c r="G169" s="1">
        <v>0.56430000000000002</v>
      </c>
      <c r="H169" s="1">
        <v>57</v>
      </c>
      <c r="I169" s="1">
        <v>-0.15759999999999999</v>
      </c>
      <c r="J169" s="1">
        <v>5.84</v>
      </c>
      <c r="K169" s="1">
        <v>-0.5111</v>
      </c>
      <c r="L169" s="1">
        <v>5.23</v>
      </c>
      <c r="M169" s="1">
        <v>-0.1908</v>
      </c>
      <c r="N169" s="1">
        <f t="shared" si="5"/>
        <v>42.899445716529428</v>
      </c>
      <c r="O169" s="3">
        <f t="shared" si="4"/>
        <v>-3.1885133956236064E-3</v>
      </c>
    </row>
    <row r="170" spans="1:15" x14ac:dyDescent="0.3">
      <c r="A170" s="4">
        <v>44812</v>
      </c>
      <c r="B170" s="1">
        <v>28.65</v>
      </c>
      <c r="C170" s="1">
        <v>0.3503</v>
      </c>
      <c r="D170" s="1">
        <v>36.28</v>
      </c>
      <c r="E170" s="1">
        <v>-0.1376</v>
      </c>
      <c r="F170" s="1">
        <v>53.39</v>
      </c>
      <c r="G170" s="1">
        <v>-0.13089999999999999</v>
      </c>
      <c r="H170" s="1">
        <v>58.72</v>
      </c>
      <c r="I170" s="1">
        <v>3.0175000000000001</v>
      </c>
      <c r="J170" s="1">
        <v>5.83</v>
      </c>
      <c r="K170" s="1">
        <v>-0.17119999999999999</v>
      </c>
      <c r="L170" s="1">
        <v>5.23</v>
      </c>
      <c r="M170" s="1">
        <v>0</v>
      </c>
      <c r="N170" s="1">
        <f t="shared" si="5"/>
        <v>43.524272635735414</v>
      </c>
      <c r="O170" s="3">
        <f t="shared" si="4"/>
        <v>1.4564918235417591E-2</v>
      </c>
    </row>
    <row r="171" spans="1:15" x14ac:dyDescent="0.3">
      <c r="A171" s="4">
        <v>44813</v>
      </c>
      <c r="B171" s="1">
        <v>28.98</v>
      </c>
      <c r="C171" s="1">
        <v>1.1517999999999999</v>
      </c>
      <c r="D171" s="1">
        <v>36.24</v>
      </c>
      <c r="E171" s="1">
        <v>-0.1103</v>
      </c>
      <c r="F171" s="1">
        <v>53.18</v>
      </c>
      <c r="G171" s="1">
        <v>-0.39329999999999998</v>
      </c>
      <c r="H171" s="1">
        <v>59.05</v>
      </c>
      <c r="I171" s="1">
        <v>0.56200000000000006</v>
      </c>
      <c r="J171" s="1">
        <v>5.87</v>
      </c>
      <c r="K171" s="1">
        <v>0.68610000000000004</v>
      </c>
      <c r="L171" s="1">
        <v>5.36</v>
      </c>
      <c r="M171" s="1">
        <v>2.4857</v>
      </c>
      <c r="N171" s="1">
        <f t="shared" si="5"/>
        <v>43.671243268287178</v>
      </c>
      <c r="O171" s="3">
        <f t="shared" si="4"/>
        <v>3.3767510322755827E-3</v>
      </c>
    </row>
    <row r="172" spans="1:15" x14ac:dyDescent="0.3">
      <c r="A172" s="4">
        <v>44817</v>
      </c>
      <c r="B172" s="1">
        <v>29.62</v>
      </c>
      <c r="C172" s="1">
        <v>2.2084000000000001</v>
      </c>
      <c r="D172" s="1">
        <v>36.770000000000003</v>
      </c>
      <c r="E172" s="1">
        <v>1.4624999999999999</v>
      </c>
      <c r="F172" s="1">
        <v>53.27</v>
      </c>
      <c r="G172" s="1">
        <v>0.16919999999999999</v>
      </c>
      <c r="H172" s="1">
        <v>59.44</v>
      </c>
      <c r="I172" s="1">
        <v>0.66049999999999998</v>
      </c>
      <c r="J172" s="1">
        <v>5.83</v>
      </c>
      <c r="K172" s="1">
        <v>-0.68140000000000001</v>
      </c>
      <c r="L172" s="1">
        <v>5.32</v>
      </c>
      <c r="M172" s="1">
        <v>-0.74629999999999996</v>
      </c>
      <c r="N172" s="1">
        <f t="shared" si="5"/>
        <v>44.047431546822715</v>
      </c>
      <c r="O172" s="3">
        <f t="shared" si="4"/>
        <v>8.6140959217598945E-3</v>
      </c>
    </row>
    <row r="173" spans="1:15" x14ac:dyDescent="0.3">
      <c r="A173" s="4">
        <v>44818</v>
      </c>
      <c r="B173" s="1">
        <v>29.25</v>
      </c>
      <c r="C173" s="1">
        <v>-1.2492000000000001</v>
      </c>
      <c r="D173" s="1">
        <v>35.46</v>
      </c>
      <c r="E173" s="1">
        <v>-3.5627</v>
      </c>
      <c r="F173" s="1">
        <v>52.55</v>
      </c>
      <c r="G173" s="1">
        <v>-1.3515999999999999</v>
      </c>
      <c r="H173" s="1">
        <v>58.73</v>
      </c>
      <c r="I173" s="1">
        <v>-1.1944999999999999</v>
      </c>
      <c r="J173" s="1">
        <v>5.73</v>
      </c>
      <c r="K173" s="1">
        <v>-1.7153</v>
      </c>
      <c r="L173" s="1">
        <v>5.26</v>
      </c>
      <c r="M173" s="1">
        <v>-1.1277999999999999</v>
      </c>
      <c r="N173" s="1">
        <f t="shared" si="5"/>
        <v>43.341575991857454</v>
      </c>
      <c r="O173" s="3">
        <f t="shared" si="4"/>
        <v>-1.6024897029805966E-2</v>
      </c>
    </row>
    <row r="174" spans="1:15" x14ac:dyDescent="0.3">
      <c r="A174" s="4">
        <v>44819</v>
      </c>
      <c r="B174" s="1">
        <v>28.99</v>
      </c>
      <c r="C174" s="1">
        <v>-0.88890000000000002</v>
      </c>
      <c r="D174" s="1">
        <v>34.909999999999997</v>
      </c>
      <c r="E174" s="1">
        <v>-1.5509999999999999</v>
      </c>
      <c r="F174" s="1">
        <v>48.66</v>
      </c>
      <c r="G174" s="1">
        <v>-7.4024999999999999</v>
      </c>
      <c r="H174" s="1">
        <v>58.39</v>
      </c>
      <c r="I174" s="1">
        <v>-0.57889999999999997</v>
      </c>
      <c r="J174" s="1">
        <v>5.8</v>
      </c>
      <c r="K174" s="1">
        <v>1.2216</v>
      </c>
      <c r="L174" s="1">
        <v>5.37</v>
      </c>
      <c r="M174" s="1">
        <v>2.0912999999999999</v>
      </c>
      <c r="N174" s="1">
        <f t="shared" si="5"/>
        <v>42.386086397818019</v>
      </c>
      <c r="O174" s="3">
        <f t="shared" si="4"/>
        <v>-2.2045566460687577E-2</v>
      </c>
    </row>
    <row r="175" spans="1:15" x14ac:dyDescent="0.3">
      <c r="A175" s="4">
        <v>44820</v>
      </c>
      <c r="B175" s="1">
        <v>29.8</v>
      </c>
      <c r="C175" s="1">
        <v>2.7940999999999998</v>
      </c>
      <c r="D175" s="1">
        <v>34.18</v>
      </c>
      <c r="E175" s="1">
        <v>-2.0911</v>
      </c>
      <c r="F175" s="1">
        <v>48.3</v>
      </c>
      <c r="G175" s="1">
        <v>-0.73980000000000001</v>
      </c>
      <c r="H175" s="1">
        <v>57.81</v>
      </c>
      <c r="I175" s="1">
        <v>-0.99329999999999996</v>
      </c>
      <c r="J175" s="1">
        <v>5.52</v>
      </c>
      <c r="K175" s="1">
        <v>-4.8276000000000003</v>
      </c>
      <c r="L175" s="1">
        <v>5.15</v>
      </c>
      <c r="M175" s="1">
        <v>-4.0968</v>
      </c>
      <c r="N175" s="1">
        <f t="shared" si="5"/>
        <v>42.112127985107534</v>
      </c>
      <c r="O175" s="3">
        <f t="shared" si="4"/>
        <v>-6.4634042911918344E-3</v>
      </c>
    </row>
    <row r="176" spans="1:15" x14ac:dyDescent="0.3">
      <c r="A176" s="4">
        <v>44823</v>
      </c>
      <c r="B176" s="1">
        <v>29.65</v>
      </c>
      <c r="C176" s="1">
        <v>-0.50339999999999996</v>
      </c>
      <c r="D176" s="1">
        <v>33.82</v>
      </c>
      <c r="E176" s="1">
        <v>-1.0531999999999999</v>
      </c>
      <c r="F176" s="1">
        <v>48.12</v>
      </c>
      <c r="G176" s="1">
        <v>-0.37269999999999998</v>
      </c>
      <c r="H176" s="1">
        <v>60.27</v>
      </c>
      <c r="I176" s="1">
        <v>4.2553000000000001</v>
      </c>
      <c r="J176" s="1">
        <v>5.58</v>
      </c>
      <c r="K176" s="1">
        <v>1.087</v>
      </c>
      <c r="L176" s="1">
        <v>5.24</v>
      </c>
      <c r="M176" s="1">
        <v>1.7476</v>
      </c>
      <c r="N176" s="1">
        <f t="shared" si="5"/>
        <v>42.88865937209669</v>
      </c>
      <c r="O176" s="3">
        <f t="shared" si="4"/>
        <v>1.8439614052839292E-2</v>
      </c>
    </row>
    <row r="177" spans="1:15" x14ac:dyDescent="0.3">
      <c r="A177" s="4">
        <v>44824</v>
      </c>
      <c r="B177" s="1">
        <v>30.23</v>
      </c>
      <c r="C177" s="1">
        <v>1.9561999999999999</v>
      </c>
      <c r="D177" s="1">
        <v>33.5</v>
      </c>
      <c r="E177" s="1">
        <v>-0.94620000000000004</v>
      </c>
      <c r="F177" s="1">
        <v>50.04</v>
      </c>
      <c r="G177" s="1">
        <v>3.99</v>
      </c>
      <c r="H177" s="1">
        <v>60.36</v>
      </c>
      <c r="I177" s="1">
        <v>0.14929999999999999</v>
      </c>
      <c r="J177" s="1">
        <v>5.51</v>
      </c>
      <c r="K177" s="1">
        <v>-1.2544999999999999</v>
      </c>
      <c r="L177" s="1">
        <v>5.1100000000000003</v>
      </c>
      <c r="M177" s="1">
        <v>-2.4809000000000001</v>
      </c>
      <c r="N177" s="1">
        <f t="shared" si="5"/>
        <v>43.304770239416641</v>
      </c>
      <c r="O177" s="3">
        <f t="shared" si="4"/>
        <v>9.7021187747983548E-3</v>
      </c>
    </row>
    <row r="178" spans="1:15" x14ac:dyDescent="0.3">
      <c r="A178" s="4">
        <v>44825</v>
      </c>
      <c r="B178" s="1">
        <v>30.24</v>
      </c>
      <c r="C178" s="1">
        <v>3.3099999999999997E-2</v>
      </c>
      <c r="D178" s="1">
        <v>32.799999999999997</v>
      </c>
      <c r="E178" s="1">
        <v>-2.0895999999999999</v>
      </c>
      <c r="F178" s="1">
        <v>49.19</v>
      </c>
      <c r="G178" s="1">
        <v>-1.6986000000000001</v>
      </c>
      <c r="H178" s="1">
        <v>59.91</v>
      </c>
      <c r="I178" s="1">
        <v>-0.74550000000000005</v>
      </c>
      <c r="J178" s="1">
        <v>5.59</v>
      </c>
      <c r="K178" s="1">
        <v>1.4519</v>
      </c>
      <c r="L178" s="1">
        <v>5.15</v>
      </c>
      <c r="M178" s="1">
        <v>0.78280000000000005</v>
      </c>
      <c r="N178" s="1">
        <f t="shared" si="5"/>
        <v>42.867546489432108</v>
      </c>
      <c r="O178" s="3">
        <f t="shared" si="4"/>
        <v>-1.0096433893247287E-2</v>
      </c>
    </row>
    <row r="179" spans="1:15" x14ac:dyDescent="0.3">
      <c r="A179" s="4">
        <v>44826</v>
      </c>
      <c r="B179" s="1">
        <v>29.59</v>
      </c>
      <c r="C179" s="1">
        <v>-2.1495000000000002</v>
      </c>
      <c r="D179" s="1">
        <v>32.17</v>
      </c>
      <c r="E179" s="1">
        <v>-1.9207000000000001</v>
      </c>
      <c r="F179" s="1">
        <v>49.18</v>
      </c>
      <c r="G179" s="1">
        <v>-2.0299999999999999E-2</v>
      </c>
      <c r="H179" s="1">
        <v>59.26</v>
      </c>
      <c r="I179" s="1">
        <v>-1.085</v>
      </c>
      <c r="J179" s="1">
        <v>5.49</v>
      </c>
      <c r="K179" s="1">
        <v>-1.7888999999999999</v>
      </c>
      <c r="L179" s="1">
        <v>5.12</v>
      </c>
      <c r="M179" s="1">
        <v>-0.58250000000000002</v>
      </c>
      <c r="N179" s="1">
        <f t="shared" si="5"/>
        <v>42.382198945687236</v>
      </c>
      <c r="O179" s="3">
        <f t="shared" si="4"/>
        <v>-1.1322027582439834E-2</v>
      </c>
    </row>
    <row r="180" spans="1:15" x14ac:dyDescent="0.3">
      <c r="A180" s="4">
        <v>44827</v>
      </c>
      <c r="B180" s="1">
        <v>29.05</v>
      </c>
      <c r="C180" s="1">
        <v>-1.8249</v>
      </c>
      <c r="D180" s="1">
        <v>31.89</v>
      </c>
      <c r="E180" s="1">
        <v>-0.87039999999999995</v>
      </c>
      <c r="F180" s="1">
        <v>48.54</v>
      </c>
      <c r="G180" s="1">
        <v>-1.3012999999999999</v>
      </c>
      <c r="H180" s="1">
        <v>59.45</v>
      </c>
      <c r="I180" s="1">
        <v>0.3206</v>
      </c>
      <c r="J180" s="1">
        <v>5.53</v>
      </c>
      <c r="K180" s="1">
        <v>0.72860000000000003</v>
      </c>
      <c r="L180" s="1">
        <v>5.22</v>
      </c>
      <c r="M180" s="1">
        <v>1.9531000000000001</v>
      </c>
      <c r="N180" s="1">
        <f t="shared" si="5"/>
        <v>42.188756620782307</v>
      </c>
      <c r="O180" s="3">
        <f t="shared" si="4"/>
        <v>-4.5642352147142028E-3</v>
      </c>
    </row>
    <row r="181" spans="1:15" x14ac:dyDescent="0.3">
      <c r="A181" s="4">
        <v>44830</v>
      </c>
      <c r="B181" s="1">
        <v>28.88</v>
      </c>
      <c r="C181" s="1">
        <v>-0.58520000000000005</v>
      </c>
      <c r="D181" s="1">
        <v>31.68</v>
      </c>
      <c r="E181" s="1">
        <v>-0.65849999999999997</v>
      </c>
      <c r="F181" s="1">
        <v>48.8</v>
      </c>
      <c r="G181" s="1">
        <v>0.53559999999999997</v>
      </c>
      <c r="H181" s="1">
        <v>59.85</v>
      </c>
      <c r="I181" s="1">
        <v>0.67279999999999995</v>
      </c>
      <c r="J181" s="1">
        <v>5.31</v>
      </c>
      <c r="K181" s="1">
        <v>-3.9782999999999999</v>
      </c>
      <c r="L181" s="1">
        <v>5.15</v>
      </c>
      <c r="M181" s="1">
        <v>-1.341</v>
      </c>
      <c r="N181" s="1">
        <f t="shared" si="5"/>
        <v>42.298344387533419</v>
      </c>
      <c r="O181" s="3">
        <f t="shared" si="4"/>
        <v>2.5975585802670599E-3</v>
      </c>
    </row>
    <row r="182" spans="1:15" x14ac:dyDescent="0.3">
      <c r="A182" s="4">
        <v>44831</v>
      </c>
      <c r="B182" s="1">
        <v>29.45</v>
      </c>
      <c r="C182" s="1">
        <v>1.9737</v>
      </c>
      <c r="D182" s="1">
        <v>31.9</v>
      </c>
      <c r="E182" s="1">
        <v>0.69440000000000002</v>
      </c>
      <c r="F182" s="1">
        <v>48.99</v>
      </c>
      <c r="G182" s="1">
        <v>0.38929999999999998</v>
      </c>
      <c r="H182" s="1">
        <v>62.43</v>
      </c>
      <c r="I182" s="1">
        <v>4.3108000000000004</v>
      </c>
      <c r="J182" s="1">
        <v>5.37</v>
      </c>
      <c r="K182" s="1">
        <v>1.1298999999999999</v>
      </c>
      <c r="L182" s="1">
        <v>5.15</v>
      </c>
      <c r="M182" s="1">
        <v>0</v>
      </c>
      <c r="N182" s="1">
        <f t="shared" si="5"/>
        <v>43.425657064187781</v>
      </c>
      <c r="O182" s="3">
        <f t="shared" si="4"/>
        <v>2.6651461019987704E-2</v>
      </c>
    </row>
    <row r="183" spans="1:15" x14ac:dyDescent="0.3">
      <c r="A183" s="4">
        <v>44832</v>
      </c>
      <c r="B183" s="1">
        <v>30.1</v>
      </c>
      <c r="C183" s="1">
        <v>2.2071000000000001</v>
      </c>
      <c r="D183" s="1">
        <v>30.56</v>
      </c>
      <c r="E183" s="1">
        <v>-4.2005999999999997</v>
      </c>
      <c r="F183" s="1">
        <v>47.9</v>
      </c>
      <c r="G183" s="1">
        <v>-2.2248999999999999</v>
      </c>
      <c r="H183" s="1">
        <v>60.89</v>
      </c>
      <c r="I183" s="1">
        <v>-2.4668000000000001</v>
      </c>
      <c r="J183" s="1">
        <v>5.26</v>
      </c>
      <c r="K183" s="1">
        <v>-2.0484</v>
      </c>
      <c r="L183" s="1">
        <v>5.0999999999999996</v>
      </c>
      <c r="M183" s="1">
        <v>-0.97089999999999999</v>
      </c>
      <c r="N183" s="1">
        <f t="shared" si="5"/>
        <v>42.542689566392063</v>
      </c>
      <c r="O183" s="3">
        <f t="shared" si="4"/>
        <v>-2.0332852914363448E-2</v>
      </c>
    </row>
    <row r="184" spans="1:15" x14ac:dyDescent="0.3">
      <c r="A184" s="4">
        <v>44833</v>
      </c>
      <c r="B184" s="1">
        <v>30.41</v>
      </c>
      <c r="C184" s="1">
        <v>1.0299</v>
      </c>
      <c r="D184" s="1">
        <v>30.31</v>
      </c>
      <c r="E184" s="1">
        <v>-0.81810000000000005</v>
      </c>
      <c r="F184" s="1">
        <v>50.08</v>
      </c>
      <c r="G184" s="1">
        <v>4.5510999999999999</v>
      </c>
      <c r="H184" s="1">
        <v>59.25</v>
      </c>
      <c r="I184" s="1">
        <v>-2.6934</v>
      </c>
      <c r="J184" s="1">
        <v>5.22</v>
      </c>
      <c r="K184" s="1">
        <v>-0.76049999999999995</v>
      </c>
      <c r="L184" s="1">
        <v>5.01</v>
      </c>
      <c r="M184" s="1">
        <v>-1.7646999999999999</v>
      </c>
      <c r="N184" s="1">
        <f t="shared" si="5"/>
        <v>42.337412753115338</v>
      </c>
      <c r="O184" s="3">
        <f t="shared" si="4"/>
        <v>-4.8251959471525847E-3</v>
      </c>
    </row>
    <row r="185" spans="1:15" x14ac:dyDescent="0.3">
      <c r="A185" s="4">
        <v>44834</v>
      </c>
      <c r="B185" s="1">
        <v>30.42</v>
      </c>
      <c r="C185" s="1">
        <v>3.2899999999999999E-2</v>
      </c>
      <c r="D185" s="1">
        <v>29.4</v>
      </c>
      <c r="E185" s="1">
        <v>-3.0023</v>
      </c>
      <c r="F185" s="1">
        <v>47.91</v>
      </c>
      <c r="G185" s="1">
        <v>-4.3331</v>
      </c>
      <c r="H185" s="1">
        <v>57.78</v>
      </c>
      <c r="I185" s="1">
        <v>-2.4809999999999999</v>
      </c>
      <c r="J185" s="1">
        <v>5.23</v>
      </c>
      <c r="K185" s="1">
        <v>0.19159999999999999</v>
      </c>
      <c r="L185" s="1">
        <v>5.15</v>
      </c>
      <c r="M185" s="1">
        <v>2.7944</v>
      </c>
      <c r="N185" s="1">
        <f t="shared" si="5"/>
        <v>41.258415685411563</v>
      </c>
      <c r="O185" s="3">
        <f t="shared" si="4"/>
        <v>-2.5485663802740942E-2</v>
      </c>
    </row>
    <row r="186" spans="1:15" x14ac:dyDescent="0.3">
      <c r="A186" s="4">
        <v>44844</v>
      </c>
      <c r="B186" s="1">
        <v>29.1</v>
      </c>
      <c r="C186" s="1">
        <v>-4.3392999999999997</v>
      </c>
      <c r="D186" s="1">
        <v>28</v>
      </c>
      <c r="E186" s="1">
        <v>-4.7618999999999998</v>
      </c>
      <c r="F186" s="1">
        <v>45.89</v>
      </c>
      <c r="G186" s="1">
        <v>-4.2161999999999997</v>
      </c>
      <c r="H186" s="1">
        <v>57.5</v>
      </c>
      <c r="I186" s="1">
        <v>-0.48459999999999998</v>
      </c>
      <c r="J186" s="1">
        <v>5.36</v>
      </c>
      <c r="K186" s="1">
        <v>2.4857</v>
      </c>
      <c r="L186" s="1">
        <v>5.22</v>
      </c>
      <c r="M186" s="1">
        <v>1.3592</v>
      </c>
      <c r="N186" s="1">
        <f t="shared" si="5"/>
        <v>40.294028492940093</v>
      </c>
      <c r="O186" s="3">
        <f t="shared" si="4"/>
        <v>-2.337431470526545E-2</v>
      </c>
    </row>
    <row r="187" spans="1:15" x14ac:dyDescent="0.3">
      <c r="A187" s="4">
        <v>44845</v>
      </c>
      <c r="B187" s="1">
        <v>29.3</v>
      </c>
      <c r="C187" s="1">
        <v>0.68730000000000002</v>
      </c>
      <c r="D187" s="1">
        <v>27.75</v>
      </c>
      <c r="E187" s="1">
        <v>-0.89290000000000003</v>
      </c>
      <c r="F187" s="1">
        <v>46.51</v>
      </c>
      <c r="G187" s="1">
        <v>1.3511</v>
      </c>
      <c r="H187" s="1">
        <v>57.68</v>
      </c>
      <c r="I187" s="1">
        <v>0.313</v>
      </c>
      <c r="J187" s="1">
        <v>5.31</v>
      </c>
      <c r="K187" s="1">
        <v>-0.93279999999999996</v>
      </c>
      <c r="L187" s="1">
        <v>5.13</v>
      </c>
      <c r="M187" s="1">
        <v>-1.7241</v>
      </c>
      <c r="N187" s="1">
        <f t="shared" si="5"/>
        <v>40.455605272606483</v>
      </c>
      <c r="O187" s="3">
        <f t="shared" si="4"/>
        <v>4.0099435501888357E-3</v>
      </c>
    </row>
    <row r="188" spans="1:15" x14ac:dyDescent="0.3">
      <c r="A188" s="4">
        <v>44846</v>
      </c>
      <c r="B188" s="1">
        <v>29.37</v>
      </c>
      <c r="C188" s="1">
        <v>0.2389</v>
      </c>
      <c r="D188" s="1">
        <v>28.62</v>
      </c>
      <c r="E188" s="1">
        <v>3.1351</v>
      </c>
      <c r="F188" s="1">
        <v>48.38</v>
      </c>
      <c r="G188" s="1">
        <v>4.0206</v>
      </c>
      <c r="H188" s="1">
        <v>55.6</v>
      </c>
      <c r="I188" s="1">
        <v>-3.6061000000000001</v>
      </c>
      <c r="J188" s="1">
        <v>5.34</v>
      </c>
      <c r="K188" s="1">
        <v>0.56499999999999995</v>
      </c>
      <c r="L188" s="1">
        <v>5.25</v>
      </c>
      <c r="M188" s="1">
        <v>2.3391999999999999</v>
      </c>
      <c r="N188" s="1">
        <f t="shared" si="5"/>
        <v>40.208130039762366</v>
      </c>
      <c r="O188" s="3">
        <f t="shared" si="4"/>
        <v>-6.1172050492515739E-3</v>
      </c>
    </row>
    <row r="189" spans="1:15" x14ac:dyDescent="0.3">
      <c r="A189" s="4">
        <v>44847</v>
      </c>
      <c r="B189" s="1">
        <v>29.5</v>
      </c>
      <c r="C189" s="1">
        <v>0.44259999999999999</v>
      </c>
      <c r="D189" s="1">
        <v>28.53</v>
      </c>
      <c r="E189" s="1">
        <v>-0.3145</v>
      </c>
      <c r="F189" s="1">
        <v>47</v>
      </c>
      <c r="G189" s="1">
        <v>-2.8523999999999998</v>
      </c>
      <c r="H189" s="1">
        <v>56.21</v>
      </c>
      <c r="I189" s="1">
        <v>1.0971</v>
      </c>
      <c r="J189" s="1">
        <v>5.27</v>
      </c>
      <c r="K189" s="1">
        <v>-1.3109</v>
      </c>
      <c r="L189" s="1">
        <v>5.15</v>
      </c>
      <c r="M189" s="1">
        <v>-1.9048</v>
      </c>
      <c r="N189" s="1">
        <f t="shared" si="5"/>
        <v>40.188176053190013</v>
      </c>
      <c r="O189" s="3">
        <f t="shared" si="4"/>
        <v>-4.9626746015347966E-4</v>
      </c>
    </row>
    <row r="190" spans="1:15" x14ac:dyDescent="0.3">
      <c r="A190" s="4">
        <v>44848</v>
      </c>
      <c r="B190" s="1">
        <v>30.28</v>
      </c>
      <c r="C190" s="1">
        <v>2.6440999999999999</v>
      </c>
      <c r="D190" s="1">
        <v>29.59</v>
      </c>
      <c r="E190" s="1">
        <v>3.7153999999999998</v>
      </c>
      <c r="F190" s="1">
        <v>51.22</v>
      </c>
      <c r="G190" s="1">
        <v>8.9786999999999999</v>
      </c>
      <c r="H190" s="1">
        <v>55.8</v>
      </c>
      <c r="I190" s="1">
        <v>-0.72940000000000005</v>
      </c>
      <c r="J190" s="1">
        <v>5.32</v>
      </c>
      <c r="K190" s="1">
        <v>0.94879999999999998</v>
      </c>
      <c r="L190" s="1">
        <v>5.22</v>
      </c>
      <c r="M190" s="1">
        <v>1.3592</v>
      </c>
      <c r="N190" s="1">
        <f t="shared" si="5"/>
        <v>41.135344407742878</v>
      </c>
      <c r="O190" s="3">
        <f t="shared" si="4"/>
        <v>2.3568333962189894E-2</v>
      </c>
    </row>
    <row r="191" spans="1:15" x14ac:dyDescent="0.3">
      <c r="A191" s="4">
        <v>44851</v>
      </c>
      <c r="B191" s="1">
        <v>31.29</v>
      </c>
      <c r="C191" s="1">
        <v>3.3355000000000001</v>
      </c>
      <c r="D191" s="1">
        <v>30.5</v>
      </c>
      <c r="E191" s="1">
        <v>3.0754000000000001</v>
      </c>
      <c r="F191" s="1">
        <v>50.45</v>
      </c>
      <c r="G191" s="1">
        <v>-1.5033000000000001</v>
      </c>
      <c r="H191" s="1">
        <v>57.95</v>
      </c>
      <c r="I191" s="1">
        <v>3.8530000000000002</v>
      </c>
      <c r="J191" s="1">
        <v>5.32</v>
      </c>
      <c r="K191" s="1">
        <v>0</v>
      </c>
      <c r="L191" s="1">
        <v>5.2</v>
      </c>
      <c r="M191" s="1">
        <v>-0.3831</v>
      </c>
      <c r="N191" s="1">
        <f t="shared" si="5"/>
        <v>42.145498034318798</v>
      </c>
      <c r="O191" s="3">
        <f t="shared" si="4"/>
        <v>2.455682919688355E-2</v>
      </c>
    </row>
    <row r="192" spans="1:15" x14ac:dyDescent="0.3">
      <c r="A192" s="4">
        <v>44852</v>
      </c>
      <c r="B192" s="1">
        <v>31.05</v>
      </c>
      <c r="C192" s="1">
        <v>-0.76700000000000002</v>
      </c>
      <c r="D192" s="1">
        <v>29.77</v>
      </c>
      <c r="E192" s="1">
        <v>-2.3934000000000002</v>
      </c>
      <c r="F192" s="1">
        <v>50.05</v>
      </c>
      <c r="G192" s="1">
        <v>-0.79290000000000005</v>
      </c>
      <c r="H192" s="1">
        <v>57.15</v>
      </c>
      <c r="I192" s="1">
        <v>-1.3805000000000001</v>
      </c>
      <c r="J192" s="1">
        <v>5.3</v>
      </c>
      <c r="K192" s="1">
        <v>-0.37590000000000001</v>
      </c>
      <c r="L192" s="1">
        <v>5.18</v>
      </c>
      <c r="M192" s="1">
        <v>-0.3846</v>
      </c>
      <c r="N192" s="1">
        <f t="shared" si="5"/>
        <v>41.600178998449493</v>
      </c>
      <c r="O192" s="3">
        <f t="shared" si="4"/>
        <v>-1.2938962909520142E-2</v>
      </c>
    </row>
    <row r="193" spans="1:15" x14ac:dyDescent="0.3">
      <c r="A193" s="4">
        <v>44853</v>
      </c>
      <c r="B193" s="1">
        <v>30.16</v>
      </c>
      <c r="C193" s="1">
        <v>-2.8662999999999998</v>
      </c>
      <c r="D193" s="1">
        <v>29.19</v>
      </c>
      <c r="E193" s="1">
        <v>-1.9482999999999999</v>
      </c>
      <c r="F193" s="1">
        <v>49.13</v>
      </c>
      <c r="G193" s="1">
        <v>-1.8382000000000001</v>
      </c>
      <c r="H193" s="1">
        <v>56.67</v>
      </c>
      <c r="I193" s="1">
        <v>-0.83989999999999998</v>
      </c>
      <c r="J193" s="1">
        <v>5.26</v>
      </c>
      <c r="K193" s="1">
        <v>-0.75470000000000004</v>
      </c>
      <c r="L193" s="1">
        <v>5.13</v>
      </c>
      <c r="M193" s="1">
        <v>-0.96530000000000005</v>
      </c>
      <c r="N193" s="1">
        <f t="shared" si="5"/>
        <v>40.980160570174675</v>
      </c>
      <c r="O193" s="3">
        <f t="shared" si="4"/>
        <v>-1.4904225010616596E-2</v>
      </c>
    </row>
    <row r="194" spans="1:15" x14ac:dyDescent="0.3">
      <c r="A194" s="4">
        <v>44854</v>
      </c>
      <c r="B194" s="1">
        <v>30.45</v>
      </c>
      <c r="C194" s="1">
        <v>0.96150000000000002</v>
      </c>
      <c r="D194" s="1">
        <v>29.1</v>
      </c>
      <c r="E194" s="1">
        <v>-0.30830000000000002</v>
      </c>
      <c r="F194" s="1">
        <v>47.18</v>
      </c>
      <c r="G194" s="1">
        <v>-3.9691000000000001</v>
      </c>
      <c r="H194" s="1">
        <v>56.8</v>
      </c>
      <c r="I194" s="1">
        <v>0.22939999999999999</v>
      </c>
      <c r="J194" s="1">
        <v>5.2</v>
      </c>
      <c r="K194" s="1">
        <v>-1.1407</v>
      </c>
      <c r="L194" s="1">
        <v>5.0999999999999996</v>
      </c>
      <c r="M194" s="1">
        <v>-0.58479999999999999</v>
      </c>
      <c r="N194" s="1">
        <f t="shared" si="5"/>
        <v>40.718855317500378</v>
      </c>
      <c r="O194" s="3">
        <f t="shared" si="4"/>
        <v>-6.3763843049574418E-3</v>
      </c>
    </row>
    <row r="195" spans="1:15" x14ac:dyDescent="0.3">
      <c r="A195" s="4">
        <v>44855</v>
      </c>
      <c r="B195" s="1">
        <v>30.18</v>
      </c>
      <c r="C195" s="1">
        <v>-0.88670000000000004</v>
      </c>
      <c r="D195" s="1">
        <v>28.39</v>
      </c>
      <c r="E195" s="1">
        <v>-2.4399000000000002</v>
      </c>
      <c r="F195" s="1">
        <v>47.5</v>
      </c>
      <c r="G195" s="1">
        <v>0.67830000000000001</v>
      </c>
      <c r="H195" s="1">
        <v>57.34</v>
      </c>
      <c r="I195" s="1">
        <v>0.95069999999999999</v>
      </c>
      <c r="J195" s="1">
        <v>5.34</v>
      </c>
      <c r="K195" s="1">
        <v>2.6922999999999999</v>
      </c>
      <c r="L195" s="1">
        <v>5.16</v>
      </c>
      <c r="M195" s="1">
        <v>1.1765000000000001</v>
      </c>
      <c r="N195" s="1">
        <f t="shared" si="5"/>
        <v>40.796709144369018</v>
      </c>
      <c r="O195" s="3">
        <f t="shared" si="4"/>
        <v>1.911984663163651E-3</v>
      </c>
    </row>
    <row r="196" spans="1:15" x14ac:dyDescent="0.3">
      <c r="A196" s="4">
        <v>44858</v>
      </c>
      <c r="B196" s="1">
        <v>29.6</v>
      </c>
      <c r="C196" s="1">
        <v>-1.9218</v>
      </c>
      <c r="D196" s="1">
        <v>27.6</v>
      </c>
      <c r="E196" s="1">
        <v>-2.7827000000000002</v>
      </c>
      <c r="F196" s="1">
        <v>45.88</v>
      </c>
      <c r="G196" s="1">
        <v>-3.4104999999999999</v>
      </c>
      <c r="H196" s="1">
        <v>54.61</v>
      </c>
      <c r="I196" s="1">
        <v>-4.7610999999999999</v>
      </c>
      <c r="J196" s="1">
        <v>5.21</v>
      </c>
      <c r="K196" s="1">
        <v>-2.4344999999999999</v>
      </c>
      <c r="L196" s="1">
        <v>4.99</v>
      </c>
      <c r="M196" s="1">
        <v>-3.2946</v>
      </c>
      <c r="N196" s="1">
        <f t="shared" si="5"/>
        <v>39.244329171710056</v>
      </c>
      <c r="O196" s="3">
        <f t="shared" ref="O196:O226" si="6">(N196-N195)/N195</f>
        <v>-3.8051597916035081E-2</v>
      </c>
    </row>
    <row r="197" spans="1:15" x14ac:dyDescent="0.3">
      <c r="A197" s="4">
        <v>44859</v>
      </c>
      <c r="B197" s="1">
        <v>29.02</v>
      </c>
      <c r="C197" s="1">
        <v>-1.9595</v>
      </c>
      <c r="D197" s="1">
        <v>27.58</v>
      </c>
      <c r="E197" s="1">
        <v>-7.2499999999999995E-2</v>
      </c>
      <c r="F197" s="1">
        <v>48.7</v>
      </c>
      <c r="G197" s="1">
        <v>6.1464999999999996</v>
      </c>
      <c r="H197" s="1">
        <v>56.52</v>
      </c>
      <c r="I197" s="1">
        <v>3.4975000000000001</v>
      </c>
      <c r="J197" s="1">
        <v>5.27</v>
      </c>
      <c r="K197" s="1">
        <v>1.1516</v>
      </c>
      <c r="L197" s="1">
        <v>5</v>
      </c>
      <c r="M197" s="1">
        <v>0.20039999999999999</v>
      </c>
      <c r="N197" s="1">
        <f t="shared" ref="N197:N225" si="7">(B197*$B$2+D197*$D$2+F197*$F$2+H197*$H$2+J197*$J$2+L197*$L$2)/100</f>
        <v>40.326458088633629</v>
      </c>
      <c r="O197" s="3">
        <f t="shared" si="6"/>
        <v>2.75741473930874E-2</v>
      </c>
    </row>
    <row r="198" spans="1:15" x14ac:dyDescent="0.3">
      <c r="A198" s="4">
        <v>44860</v>
      </c>
      <c r="B198" s="1">
        <v>29.36</v>
      </c>
      <c r="C198" s="1">
        <v>1.1716</v>
      </c>
      <c r="D198" s="1">
        <v>28</v>
      </c>
      <c r="E198" s="1">
        <v>1.5227999999999999</v>
      </c>
      <c r="F198" s="1">
        <v>49.93</v>
      </c>
      <c r="G198" s="1">
        <v>2.5257000000000001</v>
      </c>
      <c r="H198" s="1">
        <v>57.35</v>
      </c>
      <c r="I198" s="1">
        <v>1.4684999999999999</v>
      </c>
      <c r="J198" s="1">
        <v>5.29</v>
      </c>
      <c r="K198" s="1">
        <v>0.3795</v>
      </c>
      <c r="L198" s="1">
        <v>4.8899999999999997</v>
      </c>
      <c r="M198" s="1">
        <v>-2.2000000000000002</v>
      </c>
      <c r="N198" s="1">
        <f t="shared" si="7"/>
        <v>40.985165013841751</v>
      </c>
      <c r="O198" s="3">
        <f t="shared" si="6"/>
        <v>1.6334361023235624E-2</v>
      </c>
    </row>
    <row r="199" spans="1:15" x14ac:dyDescent="0.3">
      <c r="A199" s="4">
        <v>44861</v>
      </c>
      <c r="B199" s="1">
        <v>29.87</v>
      </c>
      <c r="C199" s="1">
        <v>1.7371000000000001</v>
      </c>
      <c r="D199" s="1">
        <v>27.91</v>
      </c>
      <c r="E199" s="1">
        <v>-0.32140000000000002</v>
      </c>
      <c r="F199" s="1">
        <v>50.35</v>
      </c>
      <c r="G199" s="1">
        <v>0.84119999999999995</v>
      </c>
      <c r="H199" s="1">
        <v>56.76</v>
      </c>
      <c r="I199" s="1">
        <v>-1.0287999999999999</v>
      </c>
      <c r="J199" s="1">
        <v>5.35</v>
      </c>
      <c r="K199" s="1">
        <v>1.1342000000000001</v>
      </c>
      <c r="L199" s="1">
        <v>4.92</v>
      </c>
      <c r="M199" s="1">
        <v>0.61350000000000005</v>
      </c>
      <c r="N199" s="1">
        <f t="shared" si="7"/>
        <v>40.929161006294791</v>
      </c>
      <c r="O199" s="3">
        <f t="shared" si="6"/>
        <v>-1.3664458232154515E-3</v>
      </c>
    </row>
    <row r="200" spans="1:15" x14ac:dyDescent="0.3">
      <c r="A200" s="4">
        <v>44862</v>
      </c>
      <c r="B200" s="1">
        <v>28.4</v>
      </c>
      <c r="C200" s="1">
        <v>-4.9212999999999996</v>
      </c>
      <c r="D200" s="1">
        <v>26.63</v>
      </c>
      <c r="E200" s="1">
        <v>-4.5861999999999998</v>
      </c>
      <c r="F200" s="1">
        <v>49.25</v>
      </c>
      <c r="G200" s="1">
        <v>-2.1846999999999999</v>
      </c>
      <c r="H200" s="1">
        <v>56.24</v>
      </c>
      <c r="I200" s="1">
        <v>-0.91610000000000003</v>
      </c>
      <c r="J200" s="1">
        <v>5.27</v>
      </c>
      <c r="K200" s="1">
        <v>-1.4953000000000001</v>
      </c>
      <c r="L200" s="1">
        <v>4.9000000000000004</v>
      </c>
      <c r="M200" s="1">
        <v>-0.40649999999999997</v>
      </c>
      <c r="N200" s="1">
        <f t="shared" si="7"/>
        <v>40.021713937794701</v>
      </c>
      <c r="O200" s="3">
        <f t="shared" si="6"/>
        <v>-2.2171162227354907E-2</v>
      </c>
    </row>
    <row r="201" spans="1:15" x14ac:dyDescent="0.3">
      <c r="A201" s="4">
        <v>44865</v>
      </c>
      <c r="B201" s="1">
        <v>28.42</v>
      </c>
      <c r="C201" s="1">
        <v>7.0400000000000004E-2</v>
      </c>
      <c r="D201" s="1">
        <v>28.5</v>
      </c>
      <c r="E201" s="1">
        <v>7.0221999999999998</v>
      </c>
      <c r="F201" s="1">
        <v>47.98</v>
      </c>
      <c r="G201" s="1">
        <v>-2.5787</v>
      </c>
      <c r="H201" s="1">
        <v>53.38</v>
      </c>
      <c r="I201" s="1">
        <v>-5.0853000000000002</v>
      </c>
      <c r="J201" s="1">
        <v>4.99</v>
      </c>
      <c r="K201" s="1">
        <v>-5.3131000000000004</v>
      </c>
      <c r="L201" s="1">
        <v>4.75</v>
      </c>
      <c r="M201" s="1">
        <v>-3.0611999999999999</v>
      </c>
      <c r="N201" s="1">
        <f t="shared" si="7"/>
        <v>39.086892086978999</v>
      </c>
      <c r="O201" s="3">
        <f t="shared" si="6"/>
        <v>-2.3357866488893625E-2</v>
      </c>
    </row>
    <row r="202" spans="1:15" x14ac:dyDescent="0.3">
      <c r="A202" s="4">
        <v>44866</v>
      </c>
      <c r="B202" s="1">
        <v>28.85</v>
      </c>
      <c r="C202" s="1">
        <v>1.5129999999999999</v>
      </c>
      <c r="D202" s="1">
        <v>29.48</v>
      </c>
      <c r="E202" s="1">
        <v>3.4386000000000001</v>
      </c>
      <c r="F202" s="1">
        <v>51.05</v>
      </c>
      <c r="G202" s="1">
        <v>6.3985000000000003</v>
      </c>
      <c r="H202" s="1">
        <v>58</v>
      </c>
      <c r="I202" s="1">
        <v>8.6548999999999996</v>
      </c>
      <c r="J202" s="1">
        <v>5.0599999999999996</v>
      </c>
      <c r="K202" s="1">
        <v>1.4028</v>
      </c>
      <c r="L202" s="1">
        <v>4.83</v>
      </c>
      <c r="M202" s="1">
        <v>1.6841999999999999</v>
      </c>
      <c r="N202" s="1">
        <f t="shared" si="7"/>
        <v>41.584926830759748</v>
      </c>
      <c r="O202" s="3">
        <f t="shared" si="6"/>
        <v>6.3909781781113242E-2</v>
      </c>
    </row>
    <row r="203" spans="1:15" x14ac:dyDescent="0.3">
      <c r="A203" s="4">
        <v>44867</v>
      </c>
      <c r="B203" s="1">
        <v>29.3</v>
      </c>
      <c r="C203" s="1">
        <v>1.5598000000000001</v>
      </c>
      <c r="D203" s="1">
        <v>30.5</v>
      </c>
      <c r="E203" s="1">
        <v>3.46</v>
      </c>
      <c r="F203" s="1">
        <v>51.56</v>
      </c>
      <c r="G203" s="1">
        <v>0.999</v>
      </c>
      <c r="H203" s="1">
        <v>59.77</v>
      </c>
      <c r="I203" s="1">
        <v>3.0516999999999999</v>
      </c>
      <c r="J203" s="1">
        <v>5.05</v>
      </c>
      <c r="K203" s="1">
        <v>-0.1976</v>
      </c>
      <c r="L203" s="1">
        <v>4.8</v>
      </c>
      <c r="M203" s="1">
        <v>-0.62109999999999999</v>
      </c>
      <c r="N203" s="1">
        <f t="shared" si="7"/>
        <v>42.594242777668399</v>
      </c>
      <c r="O203" s="3">
        <f t="shared" si="6"/>
        <v>2.4271196893439626E-2</v>
      </c>
    </row>
    <row r="204" spans="1:15" x14ac:dyDescent="0.3">
      <c r="A204" s="4">
        <v>44868</v>
      </c>
      <c r="B204" s="1">
        <v>29.31</v>
      </c>
      <c r="C204" s="1">
        <v>3.4099999999999998E-2</v>
      </c>
      <c r="D204" s="1">
        <v>30.5</v>
      </c>
      <c r="E204" s="1">
        <v>0</v>
      </c>
      <c r="F204" s="1">
        <v>50.12</v>
      </c>
      <c r="G204" s="1">
        <v>-2.7928999999999999</v>
      </c>
      <c r="H204" s="1">
        <v>58.57</v>
      </c>
      <c r="I204" s="1">
        <v>-2.0076999999999998</v>
      </c>
      <c r="J204" s="1">
        <v>5</v>
      </c>
      <c r="K204" s="1">
        <v>-0.99009999999999998</v>
      </c>
      <c r="L204" s="1">
        <v>4.74</v>
      </c>
      <c r="M204" s="1">
        <v>-1.25</v>
      </c>
      <c r="N204" s="1">
        <f t="shared" si="7"/>
        <v>41.89943214502722</v>
      </c>
      <c r="O204" s="3">
        <f t="shared" si="6"/>
        <v>-1.6312313292383706E-2</v>
      </c>
    </row>
    <row r="205" spans="1:15" x14ac:dyDescent="0.3">
      <c r="A205" s="4">
        <v>44869</v>
      </c>
      <c r="B205" s="1">
        <v>30.02</v>
      </c>
      <c r="C205" s="1">
        <v>2.4224000000000001</v>
      </c>
      <c r="D205" s="1">
        <v>31.78</v>
      </c>
      <c r="E205" s="1">
        <v>4.1966999999999999</v>
      </c>
      <c r="F205" s="1">
        <v>52.4</v>
      </c>
      <c r="G205" s="1">
        <v>4.5491000000000001</v>
      </c>
      <c r="H205" s="1">
        <v>60.6</v>
      </c>
      <c r="I205" s="1">
        <v>3.4659</v>
      </c>
      <c r="J205" s="1">
        <v>5.0999999999999996</v>
      </c>
      <c r="K205" s="1">
        <v>2</v>
      </c>
      <c r="L205" s="1">
        <v>4.82</v>
      </c>
      <c r="M205" s="1">
        <v>1.6878</v>
      </c>
      <c r="N205" s="1">
        <f t="shared" si="7"/>
        <v>43.423374795361227</v>
      </c>
      <c r="O205" s="3">
        <f t="shared" si="6"/>
        <v>3.6371439237151429E-2</v>
      </c>
    </row>
    <row r="206" spans="1:15" x14ac:dyDescent="0.3">
      <c r="A206" s="4">
        <v>44872</v>
      </c>
      <c r="B206" s="1">
        <v>29.83</v>
      </c>
      <c r="C206" s="1">
        <v>-0.63290000000000002</v>
      </c>
      <c r="D206" s="1">
        <v>32.39</v>
      </c>
      <c r="E206" s="1">
        <v>1.9194</v>
      </c>
      <c r="F206" s="1">
        <v>52.11</v>
      </c>
      <c r="G206" s="1">
        <v>-0.5534</v>
      </c>
      <c r="H206" s="1">
        <v>59.56</v>
      </c>
      <c r="I206" s="1">
        <v>-1.7161999999999999</v>
      </c>
      <c r="J206" s="1">
        <v>5.16</v>
      </c>
      <c r="K206" s="1">
        <v>1.1765000000000001</v>
      </c>
      <c r="L206" s="1">
        <v>4.88</v>
      </c>
      <c r="M206" s="1">
        <v>1.2447999999999999</v>
      </c>
      <c r="N206" s="1">
        <f t="shared" si="7"/>
        <v>43.073729379462577</v>
      </c>
      <c r="O206" s="3">
        <f t="shared" si="6"/>
        <v>-8.0520092587552852E-3</v>
      </c>
    </row>
    <row r="207" spans="1:15" x14ac:dyDescent="0.3">
      <c r="A207" s="4">
        <v>44873</v>
      </c>
      <c r="B207" s="1">
        <v>29.57</v>
      </c>
      <c r="C207" s="1">
        <v>-0.87160000000000004</v>
      </c>
      <c r="D207" s="1">
        <v>32.01</v>
      </c>
      <c r="E207" s="1">
        <v>-1.1732</v>
      </c>
      <c r="F207" s="1">
        <v>51.32</v>
      </c>
      <c r="G207" s="1">
        <v>-1.516</v>
      </c>
      <c r="H207" s="1">
        <v>58.96</v>
      </c>
      <c r="I207" s="1">
        <v>-1.0074000000000001</v>
      </c>
      <c r="J207" s="1">
        <v>5.17</v>
      </c>
      <c r="K207" s="1">
        <v>0.1938</v>
      </c>
      <c r="L207" s="1">
        <v>4.8899999999999997</v>
      </c>
      <c r="M207" s="1">
        <v>0.2049</v>
      </c>
      <c r="N207" s="1">
        <f t="shared" si="7"/>
        <v>42.595745267822515</v>
      </c>
      <c r="O207" s="3">
        <f t="shared" si="6"/>
        <v>-1.1096882450767386E-2</v>
      </c>
    </row>
    <row r="208" spans="1:15" x14ac:dyDescent="0.3">
      <c r="A208" s="4">
        <v>44874</v>
      </c>
      <c r="B208" s="1">
        <v>28.97</v>
      </c>
      <c r="C208" s="1">
        <v>-2.0291000000000001</v>
      </c>
      <c r="D208" s="1">
        <v>32.08</v>
      </c>
      <c r="E208" s="1">
        <v>0.21870000000000001</v>
      </c>
      <c r="F208" s="1">
        <v>49.96</v>
      </c>
      <c r="G208" s="1">
        <v>-2.65</v>
      </c>
      <c r="H208" s="1">
        <v>58.93</v>
      </c>
      <c r="I208" s="1">
        <v>-5.0900000000000001E-2</v>
      </c>
      <c r="J208" s="1">
        <v>5.16</v>
      </c>
      <c r="K208" s="1">
        <v>-0.19339999999999999</v>
      </c>
      <c r="L208" s="1">
        <v>4.91</v>
      </c>
      <c r="M208" s="1">
        <v>0.40899999999999997</v>
      </c>
      <c r="N208" s="1">
        <f t="shared" si="7"/>
        <v>42.242496614630191</v>
      </c>
      <c r="O208" s="3">
        <f t="shared" si="6"/>
        <v>-8.2930501854412558E-3</v>
      </c>
    </row>
    <row r="209" spans="1:15" x14ac:dyDescent="0.3">
      <c r="A209" s="4">
        <v>44875</v>
      </c>
      <c r="B209" s="1">
        <v>28.68</v>
      </c>
      <c r="C209" s="1">
        <v>-1.0009999999999999</v>
      </c>
      <c r="D209" s="1">
        <v>30.43</v>
      </c>
      <c r="E209" s="1">
        <v>-5.1433999999999997</v>
      </c>
      <c r="F209" s="1">
        <v>48.36</v>
      </c>
      <c r="G209" s="1">
        <v>-3.2025999999999999</v>
      </c>
      <c r="H209" s="1">
        <v>59.59</v>
      </c>
      <c r="I209" s="1">
        <v>1.1200000000000001</v>
      </c>
      <c r="J209" s="1">
        <v>5.15</v>
      </c>
      <c r="K209" s="1">
        <v>-0.1938</v>
      </c>
      <c r="L209" s="1">
        <v>4.93</v>
      </c>
      <c r="M209" s="1">
        <v>0.4073</v>
      </c>
      <c r="N209" s="1">
        <f t="shared" si="7"/>
        <v>41.840368353851538</v>
      </c>
      <c r="O209" s="3">
        <f t="shared" si="6"/>
        <v>-9.5195192757470872E-3</v>
      </c>
    </row>
    <row r="210" spans="1:15" x14ac:dyDescent="0.3">
      <c r="A210" s="4">
        <v>44876</v>
      </c>
      <c r="B210" s="1">
        <v>29.81</v>
      </c>
      <c r="C210" s="1">
        <v>3.94</v>
      </c>
      <c r="D210" s="1">
        <v>31.43</v>
      </c>
      <c r="E210" s="1">
        <v>3.2862</v>
      </c>
      <c r="F210" s="1">
        <v>48.34</v>
      </c>
      <c r="G210" s="1">
        <v>-4.1399999999999999E-2</v>
      </c>
      <c r="H210" s="1">
        <v>57.23</v>
      </c>
      <c r="I210" s="1">
        <v>-3.9603999999999999</v>
      </c>
      <c r="J210" s="1">
        <v>5.29</v>
      </c>
      <c r="K210" s="1">
        <v>2.7183999999999999</v>
      </c>
      <c r="L210" s="1">
        <v>5.18</v>
      </c>
      <c r="M210" s="1">
        <v>5.0709999999999997</v>
      </c>
      <c r="N210" s="1">
        <f t="shared" si="7"/>
        <v>41.394893525652193</v>
      </c>
      <c r="O210" s="3">
        <f t="shared" si="6"/>
        <v>-1.0647010189582549E-2</v>
      </c>
    </row>
    <row r="211" spans="1:15" x14ac:dyDescent="0.3">
      <c r="A211" s="4">
        <v>44879</v>
      </c>
      <c r="B211" s="1">
        <v>30.59</v>
      </c>
      <c r="C211" s="1">
        <v>2.6166</v>
      </c>
      <c r="D211" s="1">
        <v>31.74</v>
      </c>
      <c r="E211" s="1">
        <v>0.98629999999999995</v>
      </c>
      <c r="F211" s="1">
        <v>47.35</v>
      </c>
      <c r="G211" s="1">
        <v>-2.048</v>
      </c>
      <c r="H211" s="1">
        <v>53.82</v>
      </c>
      <c r="I211" s="1">
        <v>-5.9584000000000001</v>
      </c>
      <c r="J211" s="1">
        <v>5.29</v>
      </c>
      <c r="K211" s="1">
        <v>0</v>
      </c>
      <c r="L211" s="1">
        <v>5.29</v>
      </c>
      <c r="M211" s="1">
        <v>2.1236000000000002</v>
      </c>
      <c r="N211" s="1">
        <f t="shared" si="7"/>
        <v>40.188667886359873</v>
      </c>
      <c r="O211" s="3">
        <f t="shared" si="6"/>
        <v>-2.9139479210034173E-2</v>
      </c>
    </row>
    <row r="212" spans="1:15" x14ac:dyDescent="0.3">
      <c r="A212" s="4">
        <v>44880</v>
      </c>
      <c r="B212" s="1">
        <v>31.78</v>
      </c>
      <c r="C212" s="1">
        <v>3.8902000000000001</v>
      </c>
      <c r="D212" s="1">
        <v>34.17</v>
      </c>
      <c r="E212" s="1">
        <v>7.6559999999999997</v>
      </c>
      <c r="F212" s="1">
        <v>47.97</v>
      </c>
      <c r="G212" s="1">
        <v>1.3093999999999999</v>
      </c>
      <c r="H212" s="1">
        <v>55.52</v>
      </c>
      <c r="I212" s="1">
        <v>3.1587000000000001</v>
      </c>
      <c r="J212" s="1">
        <v>5.32</v>
      </c>
      <c r="K212" s="1">
        <v>0.56710000000000005</v>
      </c>
      <c r="L212" s="1">
        <v>5.32</v>
      </c>
      <c r="M212" s="1">
        <v>0.56710000000000005</v>
      </c>
      <c r="N212" s="1">
        <f t="shared" si="7"/>
        <v>41.599234550853218</v>
      </c>
      <c r="O212" s="3">
        <f t="shared" si="6"/>
        <v>3.5098617064938713E-2</v>
      </c>
    </row>
    <row r="213" spans="1:15" x14ac:dyDescent="0.3">
      <c r="A213" s="4">
        <v>44881</v>
      </c>
      <c r="B213" s="1">
        <v>31.42</v>
      </c>
      <c r="C213" s="1">
        <v>-1.1328</v>
      </c>
      <c r="D213" s="1">
        <v>33.58</v>
      </c>
      <c r="E213" s="1">
        <v>-1.7266999999999999</v>
      </c>
      <c r="F213" s="1">
        <v>46.65</v>
      </c>
      <c r="G213" s="1">
        <v>-2.7517</v>
      </c>
      <c r="H213" s="1">
        <v>54.72</v>
      </c>
      <c r="I213" s="1">
        <v>-1.4409000000000001</v>
      </c>
      <c r="J213" s="1">
        <v>5.28</v>
      </c>
      <c r="K213" s="1">
        <v>-0.75190000000000001</v>
      </c>
      <c r="L213" s="1">
        <v>5.26</v>
      </c>
      <c r="M213" s="1">
        <v>-1.1277999999999999</v>
      </c>
      <c r="N213" s="1">
        <f t="shared" si="7"/>
        <v>40.891567849467251</v>
      </c>
      <c r="O213" s="3">
        <f t="shared" si="6"/>
        <v>-1.701153179924204E-2</v>
      </c>
    </row>
    <row r="214" spans="1:15" x14ac:dyDescent="0.3">
      <c r="A214" s="4">
        <v>44882</v>
      </c>
      <c r="B214" s="1">
        <v>31.57</v>
      </c>
      <c r="C214" s="1">
        <v>0.47739999999999999</v>
      </c>
      <c r="D214" s="1">
        <v>33.25</v>
      </c>
      <c r="E214" s="1">
        <v>-0.98270000000000002</v>
      </c>
      <c r="F214" s="1">
        <v>46.47</v>
      </c>
      <c r="G214" s="1">
        <v>-0.38590000000000002</v>
      </c>
      <c r="H214" s="1">
        <v>54.69</v>
      </c>
      <c r="I214" s="1">
        <v>-5.4800000000000001E-2</v>
      </c>
      <c r="J214" s="1">
        <v>5.29</v>
      </c>
      <c r="K214" s="1">
        <v>0.18940000000000001</v>
      </c>
      <c r="L214" s="1">
        <v>5.27</v>
      </c>
      <c r="M214" s="1">
        <v>0.19009999999999999</v>
      </c>
      <c r="N214" s="1">
        <f t="shared" si="7"/>
        <v>40.817527901669614</v>
      </c>
      <c r="O214" s="3">
        <f t="shared" si="6"/>
        <v>-1.8106409631980253E-3</v>
      </c>
    </row>
    <row r="215" spans="1:15" x14ac:dyDescent="0.3">
      <c r="A215" s="4">
        <v>44883</v>
      </c>
      <c r="B215" s="1">
        <v>32.44</v>
      </c>
      <c r="C215" s="1">
        <v>2.7557999999999998</v>
      </c>
      <c r="D215" s="1">
        <v>32.619999999999997</v>
      </c>
      <c r="E215" s="1">
        <v>-1.8947000000000001</v>
      </c>
      <c r="F215" s="1">
        <v>47</v>
      </c>
      <c r="G215" s="1">
        <v>1.1405000000000001</v>
      </c>
      <c r="H215" s="1">
        <v>53.76</v>
      </c>
      <c r="I215" s="1">
        <v>-1.7004999999999999</v>
      </c>
      <c r="J215" s="1">
        <v>5.23</v>
      </c>
      <c r="K215" s="1">
        <v>-1.1342000000000001</v>
      </c>
      <c r="L215" s="1">
        <v>5.23</v>
      </c>
      <c r="M215" s="1">
        <v>-0.75900000000000001</v>
      </c>
      <c r="N215" s="1">
        <f t="shared" si="7"/>
        <v>40.619092483321559</v>
      </c>
      <c r="O215" s="3">
        <f t="shared" si="6"/>
        <v>-4.8615246573993987E-3</v>
      </c>
    </row>
    <row r="216" spans="1:15" x14ac:dyDescent="0.3">
      <c r="A216" s="4">
        <v>44886</v>
      </c>
      <c r="B216" s="1">
        <v>32.54</v>
      </c>
      <c r="C216" s="1">
        <v>0.30830000000000002</v>
      </c>
      <c r="D216" s="1">
        <v>32.67</v>
      </c>
      <c r="E216" s="1">
        <v>0.15329999999999999</v>
      </c>
      <c r="F216" s="1">
        <v>47.75</v>
      </c>
      <c r="G216" s="1">
        <v>1.5956999999999999</v>
      </c>
      <c r="H216" s="1">
        <v>52.24</v>
      </c>
      <c r="I216" s="1">
        <v>-2.8273999999999999</v>
      </c>
      <c r="J216" s="1">
        <v>5.2</v>
      </c>
      <c r="K216" s="1">
        <v>-0.5736</v>
      </c>
      <c r="L216" s="1">
        <v>5.17</v>
      </c>
      <c r="M216" s="1">
        <v>-1.1472</v>
      </c>
      <c r="N216" s="1">
        <f t="shared" si="7"/>
        <v>40.221707522886042</v>
      </c>
      <c r="O216" s="3">
        <f t="shared" si="6"/>
        <v>-9.7832062742092343E-3</v>
      </c>
    </row>
    <row r="217" spans="1:15" x14ac:dyDescent="0.3">
      <c r="A217" s="4">
        <v>44887</v>
      </c>
      <c r="B217" s="1">
        <v>31.89</v>
      </c>
      <c r="C217" s="1">
        <v>-1.9975000000000001</v>
      </c>
      <c r="D217" s="1">
        <v>32.57</v>
      </c>
      <c r="E217" s="1">
        <v>-0.30609999999999998</v>
      </c>
      <c r="F217" s="1">
        <v>46.56</v>
      </c>
      <c r="G217" s="1">
        <v>-2.4921000000000002</v>
      </c>
      <c r="H217" s="1">
        <v>52.37</v>
      </c>
      <c r="I217" s="1">
        <v>0.24890000000000001</v>
      </c>
      <c r="J217" s="1">
        <v>5.47</v>
      </c>
      <c r="K217" s="1">
        <v>5.1923000000000004</v>
      </c>
      <c r="L217" s="1">
        <v>5.46</v>
      </c>
      <c r="M217" s="1">
        <v>5.6093000000000002</v>
      </c>
      <c r="N217" s="1">
        <f t="shared" si="7"/>
        <v>39.938027101332978</v>
      </c>
      <c r="O217" s="3">
        <f t="shared" si="6"/>
        <v>-7.0529184120701844E-3</v>
      </c>
    </row>
    <row r="218" spans="1:15" x14ac:dyDescent="0.3">
      <c r="A218" s="4">
        <v>44888</v>
      </c>
      <c r="B218" s="1">
        <v>31.31</v>
      </c>
      <c r="C218" s="1">
        <v>-1.8188</v>
      </c>
      <c r="D218" s="1">
        <v>32.130000000000003</v>
      </c>
      <c r="E218" s="1">
        <v>-1.3509</v>
      </c>
      <c r="F218" s="1">
        <v>47.59</v>
      </c>
      <c r="G218" s="1">
        <v>2.2122000000000002</v>
      </c>
      <c r="H218" s="1">
        <v>52.1</v>
      </c>
      <c r="I218" s="1">
        <v>-0.51559999999999995</v>
      </c>
      <c r="J218" s="1">
        <v>5.79</v>
      </c>
      <c r="K218" s="1">
        <v>5.8501000000000003</v>
      </c>
      <c r="L218" s="1">
        <v>5.52</v>
      </c>
      <c r="M218" s="1">
        <v>1.0989</v>
      </c>
      <c r="N218" s="1">
        <f t="shared" si="7"/>
        <v>39.842056354985019</v>
      </c>
      <c r="O218" s="3">
        <f t="shared" si="6"/>
        <v>-2.4029916676769382E-3</v>
      </c>
    </row>
    <row r="219" spans="1:15" x14ac:dyDescent="0.3">
      <c r="A219" s="4">
        <v>44889</v>
      </c>
      <c r="B219" s="1">
        <v>31.2</v>
      </c>
      <c r="C219" s="1">
        <v>-0.3513</v>
      </c>
      <c r="D219" s="1">
        <v>31.67</v>
      </c>
      <c r="E219" s="1">
        <v>-1.4317</v>
      </c>
      <c r="F219" s="1">
        <v>47.15</v>
      </c>
      <c r="G219" s="1">
        <v>-0.92459999999999998</v>
      </c>
      <c r="H219" s="1">
        <v>51.43</v>
      </c>
      <c r="I219" s="1">
        <v>-1.286</v>
      </c>
      <c r="J219" s="1">
        <v>5.62</v>
      </c>
      <c r="K219" s="1">
        <v>-2.9361000000000002</v>
      </c>
      <c r="L219" s="1">
        <v>5.42</v>
      </c>
      <c r="M219" s="1">
        <v>-1.8116000000000001</v>
      </c>
      <c r="N219" s="1">
        <f t="shared" si="7"/>
        <v>39.403208979378526</v>
      </c>
      <c r="O219" s="3">
        <f t="shared" si="6"/>
        <v>-1.101467684540294E-2</v>
      </c>
    </row>
    <row r="220" spans="1:15" x14ac:dyDescent="0.3">
      <c r="A220" s="4">
        <v>44890</v>
      </c>
      <c r="B220" s="1">
        <v>30.9</v>
      </c>
      <c r="C220" s="1">
        <v>-0.96150000000000002</v>
      </c>
      <c r="D220" s="1">
        <v>31.39</v>
      </c>
      <c r="E220" s="1">
        <v>-0.8841</v>
      </c>
      <c r="F220" s="1">
        <v>45.73</v>
      </c>
      <c r="G220" s="1">
        <v>-3.0116999999999998</v>
      </c>
      <c r="H220" s="1">
        <v>51.71</v>
      </c>
      <c r="I220" s="1">
        <v>0.5444</v>
      </c>
      <c r="J220" s="1">
        <v>5.83</v>
      </c>
      <c r="K220" s="1">
        <v>3.7366999999999999</v>
      </c>
      <c r="L220" s="1">
        <v>5.74</v>
      </c>
      <c r="M220" s="1">
        <v>5.9040999999999997</v>
      </c>
      <c r="N220" s="1">
        <f t="shared" si="7"/>
        <v>39.167168011634836</v>
      </c>
      <c r="O220" s="3">
        <f t="shared" si="6"/>
        <v>-5.9903996110372993E-3</v>
      </c>
    </row>
    <row r="221" spans="1:15" x14ac:dyDescent="0.3">
      <c r="A221" s="4">
        <v>44893</v>
      </c>
      <c r="B221" s="1">
        <v>30.37</v>
      </c>
      <c r="C221" s="1">
        <v>-1.7152000000000001</v>
      </c>
      <c r="D221" s="1">
        <v>30.73</v>
      </c>
      <c r="E221" s="1">
        <v>-2.1025999999999998</v>
      </c>
      <c r="F221" s="1">
        <v>44.59</v>
      </c>
      <c r="G221" s="1">
        <v>-2.4929000000000001</v>
      </c>
      <c r="H221" s="1">
        <v>53.4</v>
      </c>
      <c r="I221" s="1">
        <v>3.2682000000000002</v>
      </c>
      <c r="J221" s="1">
        <v>5.75</v>
      </c>
      <c r="K221" s="1">
        <v>-1.3722000000000001</v>
      </c>
      <c r="L221" s="1">
        <v>5.64</v>
      </c>
      <c r="M221" s="1">
        <v>-1.7422</v>
      </c>
      <c r="N221" s="1">
        <f t="shared" si="7"/>
        <v>39.350807646239872</v>
      </c>
      <c r="O221" s="3">
        <f t="shared" si="6"/>
        <v>4.6886115062106399E-3</v>
      </c>
    </row>
    <row r="222" spans="1:15" x14ac:dyDescent="0.3">
      <c r="A222" s="4">
        <v>44894</v>
      </c>
      <c r="B222" s="1">
        <v>31.64</v>
      </c>
      <c r="C222" s="1">
        <v>4.1818</v>
      </c>
      <c r="D222" s="1">
        <v>31.35</v>
      </c>
      <c r="E222" s="1">
        <v>2.0175999999999998</v>
      </c>
      <c r="F222" s="1">
        <v>44.96</v>
      </c>
      <c r="G222" s="1">
        <v>0.82979999999999998</v>
      </c>
      <c r="H222" s="1">
        <v>55.53</v>
      </c>
      <c r="I222" s="1">
        <v>3.9887999999999999</v>
      </c>
      <c r="J222" s="1">
        <v>5.94</v>
      </c>
      <c r="K222" s="1">
        <v>3.3043</v>
      </c>
      <c r="L222" s="1">
        <v>5.88</v>
      </c>
      <c r="M222" s="1">
        <v>4.2553000000000001</v>
      </c>
      <c r="N222" s="1">
        <f t="shared" si="7"/>
        <v>40.570266654140909</v>
      </c>
      <c r="O222" s="3">
        <f t="shared" si="6"/>
        <v>3.0989427685039164E-2</v>
      </c>
    </row>
    <row r="223" spans="1:15" x14ac:dyDescent="0.3">
      <c r="A223" s="4">
        <v>44895</v>
      </c>
      <c r="B223" s="1">
        <v>31.51</v>
      </c>
      <c r="C223" s="1">
        <v>-0.41089999999999999</v>
      </c>
      <c r="D223" s="1">
        <v>30.91</v>
      </c>
      <c r="E223" s="1">
        <v>-1.4035</v>
      </c>
      <c r="F223" s="1">
        <v>45.78</v>
      </c>
      <c r="G223" s="1">
        <v>1.8238000000000001</v>
      </c>
      <c r="H223" s="1">
        <v>55.48</v>
      </c>
      <c r="I223" s="1">
        <v>-0.09</v>
      </c>
      <c r="J223" s="1">
        <v>5.88</v>
      </c>
      <c r="K223" s="1">
        <v>-1.0101</v>
      </c>
      <c r="L223" s="1">
        <v>5.88</v>
      </c>
      <c r="M223" s="1">
        <v>0</v>
      </c>
      <c r="N223" s="1">
        <f t="shared" si="7"/>
        <v>40.588510438356714</v>
      </c>
      <c r="O223" s="3">
        <f t="shared" si="6"/>
        <v>4.4968361611552517E-4</v>
      </c>
    </row>
    <row r="224" spans="1:15" x14ac:dyDescent="0.3">
      <c r="A224" s="4">
        <v>44896</v>
      </c>
      <c r="B224" s="1">
        <v>32.049999999999997</v>
      </c>
      <c r="C224" s="1">
        <v>1.7137</v>
      </c>
      <c r="D224" s="1">
        <v>31.05</v>
      </c>
      <c r="E224" s="1">
        <v>0.45290000000000002</v>
      </c>
      <c r="F224" s="1">
        <v>47.01</v>
      </c>
      <c r="G224" s="1">
        <v>2.6867999999999999</v>
      </c>
      <c r="H224" s="1">
        <v>54.25</v>
      </c>
      <c r="I224" s="1">
        <v>-2.2170000000000001</v>
      </c>
      <c r="J224" s="1">
        <v>5.8</v>
      </c>
      <c r="K224" s="1">
        <v>-1.3605</v>
      </c>
      <c r="L224" s="1">
        <v>5.74</v>
      </c>
      <c r="M224" s="1">
        <v>-2.3809999999999998</v>
      </c>
      <c r="N224" s="1">
        <f t="shared" si="7"/>
        <v>40.477648156366456</v>
      </c>
      <c r="O224" s="3">
        <f t="shared" si="6"/>
        <v>-2.7313710405467702E-3</v>
      </c>
    </row>
    <row r="225" spans="1:15" x14ac:dyDescent="0.3">
      <c r="A225" s="4">
        <v>44897</v>
      </c>
      <c r="B225" s="1">
        <v>31.95</v>
      </c>
      <c r="C225" s="1">
        <v>-0.312</v>
      </c>
      <c r="D225" s="1">
        <v>30.65</v>
      </c>
      <c r="E225" s="1">
        <v>-1.2882</v>
      </c>
      <c r="F225" s="1">
        <v>47.98</v>
      </c>
      <c r="G225" s="1">
        <v>2.0634000000000001</v>
      </c>
      <c r="H225" s="1">
        <v>53.71</v>
      </c>
      <c r="I225" s="1">
        <v>-0.99539999999999995</v>
      </c>
      <c r="J225" s="1">
        <v>5.78</v>
      </c>
      <c r="K225" s="1">
        <v>-0.3448</v>
      </c>
      <c r="L225" s="1">
        <v>5.68</v>
      </c>
      <c r="M225" s="1">
        <v>-1.0452999999999999</v>
      </c>
      <c r="N225" s="1">
        <f t="shared" si="7"/>
        <v>40.355300652293039</v>
      </c>
      <c r="O225" s="3">
        <f t="shared" si="6"/>
        <v>-3.022594188298314E-3</v>
      </c>
    </row>
    <row r="226" spans="1:15" x14ac:dyDescent="0.3">
      <c r="O226" s="3">
        <f t="shared" si="6"/>
        <v>-1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77F5-3503-4EF7-BDC4-44A5188BD27D}">
  <dimension ref="A1:M3"/>
  <sheetViews>
    <sheetView workbookViewId="0">
      <selection activeCell="B40" sqref="B40"/>
    </sheetView>
  </sheetViews>
  <sheetFormatPr defaultRowHeight="14" x14ac:dyDescent="0.3"/>
  <sheetData>
    <row r="1" spans="1:1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3">
      <c r="A2" s="2">
        <v>44561</v>
      </c>
      <c r="B2">
        <v>52.32</v>
      </c>
      <c r="C2">
        <v>1.8097000000000001</v>
      </c>
      <c r="D2">
        <v>49.2</v>
      </c>
      <c r="E2">
        <v>1.4224000000000001</v>
      </c>
      <c r="F2">
        <v>86.2</v>
      </c>
      <c r="G2">
        <v>6.1184000000000003</v>
      </c>
      <c r="H2">
        <v>46.69</v>
      </c>
      <c r="I2">
        <v>-1.4562999999999999</v>
      </c>
      <c r="J2">
        <v>5.79</v>
      </c>
      <c r="K2">
        <v>1.2238</v>
      </c>
      <c r="L2">
        <v>5</v>
      </c>
      <c r="M2">
        <v>1.2145999999999999</v>
      </c>
    </row>
    <row r="3" spans="1:13" x14ac:dyDescent="0.3">
      <c r="A3" s="2">
        <v>44565</v>
      </c>
      <c r="B3">
        <v>52.41</v>
      </c>
      <c r="C3">
        <v>0.17199999999999999</v>
      </c>
      <c r="D3">
        <v>51</v>
      </c>
      <c r="E3">
        <v>3.6585000000000001</v>
      </c>
      <c r="F3">
        <v>84.86</v>
      </c>
      <c r="G3">
        <v>-1.5545</v>
      </c>
      <c r="H3">
        <v>48.52</v>
      </c>
      <c r="I3">
        <v>3.9195000000000002</v>
      </c>
      <c r="J3">
        <v>5.82</v>
      </c>
      <c r="K3">
        <v>0.5181</v>
      </c>
      <c r="L3">
        <v>5.03</v>
      </c>
      <c r="M3">
        <v>0.6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2022-12-11T06:40:59Z</dcterms:created>
  <dcterms:modified xsi:type="dcterms:W3CDTF">2022-12-12T16:16:25Z</dcterms:modified>
</cp:coreProperties>
</file>