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2" tabRatio="520"/>
  </bookViews>
  <sheets>
    <sheet name="Результаты" sheetId="1" r:id="rId1"/>
    <sheet name="Статистика" sheetId="2" r:id="rId2"/>
  </sheets>
  <calcPr calcId="162913"/>
</workbook>
</file>

<file path=xl/calcChain.xml><?xml version="1.0" encoding="utf-8"?>
<calcChain xmlns="http://schemas.openxmlformats.org/spreadsheetml/2006/main">
  <c r="G7" i="1" l="1" a="1"/>
  <c r="G7" i="1" s="1"/>
  <c r="G22" i="1" l="1" a="1"/>
  <c r="G22" i="1" s="1"/>
  <c r="F22" i="1"/>
  <c r="G4" i="1" a="1"/>
  <c r="G4" i="1" s="1"/>
  <c r="F4" i="1" s="1"/>
  <c r="G6" i="1" a="1"/>
  <c r="G6" i="1" s="1"/>
  <c r="G8" i="1" a="1"/>
  <c r="G8" i="1" s="1"/>
  <c r="G9" i="1" a="1"/>
  <c r="G9" i="1" s="1"/>
  <c r="G10" i="1" a="1"/>
  <c r="G10" i="1" s="1"/>
  <c r="G11" i="1" a="1"/>
  <c r="G11" i="1" s="1"/>
  <c r="F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B3" i="2" l="1" a="1"/>
  <c r="B3" i="2" s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" i="1"/>
  <c r="F10" i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F6" i="1"/>
  <c r="F7" i="1"/>
  <c r="B6" i="2" a="1"/>
  <c r="B6" i="2" s="1"/>
  <c r="C12" i="2"/>
  <c r="G93" i="1" a="1"/>
  <c r="G93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8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<sst xmlns="http://schemas.openxmlformats.org/spreadsheetml/2006/main" count="152" uniqueCount="49">
  <si>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</si>
  <si>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</si>
  <si>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</si>
  <si>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</si>
  <si>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</si>
  <si>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</si>
  <si>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</si>
  <si>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</si>
  <si>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</si>
  <si>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</si>
  <si>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</si>
  <si>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</si>
  <si>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</si>
  <si>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</si>
  <si>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</si>
  <si>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</si>
  <si>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</si>
  <si>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</si>
  <si>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</si>
  <si>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</si>
  <si>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</si>
  <si>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</si>
  <si>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</si>
  <si>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</si>
  <si>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</si>
  <si>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</si>
  <si>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</si>
  <si>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</si>
  <si>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</si>
  <si>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</si>
  <si>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</si>
  <si>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</si>
  <si>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</si>
  <si>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</si>
  <si>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</si>
  <si>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</si>
  <si>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</si>
  <si>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</si>
  <si>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</si>
  <si>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Statistics</t>
  </si>
  <si>
    <t>Correct algorithm</t>
  </si>
  <si>
    <t>Кузько Денис Александрович</t>
  </si>
  <si>
    <t>Котлярова Яна Игоревна</t>
  </si>
  <si>
    <t>Данилюк Владислав Викторович</t>
  </si>
  <si>
    <t>Самута Даниил Владимирович</t>
  </si>
  <si>
    <t>Бабич Ольга Владимировна</t>
  </si>
  <si>
    <t>Аверков Артём</t>
  </si>
  <si>
    <t>Каласкова Татьяна</t>
  </si>
  <si>
    <t>Козловский Антон Викторовоч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</si>
</sst>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3"/>
  <sheetViews>
    <sheetView tabSelected="1" zoomScaleNormal="100" workbookViewId="0">
      <pane ySplit="3" topLeftCell="A4" activePane="bottomLeft" state="frozen"/>
      <selection pane="bottomLeft" activeCell="E15" sqref="E15"/>
    </sheetView>
  </sheetViews>
  <sheetFormatPr defaultColWidth="9.109375" defaultRowHeight="14.4" x14ac:dyDescent="0.3"/>
  <cols>
    <col min="1" max="1" width="36.6640625" style="8" bestFit="1" customWidth="1"/>
    <col min="2" max="2" width="17.6640625" style="8" customWidth="1"/>
    <col min="3" max="3" width="9.33203125" style="9" customWidth="1"/>
    <col min="4" max="4" width="10.5546875" style="9" customWidth="1"/>
    <col min="5" max="6" width="9.33203125" style="9" customWidth="1"/>
    <col min="7" max="7" width="7.88671875" style="10" customWidth="1"/>
    <col min="8" max="9" width="10.5546875" style="10" customWidth="1"/>
    <col min="10" max="10" width="9" style="10" customWidth="1"/>
    <col min="11" max="11" width="14.5546875" style="10" bestFit="1" customWidth="1"/>
    <col min="12" max="12" width="9.33203125" style="10" bestFit="1" customWidth="1"/>
    <col min="13" max="13" width="10.5546875" style="10" bestFit="1" customWidth="1"/>
    <col min="14" max="14" width="15.109375" style="10" customWidth="1"/>
    <col min="15" max="15" width="12" style="10" customWidth="1"/>
    <col min="16" max="16" width="8.109375" style="10" bestFit="1" customWidth="1"/>
    <col min="17" max="17" width="10.554687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09375" style="10" customWidth="1"/>
    <col min="23" max="23" width="10.5546875" style="10" customWidth="1"/>
    <col min="24" max="24" width="10.88671875" style="10" customWidth="1"/>
    <col min="25" max="16384" width="9.109375" style="6"/>
  </cols>
  <sheetData>
    <row r="1" spans="1:24" s="1" customFormat="1" ht="30" customHeight="1" x14ac:dyDescent="0.3">
      <c r="A1" s="31" t="s">
        <v>0</v>
      </c>
      <c r="B1" s="32" t="s">
        <v>33</v>
      </c>
      <c r="C1" s="32" t="s">
        <v>28</v>
      </c>
      <c r="D1" s="31" t="s">
        <v>1</v>
      </c>
      <c r="E1" s="32" t="s">
        <v>18</v>
      </c>
      <c r="F1" s="31" t="s">
        <v>2</v>
      </c>
      <c r="G1" s="31" t="s">
        <v>7</v>
      </c>
      <c r="H1" s="26" t="s">
        <v>3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s="3" customFormat="1" ht="28.5" customHeight="1" x14ac:dyDescent="0.3">
      <c r="A2" s="31"/>
      <c r="B2" s="33"/>
      <c r="C2" s="33"/>
      <c r="D2" s="31"/>
      <c r="E2" s="33"/>
      <c r="F2" s="31"/>
      <c r="G2" s="31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5" t="s">
        <v>39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40</v>
      </c>
      <c r="W2" s="2" t="s">
        <v>12</v>
      </c>
      <c r="X2" s="2" t="s">
        <v>14</v>
      </c>
    </row>
    <row r="3" spans="1:24" x14ac:dyDescent="0.3">
      <c r="A3" s="29" t="s">
        <v>16</v>
      </c>
      <c r="B3" s="30"/>
      <c r="C3" s="30"/>
      <c r="D3" s="30"/>
      <c r="E3" s="30"/>
      <c r="F3" s="30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3">
      <c r="A4" s="11" t="s">
        <v>46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3">
      <c r="A5" s="11" t="s">
        <v>47</v>
      </c>
      <c r="B5" s="18"/>
      <c r="C5" s="16"/>
      <c r="D5" s="16"/>
      <c r="E5" s="16"/>
      <c r="F5" s="16"/>
      <c r="G5" s="17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7" customFormat="1" x14ac:dyDescent="0.3">
      <c r="A6" s="11" t="s">
        <v>41</v>
      </c>
      <c r="B6" s="18" t="s">
        <v>38</v>
      </c>
      <c r="C6" s="16">
        <v>40</v>
      </c>
      <c r="D6" s="16" t="s">
        <v>34</v>
      </c>
      <c r="E6" s="16" t="s">
        <v>23</v>
      </c>
      <c r="F6" s="16" t="str">
        <f t="shared" ref="F6:F66" si="0">IF(NOT(EXACT(A6,"")),IF(G6=0,"D",IF(G6&lt;3.4,"C",IF(G6&lt;3.8,"B-",IF(G6&lt;4,"B",IF(G6&lt;4.3,"B+","A"))))),"-")</f>
        <v>B-</v>
      </c>
      <c r="G6" s="17">
        <f t="array" ref="G6">SUM(H6:X6*H$3:X$3)</f>
        <v>3.6900000000000004</v>
      </c>
      <c r="H6" s="16">
        <v>2</v>
      </c>
      <c r="I6" s="16">
        <v>0</v>
      </c>
      <c r="J6" s="16">
        <v>4</v>
      </c>
      <c r="K6" s="16">
        <v>4</v>
      </c>
      <c r="L6" s="16">
        <v>4</v>
      </c>
      <c r="M6" s="16">
        <v>3</v>
      </c>
      <c r="N6" s="16">
        <v>3</v>
      </c>
      <c r="O6" s="16">
        <v>2</v>
      </c>
      <c r="P6" s="16">
        <v>3</v>
      </c>
      <c r="Q6" s="16">
        <v>3</v>
      </c>
      <c r="R6" s="16">
        <v>4</v>
      </c>
      <c r="S6" s="16">
        <v>4</v>
      </c>
      <c r="T6" s="16">
        <v>5</v>
      </c>
      <c r="U6" s="16">
        <v>5</v>
      </c>
      <c r="V6" s="16">
        <v>5</v>
      </c>
      <c r="W6" s="16">
        <v>5</v>
      </c>
      <c r="X6" s="16">
        <v>4</v>
      </c>
    </row>
    <row r="7" spans="1:24" s="7" customFormat="1" x14ac:dyDescent="0.3">
      <c r="A7" s="11" t="s">
        <v>42</v>
      </c>
      <c r="B7" s="18" t="s">
        <v>38</v>
      </c>
      <c r="C7" s="16">
        <v>40</v>
      </c>
      <c r="D7" s="16" t="s">
        <v>34</v>
      </c>
      <c r="E7" s="16" t="s">
        <v>21</v>
      </c>
      <c r="F7" s="16" t="str">
        <f t="shared" si="0"/>
        <v>C</v>
      </c>
      <c r="G7" s="17">
        <f t="array" ref="G7">SUM(H7:X7*H$3:X$3)</f>
        <v>3.3100000000000005</v>
      </c>
      <c r="H7" s="16">
        <v>2</v>
      </c>
      <c r="I7" s="16">
        <v>0</v>
      </c>
      <c r="J7" s="16">
        <v>4</v>
      </c>
      <c r="K7" s="16">
        <v>3</v>
      </c>
      <c r="L7" s="16">
        <v>4</v>
      </c>
      <c r="M7" s="16">
        <v>3</v>
      </c>
      <c r="N7" s="16">
        <v>3</v>
      </c>
      <c r="O7" s="16">
        <v>2</v>
      </c>
      <c r="P7" s="16">
        <v>3</v>
      </c>
      <c r="Q7" s="16">
        <v>3</v>
      </c>
      <c r="R7" s="16">
        <v>2</v>
      </c>
      <c r="S7" s="16">
        <v>4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3">
      <c r="A8" s="11" t="s">
        <v>43</v>
      </c>
      <c r="B8" s="18" t="s">
        <v>38</v>
      </c>
      <c r="C8" s="16">
        <v>40</v>
      </c>
      <c r="D8" s="16" t="s">
        <v>34</v>
      </c>
      <c r="E8" s="16" t="s">
        <v>23</v>
      </c>
      <c r="F8" s="16" t="str">
        <f t="shared" si="0"/>
        <v>B-</v>
      </c>
      <c r="G8" s="17">
        <f t="array" ref="G8">SUM(H8:X8*H$3:X$3)</f>
        <v>3.6700000000000004</v>
      </c>
      <c r="H8" s="16">
        <v>4</v>
      </c>
      <c r="I8" s="16">
        <v>0</v>
      </c>
      <c r="J8" s="16">
        <v>4</v>
      </c>
      <c r="K8" s="16">
        <v>4</v>
      </c>
      <c r="L8" s="16">
        <v>3</v>
      </c>
      <c r="M8" s="16">
        <v>3</v>
      </c>
      <c r="N8" s="16">
        <v>3</v>
      </c>
      <c r="O8" s="16">
        <v>2</v>
      </c>
      <c r="P8" s="16">
        <v>3</v>
      </c>
      <c r="Q8" s="16">
        <v>2</v>
      </c>
      <c r="R8" s="16">
        <v>4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3</v>
      </c>
    </row>
    <row r="9" spans="1:24" s="7" customFormat="1" x14ac:dyDescent="0.3">
      <c r="A9" s="11" t="s">
        <v>44</v>
      </c>
      <c r="B9" s="18" t="s">
        <v>38</v>
      </c>
      <c r="C9" s="16">
        <v>30</v>
      </c>
      <c r="D9" s="16" t="s">
        <v>34</v>
      </c>
      <c r="E9" s="16" t="s">
        <v>23</v>
      </c>
      <c r="F9" s="16" t="str">
        <f t="shared" si="0"/>
        <v>B</v>
      </c>
      <c r="G9" s="17">
        <f t="array" ref="G9">SUM(H9:X9*H$3:X$3)</f>
        <v>3.9400000000000004</v>
      </c>
      <c r="H9" s="16">
        <v>2</v>
      </c>
      <c r="I9" s="16">
        <v>0</v>
      </c>
      <c r="J9" s="16">
        <v>5</v>
      </c>
      <c r="K9" s="16">
        <v>4</v>
      </c>
      <c r="L9" s="16">
        <v>4</v>
      </c>
      <c r="M9" s="16">
        <v>4</v>
      </c>
      <c r="N9" s="16">
        <v>4</v>
      </c>
      <c r="O9" s="16">
        <v>2</v>
      </c>
      <c r="P9" s="16">
        <v>4</v>
      </c>
      <c r="Q9" s="16">
        <v>2</v>
      </c>
      <c r="R9" s="16">
        <v>5</v>
      </c>
      <c r="S9" s="16">
        <v>5</v>
      </c>
      <c r="T9" s="16">
        <v>5</v>
      </c>
      <c r="U9" s="16">
        <v>4</v>
      </c>
      <c r="V9" s="16">
        <v>4</v>
      </c>
      <c r="W9" s="16">
        <v>5</v>
      </c>
      <c r="X9" s="16">
        <v>4</v>
      </c>
    </row>
    <row r="10" spans="1:24" s="7" customFormat="1" x14ac:dyDescent="0.3">
      <c r="A10" s="11" t="s">
        <v>45</v>
      </c>
      <c r="B10" s="18" t="s">
        <v>38</v>
      </c>
      <c r="C10" s="16">
        <v>30</v>
      </c>
      <c r="D10" s="16" t="s">
        <v>34</v>
      </c>
      <c r="E10" s="16" t="s">
        <v>20</v>
      </c>
      <c r="F10" s="16" t="str">
        <f t="shared" si="0"/>
        <v>B-</v>
      </c>
      <c r="G10" s="17">
        <f t="array" ref="G10">SUM(H10:X10*H$3:X$3)</f>
        <v>3.4600000000000009</v>
      </c>
      <c r="H10" s="16">
        <v>5</v>
      </c>
      <c r="I10" s="16">
        <v>0</v>
      </c>
      <c r="J10" s="16">
        <v>5</v>
      </c>
      <c r="K10" s="16">
        <v>3</v>
      </c>
      <c r="L10" s="16">
        <v>4</v>
      </c>
      <c r="M10" s="16">
        <v>4</v>
      </c>
      <c r="N10" s="16">
        <v>3</v>
      </c>
      <c r="O10" s="16">
        <v>2</v>
      </c>
      <c r="P10" s="16">
        <v>3</v>
      </c>
      <c r="Q10" s="16">
        <v>2</v>
      </c>
      <c r="R10" s="16">
        <v>3</v>
      </c>
      <c r="S10" s="16">
        <v>4</v>
      </c>
      <c r="T10" s="16">
        <v>5</v>
      </c>
      <c r="U10" s="16">
        <v>5</v>
      </c>
      <c r="V10" s="16">
        <v>3</v>
      </c>
      <c r="W10" s="16">
        <v>5</v>
      </c>
      <c r="X10" s="16">
        <v>4</v>
      </c>
    </row>
    <row r="11" spans="1:24" s="7" customFormat="1" x14ac:dyDescent="0.3">
      <c r="A11" s="11" t="s">
        <v>48</v>
      </c>
      <c r="B11" s="18" t="s">
        <v>38</v>
      </c>
      <c r="C11" s="16">
        <v>30</v>
      </c>
      <c r="D11" s="16" t="s">
        <v>34</v>
      </c>
      <c r="E11" s="16" t="s">
        <v>21</v>
      </c>
      <c r="F11" s="16" t="str">
        <f t="shared" si="0"/>
        <v>C</v>
      </c>
      <c r="G11" s="17">
        <f t="array" ref="G11">SUM(H11:X11*H$3:X$3)</f>
        <v>2.7600000000000002</v>
      </c>
      <c r="H11" s="16">
        <v>2</v>
      </c>
      <c r="I11" s="16">
        <v>0</v>
      </c>
      <c r="J11" s="16">
        <v>3</v>
      </c>
      <c r="K11" s="16">
        <v>2</v>
      </c>
      <c r="L11" s="16">
        <v>4</v>
      </c>
      <c r="M11" s="16">
        <v>2</v>
      </c>
      <c r="N11" s="16">
        <v>0</v>
      </c>
      <c r="O11" s="16">
        <v>2</v>
      </c>
      <c r="P11" s="16">
        <v>3</v>
      </c>
      <c r="Q11" s="16">
        <v>2</v>
      </c>
      <c r="R11" s="16">
        <v>2</v>
      </c>
      <c r="S11" s="16">
        <v>4</v>
      </c>
      <c r="T11" s="16">
        <v>5</v>
      </c>
      <c r="U11" s="16">
        <v>5</v>
      </c>
      <c r="V11" s="16">
        <v>4</v>
      </c>
      <c r="W11" s="16">
        <v>5</v>
      </c>
      <c r="X11" s="16">
        <v>3</v>
      </c>
    </row>
    <row r="12" spans="1:24" s="7" customFormat="1" x14ac:dyDescent="0.3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3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3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3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3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3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3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3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3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3">
      <c r="A21" s="11"/>
      <c r="B21" s="18" t="s">
        <v>38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3">
      <c r="A22" s="11"/>
      <c r="B22" s="18" t="s">
        <v>38</v>
      </c>
      <c r="C22" s="16"/>
      <c r="D22" s="16"/>
      <c r="E22" s="16"/>
      <c r="F22" s="16" t="str">
        <f>IF(NOT(EXACT(A22,"")),IF(G22=0,"D",IF(G22&lt;3.4,"C",IF(G22&lt;3.8,"B-",IF(G22&lt;4,"B",IF(G22&lt;4.3,"B+","A"))))),"-")</f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3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3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3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3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3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3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3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3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3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3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3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3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3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3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3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3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3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3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3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3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3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3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3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3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3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3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3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3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3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3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3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3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3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3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3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3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3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3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3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3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3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3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3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3">
      <c r="A66" s="11"/>
      <c r="B66" s="18" t="s">
        <v>38</v>
      </c>
      <c r="C66" s="16"/>
      <c r="D66" s="16"/>
      <c r="E66" s="16"/>
      <c r="F66" s="16" t="str">
        <f t="shared" si="0"/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3">
      <c r="A67" s="11"/>
      <c r="B67" s="18" t="s">
        <v>38</v>
      </c>
      <c r="C67" s="16"/>
      <c r="D67" s="16"/>
      <c r="E67" s="16"/>
      <c r="F67" s="16" t="str">
        <f>IF(NOT(EXACT(A67,"")),IF(G67=0,"D",IF(G67&lt;3.4,"C",IF(G67&lt;3.8,"B-",IF(G67&lt;4,"B",IF(G67&lt;4.3,"B+","A"))))),"-")</f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3">
      <c r="A68" s="11"/>
      <c r="B68" s="18" t="s">
        <v>38</v>
      </c>
      <c r="C68" s="16"/>
      <c r="D68" s="16"/>
      <c r="E68" s="16"/>
      <c r="F68" s="16" t="str">
        <f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3">
      <c r="A69" s="11"/>
      <c r="B69" s="18" t="s">
        <v>38</v>
      </c>
      <c r="C69" s="16"/>
      <c r="D69" s="16"/>
      <c r="E69" s="16"/>
      <c r="F69" s="16" t="str">
        <f t="shared" ref="F69:F93" si="1">IF(NOT(EXACT(A69,"")),IF(G69=0,"D",IF(G69&lt;3.4,"C",IF(G69&lt;3.8,"B-",IF(G69&lt;4,"B",IF(G69&lt;4.3,"B+","A"))))),"-")</f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3">
      <c r="A70" s="11"/>
      <c r="B70" s="18" t="s">
        <v>38</v>
      </c>
      <c r="C70" s="16"/>
      <c r="D70" s="16"/>
      <c r="E70" s="16"/>
      <c r="F70" s="16" t="str">
        <f t="shared" si="1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3">
      <c r="A71" s="11"/>
      <c r="B71" s="18" t="s">
        <v>38</v>
      </c>
      <c r="C71" s="16"/>
      <c r="D71" s="16"/>
      <c r="E71" s="16"/>
      <c r="F71" s="16" t="str">
        <f t="shared" si="1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3">
      <c r="A72" s="11"/>
      <c r="B72" s="18" t="s">
        <v>38</v>
      </c>
      <c r="C72" s="16"/>
      <c r="D72" s="16"/>
      <c r="E72" s="16"/>
      <c r="F72" s="16" t="str">
        <f t="shared" si="1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3">
      <c r="A73" s="11"/>
      <c r="B73" s="18" t="s">
        <v>38</v>
      </c>
      <c r="C73" s="16"/>
      <c r="D73" s="16"/>
      <c r="E73" s="16"/>
      <c r="F73" s="16" t="str">
        <f t="shared" si="1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3">
      <c r="A74" s="11"/>
      <c r="B74" s="18" t="s">
        <v>38</v>
      </c>
      <c r="C74" s="16"/>
      <c r="D74" s="16"/>
      <c r="E74" s="16"/>
      <c r="F74" s="16" t="str">
        <f t="shared" si="1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3">
      <c r="A75" s="11"/>
      <c r="B75" s="18" t="s">
        <v>38</v>
      </c>
      <c r="C75" s="16"/>
      <c r="D75" s="16"/>
      <c r="E75" s="16"/>
      <c r="F75" s="16" t="str">
        <f t="shared" si="1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3">
      <c r="A76" s="11"/>
      <c r="B76" s="18" t="s">
        <v>38</v>
      </c>
      <c r="C76" s="16"/>
      <c r="D76" s="16"/>
      <c r="E76" s="16"/>
      <c r="F76" s="16" t="str">
        <f t="shared" si="1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3">
      <c r="A77" s="11"/>
      <c r="B77" s="18" t="s">
        <v>38</v>
      </c>
      <c r="C77" s="16"/>
      <c r="D77" s="16"/>
      <c r="E77" s="16"/>
      <c r="F77" s="16" t="str">
        <f t="shared" si="1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3">
      <c r="A78" s="11"/>
      <c r="B78" s="18" t="s">
        <v>38</v>
      </c>
      <c r="C78" s="16"/>
      <c r="D78" s="16"/>
      <c r="E78" s="16"/>
      <c r="F78" s="16" t="str">
        <f t="shared" si="1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3">
      <c r="A79" s="11"/>
      <c r="B79" s="18" t="s">
        <v>38</v>
      </c>
      <c r="C79" s="16"/>
      <c r="D79" s="16"/>
      <c r="E79" s="16"/>
      <c r="F79" s="16" t="str">
        <f t="shared" si="1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3">
      <c r="A80" s="11"/>
      <c r="B80" s="18" t="s">
        <v>38</v>
      </c>
      <c r="C80" s="16"/>
      <c r="D80" s="16"/>
      <c r="E80" s="16"/>
      <c r="F80" s="16" t="str">
        <f t="shared" si="1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3">
      <c r="A81" s="11"/>
      <c r="B81" s="18" t="s">
        <v>38</v>
      </c>
      <c r="C81" s="16"/>
      <c r="D81" s="16"/>
      <c r="E81" s="16"/>
      <c r="F81" s="16" t="str">
        <f t="shared" si="1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3">
      <c r="A82" s="11"/>
      <c r="B82" s="18" t="s">
        <v>38</v>
      </c>
      <c r="C82" s="16"/>
      <c r="D82" s="16"/>
      <c r="E82" s="16"/>
      <c r="F82" s="16" t="str">
        <f t="shared" si="1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3">
      <c r="A83" s="11"/>
      <c r="B83" s="18" t="s">
        <v>38</v>
      </c>
      <c r="C83" s="16"/>
      <c r="D83" s="16"/>
      <c r="E83" s="16"/>
      <c r="F83" s="16" t="str">
        <f t="shared" si="1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3">
      <c r="A84" s="11"/>
      <c r="B84" s="18" t="s">
        <v>38</v>
      </c>
      <c r="C84" s="16"/>
      <c r="D84" s="16"/>
      <c r="E84" s="16"/>
      <c r="F84" s="16" t="str">
        <f t="shared" si="1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3">
      <c r="A85" s="11"/>
      <c r="B85" s="18" t="s">
        <v>38</v>
      </c>
      <c r="C85" s="16"/>
      <c r="D85" s="16"/>
      <c r="E85" s="16"/>
      <c r="F85" s="16" t="str">
        <f t="shared" si="1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3">
      <c r="A86" s="11"/>
      <c r="B86" s="18" t="s">
        <v>38</v>
      </c>
      <c r="C86" s="16"/>
      <c r="D86" s="16"/>
      <c r="E86" s="16"/>
      <c r="F86" s="16" t="str">
        <f t="shared" si="1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3">
      <c r="A87" s="11"/>
      <c r="B87" s="18" t="s">
        <v>38</v>
      </c>
      <c r="C87" s="16"/>
      <c r="D87" s="16"/>
      <c r="E87" s="16"/>
      <c r="F87" s="16" t="str">
        <f t="shared" si="1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3">
      <c r="A88" s="11"/>
      <c r="B88" s="18" t="s">
        <v>38</v>
      </c>
      <c r="C88" s="16"/>
      <c r="D88" s="16"/>
      <c r="E88" s="16"/>
      <c r="F88" s="16" t="str">
        <f t="shared" si="1"/>
        <v>-</v>
      </c>
      <c r="G88" s="17">
        <f t="array" ref="G88">SUM(H88:X88*H$3:X$3)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7" customFormat="1" x14ac:dyDescent="0.3">
      <c r="A89" s="19"/>
      <c r="B89" s="18" t="s">
        <v>38</v>
      </c>
      <c r="C89" s="20"/>
      <c r="D89" s="20"/>
      <c r="E89" s="20"/>
      <c r="F89" s="16" t="str">
        <f t="shared" si="1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7" customFormat="1" x14ac:dyDescent="0.3">
      <c r="A90" s="11"/>
      <c r="B90" s="18" t="s">
        <v>38</v>
      </c>
      <c r="C90" s="16"/>
      <c r="D90" s="16"/>
      <c r="E90" s="16"/>
      <c r="F90" s="16" t="str">
        <f t="shared" si="1"/>
        <v>-</v>
      </c>
      <c r="G90" s="17">
        <f t="array" ref="G90">SUM(H90:X90*H$3:X$3)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3">
      <c r="A91" s="19"/>
      <c r="B91" s="18" t="s">
        <v>38</v>
      </c>
      <c r="C91" s="20"/>
      <c r="D91" s="16"/>
      <c r="E91" s="20"/>
      <c r="F91" s="16" t="str">
        <f t="shared" si="1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3">
      <c r="A92" s="19"/>
      <c r="B92" s="18" t="s">
        <v>38</v>
      </c>
      <c r="C92" s="20"/>
      <c r="D92" s="16"/>
      <c r="E92" s="20"/>
      <c r="F92" s="16" t="str">
        <f t="shared" si="1"/>
        <v>-</v>
      </c>
      <c r="G92" s="17">
        <f t="array" ref="G92">SUM(H92:X92*H$3:X$3)</f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5" thickBot="1" x14ac:dyDescent="0.35">
      <c r="A93" s="21"/>
      <c r="B93" s="22" t="s">
        <v>38</v>
      </c>
      <c r="C93" s="23"/>
      <c r="D93" s="23"/>
      <c r="E93" s="23"/>
      <c r="F93" s="23" t="str">
        <f t="shared" si="1"/>
        <v>-</v>
      </c>
      <c r="G93" s="24">
        <f t="array" ref="G93">SUM(H93:X93*H$3:X$3)</f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3:B93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4.4" x14ac:dyDescent="0.3"/>
  <cols>
    <col min="1" max="3" width="10.6640625" customWidth="1"/>
  </cols>
  <sheetData>
    <row r="1" spans="1:4" x14ac:dyDescent="0.3">
      <c r="A1" s="34" t="s">
        <v>24</v>
      </c>
      <c r="B1" s="34"/>
      <c r="C1" s="34"/>
    </row>
    <row r="2" spans="1:4" x14ac:dyDescent="0.3">
      <c r="A2" s="14" t="s">
        <v>7</v>
      </c>
      <c r="B2" s="14" t="s">
        <v>26</v>
      </c>
      <c r="C2" s="14" t="s">
        <v>27</v>
      </c>
    </row>
    <row r="3" spans="1:4" x14ac:dyDescent="0.3">
      <c r="A3" s="12" t="s">
        <v>36</v>
      </c>
      <c r="B3" s="13">
        <f t="array" ref="B3">SUM(IF(Результаты!$E$4:$E$93=$A3,1,0))</f>
        <v>0</v>
      </c>
      <c r="C3" s="13">
        <f t="array" ref="C3">SUM(IF(Результаты!F$4:F$93=$A3,1,0))</f>
        <v>0</v>
      </c>
    </row>
    <row r="4" spans="1:4" x14ac:dyDescent="0.3">
      <c r="A4" s="12" t="s">
        <v>21</v>
      </c>
      <c r="B4" s="13">
        <f t="array" ref="B4">SUM(IF(Результаты!$E$4:$E$93=$A4,1,0))</f>
        <v>3</v>
      </c>
      <c r="C4" s="13">
        <f t="array" ref="C4">SUM(IF(Результаты!F$4:F$93=$A4,1,0))</f>
        <v>2</v>
      </c>
      <c r="D4" t="str">
        <f t="array" ref="D4">IF(SUM(IF(Результаты!$E$4:$E$90="С",1,0))&gt;0,"Есть русские буквы","")</f>
        <v/>
      </c>
    </row>
    <row r="5" spans="1:4" x14ac:dyDescent="0.3">
      <c r="A5" s="12" t="s">
        <v>19</v>
      </c>
      <c r="B5" s="13">
        <f t="array" ref="B5">SUM(IF(Результаты!$E$4:$E$93=$A5,1,0))</f>
        <v>0</v>
      </c>
      <c r="C5" s="13">
        <f t="array" ref="C5">SUM(IF(Результаты!F$4:F$93=$A5,1,0))</f>
        <v>3</v>
      </c>
      <c r="D5" t="str">
        <f t="array" ref="D5">IF(SUM(IF(Результаты!$E$4:$E$90="В-",1,0))&gt;0,"Есть русские буквы","")</f>
        <v/>
      </c>
    </row>
    <row r="6" spans="1:4" x14ac:dyDescent="0.3">
      <c r="A6" s="12" t="s">
        <v>20</v>
      </c>
      <c r="B6" s="13">
        <f t="array" ref="B6">SUM(IF(Результаты!$E$4:$E$93=$A6,1,0))</f>
        <v>1</v>
      </c>
      <c r="C6" s="13">
        <f t="array" ref="C6">SUM(IF(Результаты!F$4:F$93=$A6,1,0))</f>
        <v>1</v>
      </c>
      <c r="D6" t="str">
        <f t="array" ref="D6">IF(SUM(IF(Результаты!$E$4:$E$90="В",1,0))&gt;0,"Есть русские буквы","")</f>
        <v/>
      </c>
    </row>
    <row r="7" spans="1:4" x14ac:dyDescent="0.3">
      <c r="A7" s="12" t="s">
        <v>22</v>
      </c>
      <c r="B7" s="13">
        <f t="array" ref="B7">SUM(IF(Результаты!$E$4:$E$93=$A7,1,0))</f>
        <v>0</v>
      </c>
      <c r="C7" s="13">
        <f t="array" ref="C7">SUM(IF(Результаты!F$4:F$93=$A7,1,0))</f>
        <v>0</v>
      </c>
      <c r="D7" t="str">
        <f t="array" ref="D7">IF(SUM(IF(Результаты!$E$4:$E$90="В+",1,0))&gt;0,"Есть русские буквы","")</f>
        <v/>
      </c>
    </row>
    <row r="8" spans="1:4" x14ac:dyDescent="0.3">
      <c r="A8" s="12" t="s">
        <v>23</v>
      </c>
      <c r="B8" s="13">
        <f t="array" ref="B8">SUM(IF(Результаты!$E$4:$E$93=$A8,1,0))</f>
        <v>3</v>
      </c>
      <c r="C8" s="13">
        <f t="array" ref="C8">SUM(IF(Результаты!F$4:F$93=$A8,1,0))</f>
        <v>1</v>
      </c>
      <c r="D8" t="str">
        <f t="array" ref="D8">IF(SUM(IF(Результаты!$E$4:$E$90="А",1,0))&gt;0,"Есть русские буквы","")</f>
        <v/>
      </c>
    </row>
    <row r="9" spans="1:4" x14ac:dyDescent="0.3">
      <c r="A9" s="14" t="s">
        <v>25</v>
      </c>
      <c r="B9" s="15">
        <f>SUM(B3:B8)</f>
        <v>7</v>
      </c>
      <c r="C9" s="15">
        <f>SUM(C3:C8)</f>
        <v>7</v>
      </c>
    </row>
    <row r="10" spans="1:4" x14ac:dyDescent="0.3">
      <c r="A10" s="35" t="s">
        <v>30</v>
      </c>
      <c r="B10" s="35"/>
      <c r="C10" s="35"/>
    </row>
    <row r="11" spans="1:4" x14ac:dyDescent="0.3">
      <c r="A11" s="14" t="s">
        <v>31</v>
      </c>
      <c r="B11" s="14" t="s">
        <v>32</v>
      </c>
      <c r="C11" s="14" t="s">
        <v>25</v>
      </c>
    </row>
    <row r="12" spans="1:4" x14ac:dyDescent="0.3">
      <c r="A12" s="13">
        <f>(C12-B12)/60</f>
        <v>3</v>
      </c>
      <c r="B12" s="13">
        <f>MOD(C12,60)</f>
        <v>50</v>
      </c>
      <c r="C12" s="13">
        <f>SUM(Результаты!$C4:$C93)</f>
        <v>230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2024-09-04T14:20:57Z</dcterms:modified>
</cp:coreProperties>
</file>