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codeName="ЭтаКнига" defaultThemeVersion="124226"/>
  <xr:revisionPtr revIDLastSave="0" documentId="13_ncr:1_{D6CD4351-C3CC-1A4C-B90D-7BEBD9A9AB78}" xr6:coauthVersionLast="47" xr6:coauthVersionMax="47" xr10:uidLastSave="{00000000-0000-0000-0000-000000000000}"/>
  <bookViews>
    <workbookView xWindow="0" yWindow="760" windowWidth="34560" windowHeight="1988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 a="1"/>
  <c r="E14" i="1" s="1"/>
  <c r="D14" i="1" s="1"/>
  <c r="E13" i="1" a="1"/>
  <c r="E13" i="1" s="1"/>
  <c r="D13" i="1" s="1"/>
  <c r="E12" i="1" a="1"/>
  <c r="E12" i="1" s="1"/>
  <c r="D12" i="1" s="1"/>
  <c r="E11" i="1" a="1"/>
  <c r="E11" i="1" s="1"/>
  <c r="D11" i="1" s="1"/>
  <c r="E10" i="1" a="1"/>
  <c r="E10" i="1" s="1"/>
  <c r="D10" i="1" s="1"/>
  <c r="E20" i="1" a="1"/>
  <c r="E20" i="1" s="1"/>
  <c r="D20" i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D9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D15" i="1"/>
  <c r="D16" i="1"/>
  <c r="D17" i="1"/>
  <c r="D18" i="1"/>
  <c r="D19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B3" i="2" l="1" a="1"/>
  <c r="B3" i="2" s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7" i="1"/>
  <c r="D8" i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D4" i="1"/>
  <c r="D5" i="1"/>
  <c r="B6" i="2" a="1"/>
  <c r="B6" i="2" s="1"/>
  <c r="C12" i="2"/>
  <c r="E91" i="1" a="1"/>
  <c r="E91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D6" i="1"/>
  <c r="E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<sst xmlns="http://schemas.openxmlformats.org/spreadsheetml/2006/main" count="61" uniqueCount="48">
  <si>
    <t>Имя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</si>
  <si>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</si>
  <si>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</si>
  <si>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</si>
  <si>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</si>
  <si>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</si>
  <si>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</si>
  <si>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</si>
  <si>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</si>
  <si>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</si>
  <si>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</si>
  <si>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</si>
  <si>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</si>
  <si>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</si>
  <si>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</si>
  <si>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</si>
  <si>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</si>
  <si>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</si>
  <si>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</si>
  <si>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</si>
  <si>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</si>
  <si>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</si>
  <si>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</si>
  <si>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</si>
  <si>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</si>
  <si>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</si>
  <si>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</si>
  <si>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</si>
  <si>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</si>
  <si>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</si>
  <si>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</si>
  <si>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</si>
  <si>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Continue after exceptions</t>
  </si>
  <si>
    <t>D</t>
  </si>
  <si>
    <t>Files closing</t>
  </si>
  <si>
    <t>Statistics</t>
  </si>
  <si>
    <t>Correct algorithm</t>
  </si>
  <si>
    <t>Гусаков Святослав</t>
  </si>
  <si>
    <t>Лященко И</t>
  </si>
  <si>
    <t>Сорока Андрей</t>
  </si>
  <si>
    <t>Кравчук Саша</t>
  </si>
  <si>
    <t>Мойсеёнок Дмитрий</t>
  </si>
  <si>
    <t>Серемяжко Тимофей</t>
  </si>
  <si>
    <t>Семёнов Сергей</t>
  </si>
  <si>
    <t>Шафранский Владимир Владимирович</t>
  </si>
  <si>
    <t>Кураленко Андрей</t>
  </si>
  <si>
    <t>Козлов Павел Сергеевич</t>
  </si>
  <si>
    <t>Бут-Гусаим Дима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</si>
</sst>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V91"/>
  <sheetViews>
    <sheetView tabSelected="1" zoomScaleNormal="100" workbookViewId="0">
      <pane ySplit="3" topLeftCell="A4" activePane="bottomLeft" state="frozen"/>
      <selection pane="bottomLeft" activeCell="B17" sqref="B17"/>
    </sheetView>
  </sheetViews>
  <sheetFormatPr baseColWidth="10" defaultColWidth="9.1640625" defaultRowHeight="15" x14ac:dyDescent="0.2"/>
  <cols>
    <col min="1" max="1" width="36.6640625" style="8" bestFit="1" customWidth="1"/>
    <col min="2" max="4" width="9.33203125" style="9" customWidth="1"/>
    <col min="5" max="5" width="7.83203125" style="10" customWidth="1"/>
    <col min="6" max="7" width="10.5" style="10" customWidth="1"/>
    <col min="8" max="8" width="9" style="10" customWidth="1"/>
    <col min="9" max="9" width="14.5" style="10" bestFit="1" customWidth="1"/>
    <col min="10" max="10" width="9.33203125" style="10" bestFit="1" customWidth="1"/>
    <col min="11" max="11" width="10.5" style="10" bestFit="1" customWidth="1"/>
    <col min="12" max="12" width="15.1640625" style="10" customWidth="1"/>
    <col min="13" max="13" width="12" style="10" customWidth="1"/>
    <col min="14" max="14" width="8" style="10" bestFit="1" customWidth="1"/>
    <col min="15" max="15" width="10.5" style="10" customWidth="1"/>
    <col min="16" max="16" width="7.33203125" style="10" customWidth="1"/>
    <col min="17" max="17" width="10.33203125" style="10" customWidth="1"/>
    <col min="18" max="18" width="7.33203125" style="10" customWidth="1"/>
    <col min="19" max="19" width="8.6640625" style="10" customWidth="1"/>
    <col min="20" max="20" width="10.1640625" style="10" customWidth="1"/>
    <col min="21" max="21" width="10.5" style="10" customWidth="1"/>
    <col min="22" max="22" width="10.83203125" style="10" customWidth="1"/>
    <col min="23" max="16384" width="9.1640625" style="6"/>
  </cols>
  <sheetData>
    <row r="1" spans="1:22" s="1" customFormat="1" ht="30" customHeight="1" x14ac:dyDescent="0.2">
      <c r="A1" s="29" t="s">
        <v>0</v>
      </c>
      <c r="B1" s="30" t="s">
        <v>27</v>
      </c>
      <c r="C1" s="30" t="s">
        <v>17</v>
      </c>
      <c r="D1" s="29" t="s">
        <v>1</v>
      </c>
      <c r="E1" s="29" t="s">
        <v>6</v>
      </c>
      <c r="F1" s="24" t="s">
        <v>2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6"/>
    </row>
    <row r="2" spans="1:22" s="3" customFormat="1" ht="28.5" customHeight="1" x14ac:dyDescent="0.2">
      <c r="A2" s="29"/>
      <c r="B2" s="31"/>
      <c r="C2" s="31"/>
      <c r="D2" s="29"/>
      <c r="E2" s="29"/>
      <c r="F2" s="2" t="s">
        <v>12</v>
      </c>
      <c r="G2" s="2" t="s">
        <v>8</v>
      </c>
      <c r="H2" s="2" t="s">
        <v>34</v>
      </c>
      <c r="I2" s="2" t="s">
        <v>3</v>
      </c>
      <c r="J2" s="2" t="s">
        <v>14</v>
      </c>
      <c r="K2" s="2" t="s">
        <v>10</v>
      </c>
      <c r="L2" s="2" t="s">
        <v>32</v>
      </c>
      <c r="M2" s="2" t="s">
        <v>4</v>
      </c>
      <c r="N2" s="2" t="s">
        <v>35</v>
      </c>
      <c r="O2" s="2" t="s">
        <v>5</v>
      </c>
      <c r="P2" s="2" t="s">
        <v>16</v>
      </c>
      <c r="Q2" s="2" t="s">
        <v>28</v>
      </c>
      <c r="R2" s="2" t="s">
        <v>9</v>
      </c>
      <c r="S2" s="2" t="s">
        <v>7</v>
      </c>
      <c r="T2" s="2" t="s">
        <v>36</v>
      </c>
      <c r="U2" s="2" t="s">
        <v>11</v>
      </c>
      <c r="V2" s="2" t="s">
        <v>13</v>
      </c>
    </row>
    <row r="3" spans="1:22" x14ac:dyDescent="0.2">
      <c r="A3" s="27" t="s">
        <v>15</v>
      </c>
      <c r="B3" s="28"/>
      <c r="C3" s="28"/>
      <c r="D3" s="28"/>
      <c r="E3" s="4">
        <f>SUM(F3:V3)</f>
        <v>1</v>
      </c>
      <c r="F3" s="5">
        <v>0.02</v>
      </c>
      <c r="G3" s="5">
        <v>0.02</v>
      </c>
      <c r="H3" s="5">
        <v>7.0000000000000007E-2</v>
      </c>
      <c r="I3" s="5">
        <v>7.0000000000000007E-2</v>
      </c>
      <c r="J3" s="5">
        <v>0.02</v>
      </c>
      <c r="K3" s="5">
        <v>7.0000000000000007E-2</v>
      </c>
      <c r="L3" s="5">
        <v>0.09</v>
      </c>
      <c r="M3" s="5">
        <v>0.05</v>
      </c>
      <c r="N3" s="5">
        <v>0.08</v>
      </c>
      <c r="O3" s="5">
        <v>0.08</v>
      </c>
      <c r="P3" s="5">
        <v>0.08</v>
      </c>
      <c r="Q3" s="5">
        <v>0.08</v>
      </c>
      <c r="R3" s="5">
        <v>0.04</v>
      </c>
      <c r="S3" s="5">
        <v>0.04</v>
      </c>
      <c r="T3" s="5">
        <v>0.1</v>
      </c>
      <c r="U3" s="5">
        <v>0.05</v>
      </c>
      <c r="V3" s="5">
        <v>0.04</v>
      </c>
    </row>
    <row r="4" spans="1:22" s="7" customFormat="1" x14ac:dyDescent="0.2">
      <c r="A4" s="11" t="s">
        <v>37</v>
      </c>
      <c r="B4" s="16">
        <v>50</v>
      </c>
      <c r="C4" s="16" t="s">
        <v>19</v>
      </c>
      <c r="D4" s="16" t="str">
        <f t="shared" ref="D4:D35" si="0">IF(NOT(EXACT(A4,"")),IF(E4=0,"D",IF(E4&lt;3.4,"C",IF(E4&lt;3.8,"B-",IF(E4&lt;4,"B",IF(E4&lt;4.3,"B+","A"))))),"-")</f>
        <v>B-</v>
      </c>
      <c r="E4" s="17">
        <f t="array" ref="E4">SUM(F4:V4*F$3:V$3)</f>
        <v>3.5500000000000007</v>
      </c>
      <c r="F4" s="16">
        <v>5</v>
      </c>
      <c r="G4" s="16">
        <v>0</v>
      </c>
      <c r="H4" s="16">
        <v>4</v>
      </c>
      <c r="I4" s="16">
        <v>2</v>
      </c>
      <c r="J4" s="16">
        <v>3</v>
      </c>
      <c r="K4" s="16">
        <v>3</v>
      </c>
      <c r="L4" s="16">
        <v>5</v>
      </c>
      <c r="M4" s="16">
        <v>3</v>
      </c>
      <c r="N4" s="16">
        <v>3</v>
      </c>
      <c r="O4" s="16">
        <v>3</v>
      </c>
      <c r="P4" s="16">
        <v>2</v>
      </c>
      <c r="Q4" s="16">
        <v>4</v>
      </c>
      <c r="R4" s="16">
        <v>5</v>
      </c>
      <c r="S4" s="16">
        <v>5</v>
      </c>
      <c r="T4" s="16">
        <v>5</v>
      </c>
      <c r="U4" s="16">
        <v>2</v>
      </c>
      <c r="V4" s="16">
        <v>5</v>
      </c>
    </row>
    <row r="5" spans="1:22" s="7" customFormat="1" x14ac:dyDescent="0.2">
      <c r="A5" s="11" t="s">
        <v>38</v>
      </c>
      <c r="B5" s="16">
        <v>40</v>
      </c>
      <c r="C5" s="16" t="s">
        <v>20</v>
      </c>
      <c r="D5" s="16" t="str">
        <f t="shared" si="0"/>
        <v>C</v>
      </c>
      <c r="E5" s="17">
        <f t="array" ref="E5">SUM(F5:V5*F$3:V$3)</f>
        <v>2.9700000000000006</v>
      </c>
      <c r="F5" s="16">
        <v>2</v>
      </c>
      <c r="G5" s="16">
        <v>0</v>
      </c>
      <c r="H5" s="16">
        <v>2</v>
      </c>
      <c r="I5" s="16">
        <v>2</v>
      </c>
      <c r="J5" s="16">
        <v>2</v>
      </c>
      <c r="K5" s="16">
        <v>2</v>
      </c>
      <c r="L5" s="16">
        <v>3</v>
      </c>
      <c r="M5" s="16">
        <v>2</v>
      </c>
      <c r="N5" s="16">
        <v>3</v>
      </c>
      <c r="O5" s="16">
        <v>3</v>
      </c>
      <c r="P5" s="16">
        <v>2</v>
      </c>
      <c r="Q5" s="16">
        <v>5</v>
      </c>
      <c r="R5" s="16">
        <v>5</v>
      </c>
      <c r="S5" s="16">
        <v>5</v>
      </c>
      <c r="T5" s="16">
        <v>3</v>
      </c>
      <c r="U5" s="16">
        <v>4</v>
      </c>
      <c r="V5" s="16">
        <v>4</v>
      </c>
    </row>
    <row r="6" spans="1:22" s="7" customFormat="1" x14ac:dyDescent="0.2">
      <c r="A6" s="11" t="s">
        <v>39</v>
      </c>
      <c r="B6" s="16">
        <v>20</v>
      </c>
      <c r="C6" s="16" t="s">
        <v>20</v>
      </c>
      <c r="D6" s="16" t="str">
        <f t="shared" si="0"/>
        <v>C</v>
      </c>
      <c r="E6" s="17">
        <f t="array" ref="E6">SUM(F6:V6*F$3:V$3)</f>
        <v>2</v>
      </c>
      <c r="F6" s="16">
        <v>2</v>
      </c>
      <c r="G6" s="16">
        <v>2</v>
      </c>
      <c r="H6" s="16">
        <v>2</v>
      </c>
      <c r="I6" s="16">
        <v>2</v>
      </c>
      <c r="J6" s="16">
        <v>2</v>
      </c>
      <c r="K6" s="16">
        <v>2</v>
      </c>
      <c r="L6" s="16">
        <v>2</v>
      </c>
      <c r="M6" s="16">
        <v>2</v>
      </c>
      <c r="N6" s="16">
        <v>2</v>
      </c>
      <c r="O6" s="16">
        <v>2</v>
      </c>
      <c r="P6" s="16">
        <v>2</v>
      </c>
      <c r="Q6" s="16">
        <v>2</v>
      </c>
      <c r="R6" s="16">
        <v>2</v>
      </c>
      <c r="S6" s="16">
        <v>2</v>
      </c>
      <c r="T6" s="16">
        <v>2</v>
      </c>
      <c r="U6" s="16">
        <v>2</v>
      </c>
      <c r="V6" s="16">
        <v>2</v>
      </c>
    </row>
    <row r="7" spans="1:22" s="7" customFormat="1" x14ac:dyDescent="0.2">
      <c r="A7" s="11" t="s">
        <v>40</v>
      </c>
      <c r="B7" s="16">
        <v>30</v>
      </c>
      <c r="C7" s="16" t="s">
        <v>18</v>
      </c>
      <c r="D7" s="16" t="str">
        <f t="shared" si="0"/>
        <v>B-</v>
      </c>
      <c r="E7" s="17">
        <f t="array" ref="E7">SUM(F7:V7*F$3:V$3)</f>
        <v>3.5800000000000005</v>
      </c>
      <c r="F7" s="16">
        <v>3</v>
      </c>
      <c r="G7" s="16">
        <v>0</v>
      </c>
      <c r="H7" s="16">
        <v>5</v>
      </c>
      <c r="I7" s="16">
        <v>2</v>
      </c>
      <c r="J7" s="16">
        <v>3</v>
      </c>
      <c r="K7" s="16">
        <v>4</v>
      </c>
      <c r="L7" s="16">
        <v>3</v>
      </c>
      <c r="M7" s="16">
        <v>5</v>
      </c>
      <c r="N7" s="16">
        <v>3</v>
      </c>
      <c r="O7" s="16">
        <v>2</v>
      </c>
      <c r="P7" s="16">
        <v>2</v>
      </c>
      <c r="Q7" s="16">
        <v>5</v>
      </c>
      <c r="R7" s="16">
        <v>5</v>
      </c>
      <c r="S7" s="16">
        <v>5</v>
      </c>
      <c r="T7" s="16">
        <v>4</v>
      </c>
      <c r="U7" s="16">
        <v>5</v>
      </c>
      <c r="V7" s="16">
        <v>4</v>
      </c>
    </row>
    <row r="8" spans="1:22" s="7" customFormat="1" x14ac:dyDescent="0.2">
      <c r="A8" s="11" t="s">
        <v>41</v>
      </c>
      <c r="B8" s="16">
        <v>20</v>
      </c>
      <c r="C8" s="16" t="s">
        <v>20</v>
      </c>
      <c r="D8" s="16" t="str">
        <f t="shared" si="0"/>
        <v>C</v>
      </c>
      <c r="E8" s="17">
        <f t="array" ref="E8">SUM(F8:V8*F$3:V$3)</f>
        <v>2</v>
      </c>
      <c r="F8" s="16">
        <v>2</v>
      </c>
      <c r="G8" s="16">
        <v>2</v>
      </c>
      <c r="H8" s="16">
        <v>2</v>
      </c>
      <c r="I8" s="16">
        <v>2</v>
      </c>
      <c r="J8" s="16">
        <v>2</v>
      </c>
      <c r="K8" s="16">
        <v>2</v>
      </c>
      <c r="L8" s="16">
        <v>2</v>
      </c>
      <c r="M8" s="16">
        <v>2</v>
      </c>
      <c r="N8" s="16">
        <v>2</v>
      </c>
      <c r="O8" s="16">
        <v>2</v>
      </c>
      <c r="P8" s="16">
        <v>2</v>
      </c>
      <c r="Q8" s="16">
        <v>2</v>
      </c>
      <c r="R8" s="16">
        <v>2</v>
      </c>
      <c r="S8" s="16">
        <v>2</v>
      </c>
      <c r="T8" s="16">
        <v>2</v>
      </c>
      <c r="U8" s="16">
        <v>2</v>
      </c>
      <c r="V8" s="16">
        <v>2</v>
      </c>
    </row>
    <row r="9" spans="1:22" s="7" customFormat="1" x14ac:dyDescent="0.2">
      <c r="A9" s="11" t="s">
        <v>42</v>
      </c>
      <c r="B9" s="16">
        <v>30</v>
      </c>
      <c r="C9" s="16" t="s">
        <v>18</v>
      </c>
      <c r="D9" s="16" t="str">
        <f t="shared" si="0"/>
        <v>B-</v>
      </c>
      <c r="E9" s="17">
        <f t="array" ref="E9">SUM(F9:V9*F$3:V$3)</f>
        <v>3.5700000000000003</v>
      </c>
      <c r="F9" s="16">
        <v>0</v>
      </c>
      <c r="G9" s="16">
        <v>0</v>
      </c>
      <c r="H9" s="16">
        <v>2</v>
      </c>
      <c r="I9" s="16">
        <v>3</v>
      </c>
      <c r="J9" s="16">
        <v>3</v>
      </c>
      <c r="K9" s="16">
        <v>4</v>
      </c>
      <c r="L9" s="16">
        <v>3</v>
      </c>
      <c r="M9" s="16">
        <v>5</v>
      </c>
      <c r="N9" s="16">
        <v>5</v>
      </c>
      <c r="O9" s="16">
        <v>3</v>
      </c>
      <c r="P9" s="16">
        <v>2</v>
      </c>
      <c r="Q9" s="16">
        <v>5</v>
      </c>
      <c r="R9" s="16">
        <v>5</v>
      </c>
      <c r="S9" s="16">
        <v>5</v>
      </c>
      <c r="T9" s="16">
        <v>4</v>
      </c>
      <c r="U9" s="16">
        <v>4</v>
      </c>
      <c r="V9" s="16">
        <v>4</v>
      </c>
    </row>
    <row r="10" spans="1:22" s="7" customFormat="1" x14ac:dyDescent="0.2">
      <c r="A10" s="11" t="s">
        <v>43</v>
      </c>
      <c r="B10" s="16">
        <v>50</v>
      </c>
      <c r="C10" s="16" t="s">
        <v>19</v>
      </c>
      <c r="D10" s="16" t="str">
        <f>IF(NOT(EXACT(A10,"")),IF(E10=0,"D",IF(E10&lt;3.4,"C",IF(E10&lt;3.8,"B-",IF(E10&lt;4,"B",IF(E10&lt;4.3,"B+","A"))))),"-")</f>
        <v>B-</v>
      </c>
      <c r="E10" s="17">
        <f t="array" ref="E10">SUM(F10:V10*F$3:V$3)</f>
        <v>3.6300000000000008</v>
      </c>
      <c r="F10" s="16">
        <v>3</v>
      </c>
      <c r="G10" s="16">
        <v>0</v>
      </c>
      <c r="H10" s="16">
        <v>5</v>
      </c>
      <c r="I10" s="16">
        <v>3</v>
      </c>
      <c r="J10" s="16">
        <v>3</v>
      </c>
      <c r="K10" s="16">
        <v>4</v>
      </c>
      <c r="L10" s="16">
        <v>5</v>
      </c>
      <c r="M10" s="16">
        <v>4</v>
      </c>
      <c r="N10" s="16">
        <v>3</v>
      </c>
      <c r="O10" s="16">
        <v>3</v>
      </c>
      <c r="P10" s="16">
        <v>3</v>
      </c>
      <c r="Q10" s="16">
        <v>3</v>
      </c>
      <c r="R10" s="16">
        <v>5</v>
      </c>
      <c r="S10" s="16">
        <v>5</v>
      </c>
      <c r="T10" s="16">
        <v>3</v>
      </c>
      <c r="U10" s="16">
        <v>4</v>
      </c>
      <c r="V10" s="16">
        <v>4</v>
      </c>
    </row>
    <row r="11" spans="1:22" s="7" customFormat="1" x14ac:dyDescent="0.15">
      <c r="A11" s="23" t="s">
        <v>44</v>
      </c>
      <c r="B11" s="16">
        <v>30</v>
      </c>
      <c r="C11" s="16" t="s">
        <v>20</v>
      </c>
      <c r="D11" s="16" t="str">
        <f t="shared" ref="D11:D14" si="1">IF(NOT(EXACT(A11,"")),IF(E11=0,"D",IF(E11&lt;3.4,"C",IF(E11&lt;3.8,"B-",IF(E11&lt;4,"B",IF(E11&lt;4.3,"B+","A"))))),"-")</f>
        <v>C</v>
      </c>
      <c r="E11" s="17">
        <f t="array" ref="E11">SUM(F11:V11*F$3:V$3)</f>
        <v>3.2800000000000002</v>
      </c>
      <c r="F11" s="16">
        <v>5</v>
      </c>
      <c r="G11" s="16">
        <v>0</v>
      </c>
      <c r="H11" s="16">
        <v>5</v>
      </c>
      <c r="I11" s="16">
        <v>2</v>
      </c>
      <c r="J11" s="16">
        <v>3</v>
      </c>
      <c r="K11" s="16">
        <v>2</v>
      </c>
      <c r="L11" s="16">
        <v>3</v>
      </c>
      <c r="M11" s="16">
        <v>3</v>
      </c>
      <c r="N11" s="16">
        <v>3</v>
      </c>
      <c r="O11" s="16">
        <v>2</v>
      </c>
      <c r="P11" s="16">
        <v>2</v>
      </c>
      <c r="Q11" s="16">
        <v>5</v>
      </c>
      <c r="R11" s="16">
        <v>5</v>
      </c>
      <c r="S11" s="16">
        <v>5</v>
      </c>
      <c r="T11" s="16">
        <v>3</v>
      </c>
      <c r="U11" s="16">
        <v>5</v>
      </c>
      <c r="V11" s="16">
        <v>4</v>
      </c>
    </row>
    <row r="12" spans="1:22" s="7" customFormat="1" x14ac:dyDescent="0.15">
      <c r="A12" s="23" t="s">
        <v>45</v>
      </c>
      <c r="B12" s="16">
        <v>40</v>
      </c>
      <c r="C12" s="16" t="s">
        <v>19</v>
      </c>
      <c r="D12" s="16" t="str">
        <f t="shared" si="1"/>
        <v>B-</v>
      </c>
      <c r="E12" s="17">
        <f t="array" ref="E12">SUM(F12:V12*F$3:V$3)</f>
        <v>3.600000000000001</v>
      </c>
      <c r="F12" s="16">
        <v>3</v>
      </c>
      <c r="G12" s="16">
        <v>0</v>
      </c>
      <c r="H12" s="16">
        <v>5</v>
      </c>
      <c r="I12" s="16">
        <v>5</v>
      </c>
      <c r="J12" s="16">
        <v>3</v>
      </c>
      <c r="K12" s="16">
        <v>3</v>
      </c>
      <c r="L12" s="16">
        <v>5</v>
      </c>
      <c r="M12" s="16">
        <v>4</v>
      </c>
      <c r="N12" s="16">
        <v>3</v>
      </c>
      <c r="O12" s="16">
        <v>2</v>
      </c>
      <c r="P12" s="16">
        <v>2</v>
      </c>
      <c r="Q12" s="16">
        <v>3</v>
      </c>
      <c r="R12" s="16">
        <v>5</v>
      </c>
      <c r="S12" s="16">
        <v>5</v>
      </c>
      <c r="T12" s="16">
        <v>4</v>
      </c>
      <c r="U12" s="16">
        <v>4</v>
      </c>
      <c r="V12" s="16">
        <v>3</v>
      </c>
    </row>
    <row r="13" spans="1:22" s="7" customFormat="1" x14ac:dyDescent="0.15">
      <c r="A13" s="23" t="s">
        <v>46</v>
      </c>
      <c r="B13" s="16">
        <v>30</v>
      </c>
      <c r="C13" s="16" t="s">
        <v>19</v>
      </c>
      <c r="D13" s="16" t="str">
        <f t="shared" si="1"/>
        <v>B-</v>
      </c>
      <c r="E13" s="17">
        <f t="array" ref="E13">SUM(F13:V13*F$3:V$3)</f>
        <v>3.4500000000000011</v>
      </c>
      <c r="F13" s="16">
        <v>3</v>
      </c>
      <c r="G13" s="16">
        <v>4</v>
      </c>
      <c r="H13" s="16">
        <v>5</v>
      </c>
      <c r="I13" s="16">
        <v>4</v>
      </c>
      <c r="J13" s="16">
        <v>3</v>
      </c>
      <c r="K13" s="16">
        <v>2</v>
      </c>
      <c r="L13" s="16">
        <v>2</v>
      </c>
      <c r="M13" s="16">
        <v>3</v>
      </c>
      <c r="N13" s="16">
        <v>3</v>
      </c>
      <c r="O13" s="16">
        <v>2</v>
      </c>
      <c r="P13" s="16">
        <v>3</v>
      </c>
      <c r="Q13" s="16">
        <v>5</v>
      </c>
      <c r="R13" s="16">
        <v>5</v>
      </c>
      <c r="S13" s="16">
        <v>5</v>
      </c>
      <c r="T13" s="16">
        <v>3</v>
      </c>
      <c r="U13" s="16">
        <v>5</v>
      </c>
      <c r="V13" s="16">
        <v>4</v>
      </c>
    </row>
    <row r="14" spans="1:22" s="7" customFormat="1" x14ac:dyDescent="0.2">
      <c r="A14" s="11" t="s">
        <v>47</v>
      </c>
      <c r="B14" s="16">
        <v>30</v>
      </c>
      <c r="C14" s="16" t="s">
        <v>20</v>
      </c>
      <c r="D14" s="16" t="str">
        <f t="shared" si="1"/>
        <v>C</v>
      </c>
      <c r="E14" s="17">
        <f t="array" ref="E14">SUM(F14:V14*F$3:V$3)</f>
        <v>3.2900000000000009</v>
      </c>
      <c r="F14" s="16">
        <v>3</v>
      </c>
      <c r="G14" s="16">
        <v>0</v>
      </c>
      <c r="H14" s="16">
        <v>5</v>
      </c>
      <c r="I14" s="16">
        <v>3</v>
      </c>
      <c r="J14" s="16">
        <v>3</v>
      </c>
      <c r="K14" s="16">
        <v>3</v>
      </c>
      <c r="L14" s="16">
        <v>3</v>
      </c>
      <c r="M14" s="16">
        <v>3</v>
      </c>
      <c r="N14" s="16">
        <v>3</v>
      </c>
      <c r="O14" s="16">
        <v>2</v>
      </c>
      <c r="P14" s="16">
        <v>3</v>
      </c>
      <c r="Q14" s="16">
        <v>5</v>
      </c>
      <c r="R14" s="16">
        <v>4</v>
      </c>
      <c r="S14" s="16">
        <v>4</v>
      </c>
      <c r="T14" s="16">
        <v>3</v>
      </c>
      <c r="U14" s="16">
        <v>4</v>
      </c>
      <c r="V14" s="16">
        <v>3</v>
      </c>
    </row>
    <row r="15" spans="1:22" s="7" customFormat="1" x14ac:dyDescent="0.2">
      <c r="A15" s="11"/>
      <c r="B15" s="16"/>
      <c r="C15" s="16"/>
      <c r="D15" s="16" t="str">
        <f t="shared" si="0"/>
        <v>-</v>
      </c>
      <c r="E15" s="17">
        <f t="array" ref="E15">SUM(F15:V15*F$3:V$3)</f>
        <v>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s="7" customFormat="1" x14ac:dyDescent="0.2">
      <c r="A16" s="11"/>
      <c r="B16" s="16"/>
      <c r="C16" s="16"/>
      <c r="D16" s="16" t="str">
        <f t="shared" si="0"/>
        <v>-</v>
      </c>
      <c r="E16" s="17">
        <f t="array" ref="E16">SUM(F16:V16*F$3:V$3)</f>
        <v>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s="7" customFormat="1" x14ac:dyDescent="0.2">
      <c r="A17" s="11"/>
      <c r="B17" s="16"/>
      <c r="C17" s="16"/>
      <c r="D17" s="16" t="str">
        <f t="shared" si="0"/>
        <v>-</v>
      </c>
      <c r="E17" s="17">
        <f t="array" ref="E17">SUM(F17:V17*F$3:V$3)</f>
        <v>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s="7" customFormat="1" x14ac:dyDescent="0.2">
      <c r="A18" s="11"/>
      <c r="B18" s="16"/>
      <c r="C18" s="16"/>
      <c r="D18" s="16" t="str">
        <f t="shared" si="0"/>
        <v>-</v>
      </c>
      <c r="E18" s="17">
        <f t="array" ref="E18">SUM(F18:V18*F$3:V$3)</f>
        <v>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s="7" customFormat="1" x14ac:dyDescent="0.2">
      <c r="A19" s="11"/>
      <c r="B19" s="16"/>
      <c r="C19" s="16"/>
      <c r="D19" s="16" t="str">
        <f t="shared" si="0"/>
        <v>-</v>
      </c>
      <c r="E19" s="17">
        <f t="array" ref="E19">SUM(F19:V19*F$3:V$3)</f>
        <v>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s="7" customFormat="1" x14ac:dyDescent="0.2">
      <c r="A20" s="11"/>
      <c r="B20" s="16"/>
      <c r="C20" s="16"/>
      <c r="D20" s="16" t="str">
        <f t="shared" si="0"/>
        <v>-</v>
      </c>
      <c r="E20" s="17">
        <f t="array" ref="E20">SUM(F20:V20*F$3:V$3)</f>
        <v>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s="7" customFormat="1" x14ac:dyDescent="0.2">
      <c r="A21" s="11"/>
      <c r="B21" s="16"/>
      <c r="C21" s="16"/>
      <c r="D21" s="16" t="str">
        <f t="shared" si="0"/>
        <v>-</v>
      </c>
      <c r="E21" s="17">
        <f t="array" ref="E21">SUM(F21:V21*F$3:V$3)</f>
        <v>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s="7" customFormat="1" x14ac:dyDescent="0.2">
      <c r="A22" s="11"/>
      <c r="B22" s="16"/>
      <c r="C22" s="16"/>
      <c r="D22" s="16" t="str">
        <f t="shared" si="0"/>
        <v>-</v>
      </c>
      <c r="E22" s="17">
        <f t="array" ref="E22">SUM(F22:V22*F$3:V$3)</f>
        <v>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s="7" customFormat="1" x14ac:dyDescent="0.2">
      <c r="A23" s="11"/>
      <c r="B23" s="16"/>
      <c r="C23" s="16"/>
      <c r="D23" s="16" t="str">
        <f t="shared" si="0"/>
        <v>-</v>
      </c>
      <c r="E23" s="17">
        <f t="array" ref="E23">SUM(F23:V23*F$3:V$3)</f>
        <v>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s="7" customFormat="1" x14ac:dyDescent="0.2">
      <c r="A24" s="11"/>
      <c r="B24" s="16"/>
      <c r="C24" s="16"/>
      <c r="D24" s="16" t="str">
        <f t="shared" si="0"/>
        <v>-</v>
      </c>
      <c r="E24" s="17">
        <f t="array" ref="E24">SUM(F24:V24*F$3:V$3)</f>
        <v>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s="7" customFormat="1" x14ac:dyDescent="0.2">
      <c r="A25" s="11"/>
      <c r="B25" s="16"/>
      <c r="C25" s="16"/>
      <c r="D25" s="16" t="str">
        <f t="shared" si="0"/>
        <v>-</v>
      </c>
      <c r="E25" s="17">
        <f t="array" ref="E25">SUM(F25:V25*F$3:V$3)</f>
        <v>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s="7" customFormat="1" x14ac:dyDescent="0.2">
      <c r="A26" s="11"/>
      <c r="B26" s="16"/>
      <c r="C26" s="16"/>
      <c r="D26" s="16" t="str">
        <f t="shared" si="0"/>
        <v>-</v>
      </c>
      <c r="E26" s="17">
        <f t="array" ref="E26">SUM(F26:V26*F$3:V$3)</f>
        <v>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s="7" customFormat="1" x14ac:dyDescent="0.2">
      <c r="A27" s="11"/>
      <c r="B27" s="16"/>
      <c r="C27" s="16"/>
      <c r="D27" s="16" t="str">
        <f t="shared" si="0"/>
        <v>-</v>
      </c>
      <c r="E27" s="17">
        <f t="array" ref="E27">SUM(F27:V27*F$3:V$3)</f>
        <v>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s="7" customFormat="1" x14ac:dyDescent="0.2">
      <c r="A28" s="11"/>
      <c r="B28" s="16"/>
      <c r="C28" s="16"/>
      <c r="D28" s="16" t="str">
        <f t="shared" si="0"/>
        <v>-</v>
      </c>
      <c r="E28" s="17">
        <f t="array" ref="E28">SUM(F28:V28*F$3:V$3)</f>
        <v>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s="7" customFormat="1" x14ac:dyDescent="0.2">
      <c r="A29" s="11"/>
      <c r="B29" s="16"/>
      <c r="C29" s="16"/>
      <c r="D29" s="16" t="str">
        <f t="shared" si="0"/>
        <v>-</v>
      </c>
      <c r="E29" s="17">
        <f t="array" ref="E29">SUM(F29:V29*F$3:V$3)</f>
        <v>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s="7" customFormat="1" x14ac:dyDescent="0.2">
      <c r="A30" s="11"/>
      <c r="B30" s="16"/>
      <c r="C30" s="16"/>
      <c r="D30" s="16" t="str">
        <f t="shared" si="0"/>
        <v>-</v>
      </c>
      <c r="E30" s="17">
        <f t="array" ref="E30">SUM(F30:V30*F$3:V$3)</f>
        <v>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s="7" customFormat="1" x14ac:dyDescent="0.2">
      <c r="A31" s="11"/>
      <c r="B31" s="16"/>
      <c r="C31" s="16"/>
      <c r="D31" s="16" t="str">
        <f t="shared" si="0"/>
        <v>-</v>
      </c>
      <c r="E31" s="17">
        <f t="array" ref="E31">SUM(F31:V31*F$3:V$3)</f>
        <v>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s="7" customFormat="1" x14ac:dyDescent="0.2">
      <c r="A32" s="11"/>
      <c r="B32" s="16"/>
      <c r="C32" s="16"/>
      <c r="D32" s="16" t="str">
        <f t="shared" si="0"/>
        <v>-</v>
      </c>
      <c r="E32" s="17">
        <f t="array" ref="E32">SUM(F32:V32*F$3:V$3)</f>
        <v>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s="7" customFormat="1" x14ac:dyDescent="0.2">
      <c r="A33" s="11"/>
      <c r="B33" s="16"/>
      <c r="C33" s="16"/>
      <c r="D33" s="16" t="str">
        <f t="shared" si="0"/>
        <v>-</v>
      </c>
      <c r="E33" s="17">
        <f t="array" ref="E33">SUM(F33:V33*F$3:V$3)</f>
        <v>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s="7" customFormat="1" x14ac:dyDescent="0.2">
      <c r="A34" s="11"/>
      <c r="B34" s="16"/>
      <c r="C34" s="16"/>
      <c r="D34" s="16" t="str">
        <f t="shared" si="0"/>
        <v>-</v>
      </c>
      <c r="E34" s="17">
        <f t="array" ref="E34">SUM(F34:V34*F$3:V$3)</f>
        <v>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s="7" customFormat="1" x14ac:dyDescent="0.2">
      <c r="A35" s="11"/>
      <c r="B35" s="16"/>
      <c r="C35" s="16"/>
      <c r="D35" s="16" t="str">
        <f t="shared" si="0"/>
        <v>-</v>
      </c>
      <c r="E35" s="17">
        <f t="array" ref="E35">SUM(F35:V35*F$3:V$3)</f>
        <v>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s="7" customFormat="1" x14ac:dyDescent="0.2">
      <c r="A36" s="11"/>
      <c r="B36" s="16"/>
      <c r="C36" s="16"/>
      <c r="D36" s="16" t="str">
        <f t="shared" ref="D36:D67" si="2">IF(NOT(EXACT(A36,"")),IF(E36=0,"D",IF(E36&lt;3.4,"C",IF(E36&lt;3.8,"B-",IF(E36&lt;4,"B",IF(E36&lt;4.3,"B+","A"))))),"-")</f>
        <v>-</v>
      </c>
      <c r="E36" s="17">
        <f t="array" ref="E36">SUM(F36:V36*F$3:V$3)</f>
        <v>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s="7" customFormat="1" x14ac:dyDescent="0.2">
      <c r="A37" s="11"/>
      <c r="B37" s="16"/>
      <c r="C37" s="16"/>
      <c r="D37" s="16" t="str">
        <f t="shared" si="2"/>
        <v>-</v>
      </c>
      <c r="E37" s="17">
        <f t="array" ref="E37">SUM(F37:V37*F$3:V$3)</f>
        <v>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s="7" customFormat="1" x14ac:dyDescent="0.2">
      <c r="A38" s="11"/>
      <c r="B38" s="16"/>
      <c r="C38" s="16"/>
      <c r="D38" s="16" t="str">
        <f t="shared" si="2"/>
        <v>-</v>
      </c>
      <c r="E38" s="17">
        <f t="array" ref="E38">SUM(F38:V38*F$3:V$3)</f>
        <v>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s="7" customFormat="1" x14ac:dyDescent="0.2">
      <c r="A39" s="11"/>
      <c r="B39" s="16"/>
      <c r="C39" s="16"/>
      <c r="D39" s="16" t="str">
        <f t="shared" si="2"/>
        <v>-</v>
      </c>
      <c r="E39" s="17">
        <f t="array" ref="E39">SUM(F39:V39*F$3:V$3)</f>
        <v>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s="7" customFormat="1" x14ac:dyDescent="0.2">
      <c r="A40" s="11"/>
      <c r="B40" s="16"/>
      <c r="C40" s="16"/>
      <c r="D40" s="16" t="str">
        <f t="shared" si="2"/>
        <v>-</v>
      </c>
      <c r="E40" s="17">
        <f t="array" ref="E40">SUM(F40:V40*F$3:V$3)</f>
        <v>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s="7" customFormat="1" x14ac:dyDescent="0.2">
      <c r="A41" s="11"/>
      <c r="B41" s="16"/>
      <c r="C41" s="16"/>
      <c r="D41" s="16" t="str">
        <f t="shared" si="2"/>
        <v>-</v>
      </c>
      <c r="E41" s="17">
        <f t="array" ref="E41">SUM(F41:V41*F$3:V$3)</f>
        <v>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s="7" customFormat="1" x14ac:dyDescent="0.2">
      <c r="A42" s="11"/>
      <c r="B42" s="16"/>
      <c r="C42" s="16"/>
      <c r="D42" s="16" t="str">
        <f t="shared" si="2"/>
        <v>-</v>
      </c>
      <c r="E42" s="17">
        <f t="array" ref="E42">SUM(F42:V42*F$3:V$3)</f>
        <v>0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s="7" customFormat="1" x14ac:dyDescent="0.2">
      <c r="A43" s="11"/>
      <c r="B43" s="16"/>
      <c r="C43" s="16"/>
      <c r="D43" s="16" t="str">
        <f t="shared" si="2"/>
        <v>-</v>
      </c>
      <c r="E43" s="17">
        <f t="array" ref="E43">SUM(F43:V43*F$3:V$3)</f>
        <v>0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s="7" customFormat="1" x14ac:dyDescent="0.2">
      <c r="A44" s="11"/>
      <c r="B44" s="16"/>
      <c r="C44" s="16"/>
      <c r="D44" s="16" t="str">
        <f t="shared" si="2"/>
        <v>-</v>
      </c>
      <c r="E44" s="17">
        <f t="array" ref="E44">SUM(F44:V44*F$3:V$3)</f>
        <v>0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s="7" customFormat="1" x14ac:dyDescent="0.2">
      <c r="A45" s="11"/>
      <c r="B45" s="16"/>
      <c r="C45" s="16"/>
      <c r="D45" s="16" t="str">
        <f t="shared" si="2"/>
        <v>-</v>
      </c>
      <c r="E45" s="17">
        <f t="array" ref="E45">SUM(F45:V45*F$3:V$3)</f>
        <v>0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s="7" customFormat="1" x14ac:dyDescent="0.2">
      <c r="A46" s="11"/>
      <c r="B46" s="16"/>
      <c r="C46" s="16"/>
      <c r="D46" s="16" t="str">
        <f t="shared" si="2"/>
        <v>-</v>
      </c>
      <c r="E46" s="17">
        <f t="array" ref="E46">SUM(F46:V46*F$3:V$3)</f>
        <v>0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s="7" customFormat="1" x14ac:dyDescent="0.2">
      <c r="A47" s="11"/>
      <c r="B47" s="16"/>
      <c r="C47" s="16"/>
      <c r="D47" s="16" t="str">
        <f t="shared" si="2"/>
        <v>-</v>
      </c>
      <c r="E47" s="17">
        <f t="array" ref="E47">SUM(F47:V47*F$3:V$3)</f>
        <v>0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s="7" customFormat="1" x14ac:dyDescent="0.2">
      <c r="A48" s="11"/>
      <c r="B48" s="16"/>
      <c r="C48" s="16"/>
      <c r="D48" s="16" t="str">
        <f t="shared" si="2"/>
        <v>-</v>
      </c>
      <c r="E48" s="17">
        <f t="array" ref="E48">SUM(F48:V48*F$3:V$3)</f>
        <v>0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s="7" customFormat="1" x14ac:dyDescent="0.2">
      <c r="A49" s="11"/>
      <c r="B49" s="16"/>
      <c r="C49" s="16"/>
      <c r="D49" s="16" t="str">
        <f t="shared" si="2"/>
        <v>-</v>
      </c>
      <c r="E49" s="17">
        <f t="array" ref="E49">SUM(F49:V49*F$3:V$3)</f>
        <v>0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s="7" customFormat="1" x14ac:dyDescent="0.2">
      <c r="A50" s="11"/>
      <c r="B50" s="16"/>
      <c r="C50" s="16"/>
      <c r="D50" s="16" t="str">
        <f t="shared" si="2"/>
        <v>-</v>
      </c>
      <c r="E50" s="17">
        <f t="array" ref="E50">SUM(F50:V50*F$3:V$3)</f>
        <v>0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s="7" customFormat="1" x14ac:dyDescent="0.2">
      <c r="A51" s="11"/>
      <c r="B51" s="16"/>
      <c r="C51" s="16"/>
      <c r="D51" s="16" t="str">
        <f t="shared" si="2"/>
        <v>-</v>
      </c>
      <c r="E51" s="17">
        <f t="array" ref="E51">SUM(F51:V51*F$3:V$3)</f>
        <v>0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s="7" customFormat="1" x14ac:dyDescent="0.2">
      <c r="A52" s="11"/>
      <c r="B52" s="16"/>
      <c r="C52" s="16"/>
      <c r="D52" s="16" t="str">
        <f t="shared" si="2"/>
        <v>-</v>
      </c>
      <c r="E52" s="17">
        <f t="array" ref="E52">SUM(F52:V52*F$3:V$3)</f>
        <v>0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s="7" customFormat="1" x14ac:dyDescent="0.2">
      <c r="A53" s="11"/>
      <c r="B53" s="16"/>
      <c r="C53" s="16"/>
      <c r="D53" s="16" t="str">
        <f t="shared" si="2"/>
        <v>-</v>
      </c>
      <c r="E53" s="17">
        <f t="array" ref="E53">SUM(F53:V53*F$3:V$3)</f>
        <v>0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s="7" customFormat="1" x14ac:dyDescent="0.2">
      <c r="A54" s="11"/>
      <c r="B54" s="16"/>
      <c r="C54" s="16"/>
      <c r="D54" s="16" t="str">
        <f t="shared" si="2"/>
        <v>-</v>
      </c>
      <c r="E54" s="17">
        <f t="array" ref="E54">SUM(F54:V54*F$3:V$3)</f>
        <v>0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s="7" customFormat="1" x14ac:dyDescent="0.2">
      <c r="A55" s="11"/>
      <c r="B55" s="16"/>
      <c r="C55" s="16"/>
      <c r="D55" s="16" t="str">
        <f t="shared" si="2"/>
        <v>-</v>
      </c>
      <c r="E55" s="17">
        <f t="array" ref="E55">SUM(F55:V55*F$3:V$3)</f>
        <v>0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s="7" customFormat="1" x14ac:dyDescent="0.2">
      <c r="A56" s="11"/>
      <c r="B56" s="16"/>
      <c r="C56" s="16"/>
      <c r="D56" s="16" t="str">
        <f t="shared" si="2"/>
        <v>-</v>
      </c>
      <c r="E56" s="17">
        <f t="array" ref="E56">SUM(F56:V56*F$3:V$3)</f>
        <v>0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s="7" customFormat="1" x14ac:dyDescent="0.2">
      <c r="A57" s="11"/>
      <c r="B57" s="16"/>
      <c r="C57" s="16"/>
      <c r="D57" s="16" t="str">
        <f t="shared" si="2"/>
        <v>-</v>
      </c>
      <c r="E57" s="17">
        <f t="array" ref="E57">SUM(F57:V57*F$3:V$3)</f>
        <v>0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s="7" customFormat="1" x14ac:dyDescent="0.2">
      <c r="A58" s="11"/>
      <c r="B58" s="16"/>
      <c r="C58" s="16"/>
      <c r="D58" s="16" t="str">
        <f t="shared" si="2"/>
        <v>-</v>
      </c>
      <c r="E58" s="17">
        <f t="array" ref="E58">SUM(F58:V58*F$3:V$3)</f>
        <v>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s="7" customFormat="1" x14ac:dyDescent="0.2">
      <c r="A59" s="11"/>
      <c r="B59" s="16"/>
      <c r="C59" s="16"/>
      <c r="D59" s="16" t="str">
        <f t="shared" si="2"/>
        <v>-</v>
      </c>
      <c r="E59" s="17">
        <f t="array" ref="E59">SUM(F59:V59*F$3:V$3)</f>
        <v>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s="7" customFormat="1" x14ac:dyDescent="0.2">
      <c r="A60" s="11"/>
      <c r="B60" s="16"/>
      <c r="C60" s="16"/>
      <c r="D60" s="16" t="str">
        <f t="shared" si="2"/>
        <v>-</v>
      </c>
      <c r="E60" s="17">
        <f t="array" ref="E60">SUM(F60:V60*F$3:V$3)</f>
        <v>0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s="7" customFormat="1" x14ac:dyDescent="0.2">
      <c r="A61" s="11"/>
      <c r="B61" s="16"/>
      <c r="C61" s="16"/>
      <c r="D61" s="16" t="str">
        <f t="shared" si="2"/>
        <v>-</v>
      </c>
      <c r="E61" s="17">
        <f t="array" ref="E61">SUM(F61:V61*F$3:V$3)</f>
        <v>0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s="7" customFormat="1" x14ac:dyDescent="0.2">
      <c r="A62" s="11"/>
      <c r="B62" s="16"/>
      <c r="C62" s="16"/>
      <c r="D62" s="16" t="str">
        <f t="shared" si="2"/>
        <v>-</v>
      </c>
      <c r="E62" s="17">
        <f t="array" ref="E62">SUM(F62:V62*F$3:V$3)</f>
        <v>0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s="7" customFormat="1" x14ac:dyDescent="0.2">
      <c r="A63" s="11"/>
      <c r="B63" s="16"/>
      <c r="C63" s="16"/>
      <c r="D63" s="16" t="str">
        <f t="shared" si="2"/>
        <v>-</v>
      </c>
      <c r="E63" s="17">
        <f t="array" ref="E63">SUM(F63:V63*F$3:V$3)</f>
        <v>0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s="7" customFormat="1" x14ac:dyDescent="0.2">
      <c r="A64" s="11"/>
      <c r="B64" s="16"/>
      <c r="C64" s="16"/>
      <c r="D64" s="16" t="str">
        <f t="shared" si="2"/>
        <v>-</v>
      </c>
      <c r="E64" s="17">
        <f t="array" ref="E64">SUM(F64:V64*F$3:V$3)</f>
        <v>0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s="7" customFormat="1" x14ac:dyDescent="0.2">
      <c r="A65" s="11"/>
      <c r="B65" s="16"/>
      <c r="C65" s="16"/>
      <c r="D65" s="16" t="str">
        <f t="shared" si="2"/>
        <v>-</v>
      </c>
      <c r="E65" s="17">
        <f t="array" ref="E65">SUM(F65:V65*F$3:V$3)</f>
        <v>0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s="7" customFormat="1" x14ac:dyDescent="0.2">
      <c r="A66" s="11"/>
      <c r="B66" s="16"/>
      <c r="C66" s="16"/>
      <c r="D66" s="16" t="str">
        <f t="shared" si="2"/>
        <v>-</v>
      </c>
      <c r="E66" s="17">
        <f t="array" ref="E66">SUM(F66:V66*F$3:V$3)</f>
        <v>0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s="7" customFormat="1" x14ac:dyDescent="0.2">
      <c r="A67" s="11"/>
      <c r="B67" s="16"/>
      <c r="C67" s="16"/>
      <c r="D67" s="16" t="str">
        <f t="shared" si="2"/>
        <v>-</v>
      </c>
      <c r="E67" s="17">
        <f t="array" ref="E67">SUM(F67:V67*F$3:V$3)</f>
        <v>0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s="7" customFormat="1" x14ac:dyDescent="0.2">
      <c r="A68" s="11"/>
      <c r="B68" s="16"/>
      <c r="C68" s="16"/>
      <c r="D68" s="16" t="str">
        <f t="shared" ref="D68:D91" si="3">IF(NOT(EXACT(A68,"")),IF(E68=0,"D",IF(E68&lt;3.4,"C",IF(E68&lt;3.8,"B-",IF(E68&lt;4,"B",IF(E68&lt;4.3,"B+","A"))))),"-")</f>
        <v>-</v>
      </c>
      <c r="E68" s="17">
        <f t="array" ref="E68">SUM(F68:V68*F$3:V$3)</f>
        <v>0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s="7" customFormat="1" x14ac:dyDescent="0.2">
      <c r="A69" s="11"/>
      <c r="B69" s="16"/>
      <c r="C69" s="16"/>
      <c r="D69" s="16" t="str">
        <f t="shared" si="3"/>
        <v>-</v>
      </c>
      <c r="E69" s="17">
        <f t="array" ref="E69">SUM(F69:V69*F$3:V$3)</f>
        <v>0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s="7" customFormat="1" x14ac:dyDescent="0.2">
      <c r="A70" s="11"/>
      <c r="B70" s="16"/>
      <c r="C70" s="16"/>
      <c r="D70" s="16" t="str">
        <f t="shared" si="3"/>
        <v>-</v>
      </c>
      <c r="E70" s="17">
        <f t="array" ref="E70">SUM(F70:V70*F$3:V$3)</f>
        <v>0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s="7" customFormat="1" x14ac:dyDescent="0.2">
      <c r="A71" s="11"/>
      <c r="B71" s="16"/>
      <c r="C71" s="16"/>
      <c r="D71" s="16" t="str">
        <f t="shared" si="3"/>
        <v>-</v>
      </c>
      <c r="E71" s="17">
        <f t="array" ref="E71">SUM(F71:V71*F$3:V$3)</f>
        <v>0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s="7" customFormat="1" x14ac:dyDescent="0.2">
      <c r="A72" s="11"/>
      <c r="B72" s="16"/>
      <c r="C72" s="16"/>
      <c r="D72" s="16" t="str">
        <f t="shared" si="3"/>
        <v>-</v>
      </c>
      <c r="E72" s="17">
        <f t="array" ref="E72">SUM(F72:V72*F$3:V$3)</f>
        <v>0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s="7" customFormat="1" x14ac:dyDescent="0.2">
      <c r="A73" s="11"/>
      <c r="B73" s="16"/>
      <c r="C73" s="16"/>
      <c r="D73" s="16" t="str">
        <f t="shared" si="3"/>
        <v>-</v>
      </c>
      <c r="E73" s="17">
        <f t="array" ref="E73">SUM(F73:V73*F$3:V$3)</f>
        <v>0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s="7" customFormat="1" x14ac:dyDescent="0.2">
      <c r="A74" s="11"/>
      <c r="B74" s="16"/>
      <c r="C74" s="16"/>
      <c r="D74" s="16" t="str">
        <f t="shared" si="3"/>
        <v>-</v>
      </c>
      <c r="E74" s="17">
        <f t="array" ref="E74">SUM(F74:V74*F$3:V$3)</f>
        <v>0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s="7" customFormat="1" x14ac:dyDescent="0.2">
      <c r="A75" s="11"/>
      <c r="B75" s="16"/>
      <c r="C75" s="16"/>
      <c r="D75" s="16" t="str">
        <f t="shared" si="3"/>
        <v>-</v>
      </c>
      <c r="E75" s="17">
        <f t="array" ref="E75">SUM(F75:V75*F$3:V$3)</f>
        <v>0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s="7" customFormat="1" x14ac:dyDescent="0.2">
      <c r="A76" s="11"/>
      <c r="B76" s="16"/>
      <c r="C76" s="16"/>
      <c r="D76" s="16" t="str">
        <f t="shared" si="3"/>
        <v>-</v>
      </c>
      <c r="E76" s="17">
        <f t="array" ref="E76">SUM(F76:V76*F$3:V$3)</f>
        <v>0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s="7" customFormat="1" x14ac:dyDescent="0.2">
      <c r="A77" s="11"/>
      <c r="B77" s="16"/>
      <c r="C77" s="16"/>
      <c r="D77" s="16" t="str">
        <f t="shared" si="3"/>
        <v>-</v>
      </c>
      <c r="E77" s="17">
        <f t="array" ref="E77">SUM(F77:V77*F$3:V$3)</f>
        <v>0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s="7" customFormat="1" x14ac:dyDescent="0.2">
      <c r="A78" s="11"/>
      <c r="B78" s="16"/>
      <c r="C78" s="16"/>
      <c r="D78" s="16" t="str">
        <f t="shared" si="3"/>
        <v>-</v>
      </c>
      <c r="E78" s="17">
        <f t="array" ref="E78">SUM(F78:V78*F$3:V$3)</f>
        <v>0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s="7" customFormat="1" x14ac:dyDescent="0.2">
      <c r="A79" s="11"/>
      <c r="B79" s="16"/>
      <c r="C79" s="16"/>
      <c r="D79" s="16" t="str">
        <f t="shared" si="3"/>
        <v>-</v>
      </c>
      <c r="E79" s="17">
        <f t="array" ref="E79">SUM(F79:V79*F$3:V$3)</f>
        <v>0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s="7" customFormat="1" x14ac:dyDescent="0.2">
      <c r="A80" s="11"/>
      <c r="B80" s="16"/>
      <c r="C80" s="16"/>
      <c r="D80" s="16" t="str">
        <f t="shared" si="3"/>
        <v>-</v>
      </c>
      <c r="E80" s="17">
        <f t="array" ref="E80">SUM(F80:V80*F$3:V$3)</f>
        <v>0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s="7" customFormat="1" x14ac:dyDescent="0.2">
      <c r="A81" s="11"/>
      <c r="B81" s="16"/>
      <c r="C81" s="16"/>
      <c r="D81" s="16" t="str">
        <f t="shared" si="3"/>
        <v>-</v>
      </c>
      <c r="E81" s="17">
        <f t="array" ref="E81">SUM(F81:V81*F$3:V$3)</f>
        <v>0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s="7" customFormat="1" x14ac:dyDescent="0.2">
      <c r="A82" s="11"/>
      <c r="B82" s="16"/>
      <c r="C82" s="16"/>
      <c r="D82" s="16" t="str">
        <f t="shared" si="3"/>
        <v>-</v>
      </c>
      <c r="E82" s="17">
        <f t="array" ref="E82">SUM(F82:V82*F$3:V$3)</f>
        <v>0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s="7" customFormat="1" x14ac:dyDescent="0.2">
      <c r="A83" s="11"/>
      <c r="B83" s="16"/>
      <c r="C83" s="16"/>
      <c r="D83" s="16" t="str">
        <f t="shared" si="3"/>
        <v>-</v>
      </c>
      <c r="E83" s="17">
        <f t="array" ref="E83">SUM(F83:V83*F$3:V$3)</f>
        <v>0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s="7" customFormat="1" x14ac:dyDescent="0.2">
      <c r="A84" s="11"/>
      <c r="B84" s="16"/>
      <c r="C84" s="16"/>
      <c r="D84" s="16" t="str">
        <f t="shared" si="3"/>
        <v>-</v>
      </c>
      <c r="E84" s="17">
        <f t="array" ref="E84">SUM(F84:V84*F$3:V$3)</f>
        <v>0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s="7" customFormat="1" x14ac:dyDescent="0.2">
      <c r="A85" s="11"/>
      <c r="B85" s="16"/>
      <c r="C85" s="16"/>
      <c r="D85" s="16" t="str">
        <f t="shared" si="3"/>
        <v>-</v>
      </c>
      <c r="E85" s="17">
        <f t="array" ref="E85">SUM(F85:V85*F$3:V$3)</f>
        <v>0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s="7" customFormat="1" x14ac:dyDescent="0.2">
      <c r="A86" s="11"/>
      <c r="B86" s="16"/>
      <c r="C86" s="16"/>
      <c r="D86" s="16" t="str">
        <f t="shared" si="3"/>
        <v>-</v>
      </c>
      <c r="E86" s="17">
        <f t="array" ref="E86">SUM(F86:V86*F$3:V$3)</f>
        <v>0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s="7" customFormat="1" x14ac:dyDescent="0.2">
      <c r="A87" s="18"/>
      <c r="B87" s="19"/>
      <c r="C87" s="19"/>
      <c r="D87" s="16" t="str">
        <f t="shared" si="3"/>
        <v>-</v>
      </c>
      <c r="E87" s="17">
        <f t="array" ref="E87">SUM(F87:V87*F$3:V$3)</f>
        <v>0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spans="1:22" s="7" customFormat="1" x14ac:dyDescent="0.2">
      <c r="A88" s="11"/>
      <c r="B88" s="16"/>
      <c r="C88" s="16"/>
      <c r="D88" s="16" t="str">
        <f t="shared" si="3"/>
        <v>-</v>
      </c>
      <c r="E88" s="17">
        <f t="array" ref="E88">SUM(F88:V88*F$3:V$3)</f>
        <v>0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x14ac:dyDescent="0.2">
      <c r="A89" s="18"/>
      <c r="B89" s="19"/>
      <c r="C89" s="19"/>
      <c r="D89" s="16" t="str">
        <f t="shared" si="3"/>
        <v>-</v>
      </c>
      <c r="E89" s="17">
        <f t="array" ref="E89">SUM(F89:V89*F$3:V$3)</f>
        <v>0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spans="1:22" x14ac:dyDescent="0.2">
      <c r="A90" s="18"/>
      <c r="B90" s="19"/>
      <c r="C90" s="19"/>
      <c r="D90" s="16" t="str">
        <f t="shared" si="3"/>
        <v>-</v>
      </c>
      <c r="E90" s="17">
        <f t="array" ref="E90">SUM(F90:V90*F$3:V$3)</f>
        <v>0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spans="1:22" ht="16" thickBot="1" x14ac:dyDescent="0.25">
      <c r="A91" s="20"/>
      <c r="B91" s="21"/>
      <c r="C91" s="21"/>
      <c r="D91" s="21" t="str">
        <f t="shared" si="3"/>
        <v>-</v>
      </c>
      <c r="E91" s="22">
        <f t="array" ref="E91">SUM(F91:V91*F$3:V$3)</f>
        <v>0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</row>
  </sheetData>
  <mergeCells count="7">
    <mergeCell ref="F1:V1"/>
    <mergeCell ref="A3:D3"/>
    <mergeCell ref="A1:A2"/>
    <mergeCell ref="E1:E2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C44" sqref="C44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2" t="s">
        <v>23</v>
      </c>
      <c r="B1" s="32"/>
      <c r="C1" s="32"/>
    </row>
    <row r="2" spans="1:4" x14ac:dyDescent="0.2">
      <c r="A2" s="14" t="s">
        <v>6</v>
      </c>
      <c r="B2" s="14" t="s">
        <v>25</v>
      </c>
      <c r="C2" s="14" t="s">
        <v>26</v>
      </c>
    </row>
    <row r="3" spans="1:4" x14ac:dyDescent="0.2">
      <c r="A3" s="12" t="s">
        <v>33</v>
      </c>
      <c r="B3" s="13">
        <f t="array" ref="B3">SUM(IF(Результаты!$C$4:$C$91=$A3,1,0))</f>
        <v>0</v>
      </c>
      <c r="C3" s="13">
        <f t="array" ref="C3">SUM(IF(Результаты!D$4:D$91=$A3,1,0))</f>
        <v>0</v>
      </c>
    </row>
    <row r="4" spans="1:4" x14ac:dyDescent="0.2">
      <c r="A4" s="12" t="s">
        <v>20</v>
      </c>
      <c r="B4" s="13">
        <f t="array" ref="B4">SUM(IF(Результаты!$C$4:$C$91=$A4,1,0))</f>
        <v>5</v>
      </c>
      <c r="C4" s="13">
        <f t="array" ref="C4">SUM(IF(Результаты!D$4:D$91=$A4,1,0))</f>
        <v>5</v>
      </c>
      <c r="D4" t="str">
        <f t="array" ref="D4">IF(SUM(IF(Результаты!$C$4:$C$88="С",1,0))&gt;0,"Есть русские буквы","")</f>
        <v/>
      </c>
    </row>
    <row r="5" spans="1:4" x14ac:dyDescent="0.2">
      <c r="A5" s="12" t="s">
        <v>18</v>
      </c>
      <c r="B5" s="13">
        <f t="array" ref="B5">SUM(IF(Результаты!$C$4:$C$91=$A5,1,0))</f>
        <v>2</v>
      </c>
      <c r="C5" s="13">
        <f t="array" ref="C5">SUM(IF(Результаты!D$4:D$91=$A5,1,0))</f>
        <v>6</v>
      </c>
      <c r="D5" t="str">
        <f t="array" ref="D5">IF(SUM(IF(Результаты!$C$4:$C$88="В-",1,0))&gt;0,"Есть русские буквы","")</f>
        <v/>
      </c>
    </row>
    <row r="6" spans="1:4" x14ac:dyDescent="0.2">
      <c r="A6" s="12" t="s">
        <v>19</v>
      </c>
      <c r="B6" s="13">
        <f t="array" ref="B6">SUM(IF(Результаты!$C$4:$C$91=$A6,1,0))</f>
        <v>4</v>
      </c>
      <c r="C6" s="13">
        <f t="array" ref="C6">SUM(IF(Результаты!D$4:D$91=$A6,1,0))</f>
        <v>0</v>
      </c>
      <c r="D6" t="str">
        <f t="array" ref="D6">IF(SUM(IF(Результаты!$C$4:$C$88="В",1,0))&gt;0,"Есть русские буквы","")</f>
        <v/>
      </c>
    </row>
    <row r="7" spans="1:4" x14ac:dyDescent="0.2">
      <c r="A7" s="12" t="s">
        <v>21</v>
      </c>
      <c r="B7" s="13">
        <f t="array" ref="B7">SUM(IF(Результаты!$C$4:$C$91=$A7,1,0))</f>
        <v>0</v>
      </c>
      <c r="C7" s="13">
        <f t="array" ref="C7">SUM(IF(Результаты!D$4:D$91=$A7,1,0))</f>
        <v>0</v>
      </c>
      <c r="D7" t="str">
        <f t="array" ref="D7">IF(SUM(IF(Результаты!$C$4:$C$88="В+",1,0))&gt;0,"Есть русские буквы","")</f>
        <v/>
      </c>
    </row>
    <row r="8" spans="1:4" x14ac:dyDescent="0.2">
      <c r="A8" s="12" t="s">
        <v>22</v>
      </c>
      <c r="B8" s="13">
        <f t="array" ref="B8">SUM(IF(Результаты!$C$4:$C$91=$A8,1,0))</f>
        <v>0</v>
      </c>
      <c r="C8" s="13">
        <f t="array" ref="C8">SUM(IF(Результаты!D$4:D$91=$A8,1,0))</f>
        <v>0</v>
      </c>
      <c r="D8" t="str">
        <f t="array" ref="D8">IF(SUM(IF(Результаты!$C$4:$C$88="А",1,0))&gt;0,"Есть русские буквы","")</f>
        <v/>
      </c>
    </row>
    <row r="9" spans="1:4" x14ac:dyDescent="0.2">
      <c r="A9" s="14" t="s">
        <v>24</v>
      </c>
      <c r="B9" s="15">
        <f>SUM(B3:B8)</f>
        <v>11</v>
      </c>
      <c r="C9" s="15">
        <f>SUM(C3:C8)</f>
        <v>11</v>
      </c>
    </row>
    <row r="10" spans="1:4" x14ac:dyDescent="0.2">
      <c r="A10" s="33" t="s">
        <v>29</v>
      </c>
      <c r="B10" s="33"/>
      <c r="C10" s="33"/>
    </row>
    <row r="11" spans="1:4" x14ac:dyDescent="0.2">
      <c r="A11" s="14" t="s">
        <v>30</v>
      </c>
      <c r="B11" s="14" t="s">
        <v>31</v>
      </c>
      <c r="C11" s="14" t="s">
        <v>24</v>
      </c>
    </row>
    <row r="12" spans="1:4" x14ac:dyDescent="0.2">
      <c r="A12" s="13">
        <f>(C12-B12)/60</f>
        <v>6</v>
      </c>
      <c r="B12" s="13">
        <f>MOD(C12,60)</f>
        <v>10</v>
      </c>
      <c r="C12" s="13">
        <f>SUM(Результаты!$B4:$B91)</f>
        <v>370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2024-08-30T10:16:55Z</dcterms:modified>
</cp:coreProperties>
</file>