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1"/>
  <workbookPr filterPrivacy="1" codeName="ЭтаКнига" defaultThemeVersion="124226"/>
  <xr:revisionPtr revIDLastSave="0" documentId="13_ncr:1_{94CC1649-1F3C-744E-9D1F-1BB047E19259}" xr6:coauthVersionLast="47" xr6:coauthVersionMax="47" xr10:uidLastSave="{00000000-0000-0000-0000-000000000000}"/>
  <bookViews>
    <workbookView xWindow="53860" yWindow="0" windowWidth="19100" windowHeight="21600" tabRatio="520" xr2:uid="{00000000-000D-0000-FFFF-FFFF00000000}"/>
  </bookViews>
  <sheets>
    <sheet name="Результаты" sheetId="1" r:id="rId1"/>
    <sheet name="Статистика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1" i="1" l="1" a="1"/>
  <c r="G21" i="1" s="1"/>
  <c r="F21" i="1" s="1"/>
  <c r="G4" i="1" a="1"/>
  <c r="G4" i="1" s="1"/>
  <c r="F4" i="1" s="1"/>
  <c r="G5" i="1" a="1"/>
  <c r="G5" i="1" s="1"/>
  <c r="G6" i="1" a="1"/>
  <c r="G6" i="1" s="1"/>
  <c r="G7" i="1" a="1"/>
  <c r="G7" i="1" s="1"/>
  <c r="G8" i="1" a="1"/>
  <c r="G8" i="1" s="1"/>
  <c r="G9" i="1" a="1"/>
  <c r="G9" i="1" s="1"/>
  <c r="G10" i="1" a="1"/>
  <c r="G10" i="1" s="1"/>
  <c r="F10" i="1" s="1"/>
  <c r="G11" i="1" a="1"/>
  <c r="G11" i="1" s="1"/>
  <c r="F11" i="1" s="1"/>
  <c r="G12" i="1" a="1"/>
  <c r="G12" i="1" s="1"/>
  <c r="F12" i="1" s="1"/>
  <c r="G13" i="1" a="1"/>
  <c r="G13" i="1" s="1"/>
  <c r="F13" i="1" s="1"/>
  <c r="G14" i="1" a="1"/>
  <c r="G14" i="1" s="1"/>
  <c r="F14" i="1" s="1"/>
  <c r="G15" i="1" a="1"/>
  <c r="G15" i="1" s="1"/>
  <c r="F15" i="1" s="1"/>
  <c r="G16" i="1" a="1"/>
  <c r="G16" i="1" s="1"/>
  <c r="F16" i="1" s="1"/>
  <c r="G17" i="1" a="1"/>
  <c r="G17" i="1" s="1"/>
  <c r="F17" i="1" s="1"/>
  <c r="G18" i="1" a="1"/>
  <c r="G18" i="1" s="1"/>
  <c r="F18" i="1" s="1"/>
  <c r="G19" i="1" a="1"/>
  <c r="G19" i="1" s="1"/>
  <c r="F19" i="1" s="1"/>
  <c r="G20" i="1" a="1"/>
  <c r="G20" i="1" s="1"/>
  <c r="F20" i="1" s="1"/>
  <c r="G22" i="1" a="1"/>
  <c r="G22" i="1" s="1"/>
  <c r="F22" i="1" s="1"/>
  <c r="G23" i="1" a="1"/>
  <c r="G23" i="1" s="1"/>
  <c r="F23" i="1" s="1"/>
  <c r="G24" i="1" a="1"/>
  <c r="G24" i="1" s="1"/>
  <c r="G25" i="1" a="1"/>
  <c r="G25" i="1" s="1"/>
  <c r="G26" i="1" a="1"/>
  <c r="G26" i="1" s="1"/>
  <c r="G27" i="1" a="1"/>
  <c r="G27" i="1" s="1"/>
  <c r="G28" i="1" a="1"/>
  <c r="G28" i="1" s="1"/>
  <c r="G29" i="1" a="1"/>
  <c r="G29" i="1" s="1"/>
  <c r="G30" i="1" a="1"/>
  <c r="G30" i="1" s="1"/>
  <c r="G31" i="1" a="1"/>
  <c r="G31" i="1" s="1"/>
  <c r="G32" i="1" a="1"/>
  <c r="G32" i="1" s="1"/>
  <c r="G33" i="1" a="1"/>
  <c r="G33" i="1" s="1"/>
  <c r="G34" i="1" a="1"/>
  <c r="G34" i="1" s="1"/>
  <c r="G35" i="1" a="1"/>
  <c r="G35" i="1" s="1"/>
  <c r="G36" i="1" a="1"/>
  <c r="G36" i="1" s="1"/>
  <c r="G37" i="1" a="1"/>
  <c r="G37" i="1" s="1"/>
  <c r="G38" i="1" a="1"/>
  <c r="G38" i="1" s="1"/>
  <c r="G39" i="1" a="1"/>
  <c r="G39" i="1" s="1"/>
  <c r="G40" i="1" a="1"/>
  <c r="G40" i="1" s="1"/>
  <c r="G41" i="1" a="1"/>
  <c r="G41" i="1" s="1"/>
  <c r="G42" i="1" a="1"/>
  <c r="G42" i="1" s="1"/>
  <c r="G43" i="1" a="1"/>
  <c r="G43" i="1" s="1"/>
  <c r="G44" i="1" a="1"/>
  <c r="G44" i="1" s="1"/>
  <c r="G45" i="1" a="1"/>
  <c r="G45" i="1" s="1"/>
  <c r="G46" i="1" a="1"/>
  <c r="G46" i="1" s="1"/>
  <c r="G47" i="1" a="1"/>
  <c r="G47" i="1" s="1"/>
  <c r="G48" i="1" a="1"/>
  <c r="G48" i="1" s="1"/>
  <c r="G49" i="1" a="1"/>
  <c r="G49" i="1" s="1"/>
  <c r="G50" i="1" a="1"/>
  <c r="G50" i="1" s="1"/>
  <c r="G51" i="1" a="1"/>
  <c r="G51" i="1" s="1"/>
  <c r="G52" i="1" a="1"/>
  <c r="G52" i="1" s="1"/>
  <c r="G53" i="1" a="1"/>
  <c r="G53" i="1" s="1"/>
  <c r="G54" i="1" a="1"/>
  <c r="G54" i="1" s="1"/>
  <c r="G55" i="1" a="1"/>
  <c r="G55" i="1" s="1"/>
  <c r="G56" i="1" a="1"/>
  <c r="G56" i="1" s="1"/>
  <c r="G57" i="1" a="1"/>
  <c r="G57" i="1" s="1"/>
  <c r="G58" i="1" a="1"/>
  <c r="G58" i="1" s="1"/>
  <c r="G59" i="1" a="1"/>
  <c r="G59" i="1" s="1"/>
  <c r="G60" i="1" a="1"/>
  <c r="G60" i="1" s="1"/>
  <c r="G61" i="1" a="1"/>
  <c r="G61" i="1" s="1"/>
  <c r="G62" i="1" a="1"/>
  <c r="G62" i="1" s="1"/>
  <c r="G63" i="1" a="1"/>
  <c r="G63" i="1" s="1"/>
  <c r="G64" i="1" a="1"/>
  <c r="G64" i="1" s="1"/>
  <c r="G65" i="1" a="1"/>
  <c r="G65" i="1" s="1"/>
  <c r="G66" i="1" a="1"/>
  <c r="G66" i="1" s="1"/>
  <c r="G67" i="1" a="1"/>
  <c r="G67" i="1" s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B3" i="2" l="1" a="1"/>
  <c r="B3" i="2" s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8" i="1"/>
  <c r="F9" i="1"/>
  <c r="G68" i="1" a="1"/>
  <c r="G68" i="1" s="1"/>
  <c r="G69" i="1" a="1"/>
  <c r="G69" i="1" s="1"/>
  <c r="G70" i="1" a="1"/>
  <c r="G70" i="1" s="1"/>
  <c r="G71" i="1" a="1"/>
  <c r="G71" i="1" s="1"/>
  <c r="G72" i="1" a="1"/>
  <c r="G72" i="1" s="1"/>
  <c r="G73" i="1" a="1"/>
  <c r="G73" i="1" s="1"/>
  <c r="G74" i="1" a="1"/>
  <c r="G74" i="1" s="1"/>
  <c r="G75" i="1" a="1"/>
  <c r="G75" i="1" s="1"/>
  <c r="G76" i="1" a="1"/>
  <c r="G76" i="1" s="1"/>
  <c r="G77" i="1" a="1"/>
  <c r="G77" i="1" s="1"/>
  <c r="G78" i="1" a="1"/>
  <c r="G78" i="1" s="1"/>
  <c r="G79" i="1" a="1"/>
  <c r="G79" i="1" s="1"/>
  <c r="G80" i="1" a="1"/>
  <c r="G80" i="1" s="1"/>
  <c r="G81" i="1" a="1"/>
  <c r="G81" i="1" s="1"/>
  <c r="G82" i="1" a="1"/>
  <c r="G82" i="1" s="1"/>
  <c r="G83" i="1" a="1"/>
  <c r="G83" i="1" s="1"/>
  <c r="G84" i="1" a="1"/>
  <c r="G84" i="1" s="1"/>
  <c r="G85" i="1" a="1"/>
  <c r="G85" i="1" s="1"/>
  <c r="G86" i="1" a="1"/>
  <c r="G86" i="1" s="1"/>
  <c r="G87" i="1" a="1"/>
  <c r="G87" i="1" s="1"/>
  <c r="G88" i="1" a="1"/>
  <c r="G88" i="1" s="1"/>
  <c r="G89" i="1" a="1"/>
  <c r="G89" i="1" s="1"/>
  <c r="G90" i="1" a="1"/>
  <c r="G90" i="1" s="1"/>
  <c r="G91" i="1" a="1"/>
  <c r="G91" i="1" s="1"/>
  <c r="F5" i="1"/>
  <c r="F6" i="1"/>
  <c r="B6" i="2" a="1"/>
  <c r="B6" i="2" s="1"/>
  <c r="C12" i="2"/>
  <c r="G92" i="1" a="1"/>
  <c r="G92" i="1" s="1"/>
  <c r="B5" i="2" l="1" a="1"/>
  <c r="B5" i="2" s="1"/>
  <c r="B7" i="2" a="1"/>
  <c r="B7" i="2" s="1"/>
  <c r="B8" i="2" a="1"/>
  <c r="B8" i="2" s="1"/>
  <c r="B4" i="2" a="1"/>
  <c r="B4" i="2" s="1"/>
  <c r="D8" i="2" a="1"/>
  <c r="D8" i="2" s="1"/>
  <c r="D7" i="2" a="1"/>
  <c r="D7" i="2" s="1"/>
  <c r="D6" i="2" a="1"/>
  <c r="D6" i="2" s="1"/>
  <c r="D5" i="2" a="1"/>
  <c r="D5" i="2" s="1"/>
  <c r="D4" i="2" a="1"/>
  <c r="D4" i="2" s="1"/>
  <c r="B12" i="2"/>
  <c r="F7" i="1"/>
  <c r="G3" i="1"/>
  <c r="C3" i="2" l="1" a="1"/>
  <c r="C3" i="2" s="1"/>
  <c r="C4" i="2" a="1"/>
  <c r="C4" i="2" s="1"/>
  <c r="C8" i="2" a="1"/>
  <c r="C8" i="2" s="1"/>
  <c r="C6" i="2" a="1"/>
  <c r="C6" i="2" s="1"/>
  <c r="C7" i="2" a="1"/>
  <c r="C7" i="2" s="1"/>
  <c r="C5" i="2" a="1"/>
  <c r="C5" i="2" s="1"/>
  <c r="B9" i="2"/>
  <c r="A12" i="2"/>
  <c r="C9" i="2" l="1"/>
</calcChain>
</file>

<file path=xl/sharedStrings.xml><?xml version="1.0" encoding="utf-8"?>
<sst xmlns="http://schemas.openxmlformats.org/spreadsheetml/2006/main" count="153" uniqueCount="61">
  <si>
    <t>Имя</t>
  </si>
  <si>
    <t>Язык</t>
  </si>
  <si>
    <t>Сводная оценка</t>
  </si>
  <si>
    <t>Критерии оценки</t>
  </si>
  <si>
    <t>Decomposition</t>
  </si>
  <si>
    <t>File content check</t>
  </si>
  <si>
    <t>Command line check</t>
  </si>
  <si>
    <t>Оценка</t>
  </si>
  <si>
    <t>Correct generics</t>
  </si>
  <si>
    <t>Encodings</t>
  </si>
  <si>
    <t>Raw types and casts</t>
  </si>
  <si>
    <t>Exceptions</t>
  </si>
  <si>
    <t>Useless operations</t>
  </si>
  <si>
    <t>Instruction and docs</t>
  </si>
  <si>
    <t>Boundary conditions</t>
  </si>
  <si>
    <t>Hardcode</t>
  </si>
  <si>
    <t>Коэффициент в оценке</t>
  </si>
  <si>
    <t>Code style</t>
  </si>
  <si>
    <t>Оценка на вид</t>
  </si>
  <si>
    <t>B-</t>
  </si>
  <si>
    <t>B</t>
  </si>
  <si>
    <t>C</t>
  </si>
  <si>
    <t>B+</t>
  </si>
  <si>
    <t>A</t>
  </si>
  <si>
    <t>Статистика</t>
  </si>
  <si>
    <t>Итого</t>
  </si>
  <si>
    <t>На вид</t>
  </si>
  <si>
    <t>Сводная</t>
  </si>
  <si>
    <t>Время (мин)</t>
  </si>
  <si>
    <t>Duplicate code</t>
  </si>
  <si>
    <t>Суммарное время (мин):</t>
  </si>
  <si>
    <t>Часы</t>
  </si>
  <si>
    <t>Минуты</t>
  </si>
  <si>
    <t>Задача в JIRA</t>
  </si>
  <si>
    <t>java</t>
  </si>
  <si>
    <t>Continue after exceptions</t>
  </si>
  <si>
    <t>D</t>
  </si>
  <si>
    <t>Files closing</t>
  </si>
  <si>
    <t>FOCUSSTART-</t>
  </si>
  <si>
    <t>Иванов Иван Иванович</t>
  </si>
  <si>
    <t>Statistics</t>
  </si>
  <si>
    <t>Correct algorithm</t>
  </si>
  <si>
    <t>Акушко Эдуард</t>
  </si>
  <si>
    <t>Шилко Вадим</t>
  </si>
  <si>
    <t>Мшар Павел</t>
  </si>
  <si>
    <t>Матвеенко Юрий</t>
  </si>
  <si>
    <t>Яшный Илья</t>
  </si>
  <si>
    <t>Гавриленко Виктор</t>
  </si>
  <si>
    <t>Бухарова Эвелина</t>
  </si>
  <si>
    <t>Прокопович Александр</t>
  </si>
  <si>
    <t>Деркач Дмитрий</t>
  </si>
  <si>
    <t>Павлюткин Павел</t>
  </si>
  <si>
    <t>Павленко Андрей</t>
  </si>
  <si>
    <t>Григорчик Александр</t>
  </si>
  <si>
    <t>Мелкунас Андрей</t>
  </si>
  <si>
    <t>Пивовар Владимир</t>
  </si>
  <si>
    <t>Типун Максим</t>
  </si>
  <si>
    <t>Мельников Вадим</t>
  </si>
  <si>
    <t>Шеремет Кирилл</t>
  </si>
  <si>
    <t>Могилевцев Андрей</t>
  </si>
  <si>
    <t>Конашук Иван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</si>
</sst>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</font>
    <font>
      <sz val="12"/>
      <color rgb="FF9C000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C7CE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  <xf numFmtId="0" fontId="3" fillId="3" borderId="0" applyNumberFormat="0" applyBorder="0" applyAlignment="0" applyProtection="0"/>
  </cellStyleXfs>
  <cellXfs count="40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wrapText="1"/>
    </xf>
    <xf numFmtId="2" fontId="1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vertical="center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2" borderId="1" xfId="0" applyFill="1" applyBorder="1" applyAlignment="1">
      <alignment horizontal="center"/>
    </xf>
    <xf numFmtId="0" fontId="0" fillId="2" borderId="1" xfId="0" applyFill="1" applyBorder="1"/>
    <xf numFmtId="0" fontId="1" fillId="0" borderId="1" xfId="0" applyFont="1" applyBorder="1" applyAlignment="1">
      <alignment horizontal="center" vertical="center"/>
    </xf>
    <xf numFmtId="2" fontId="1" fillId="0" borderId="1" xfId="0" applyNumberFormat="1" applyFont="1" applyBorder="1" applyAlignment="1">
      <alignment horizontal="center" vertical="center"/>
    </xf>
    <xf numFmtId="0" fontId="2" fillId="0" borderId="1" xfId="1" applyFill="1" applyBorder="1" applyAlignment="1" applyProtection="1">
      <alignment horizontal="left" vertical="center"/>
    </xf>
    <xf numFmtId="0" fontId="1" fillId="0" borderId="5" xfId="0" applyFont="1" applyBorder="1" applyAlignment="1">
      <alignment horizontal="left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left" vertical="center"/>
    </xf>
    <xf numFmtId="0" fontId="2" fillId="0" borderId="6" xfId="1" applyFill="1" applyBorder="1" applyAlignment="1" applyProtection="1">
      <alignment horizontal="left" vertical="center"/>
    </xf>
    <xf numFmtId="0" fontId="1" fillId="0" borderId="6" xfId="0" applyFont="1" applyBorder="1" applyAlignment="1">
      <alignment horizontal="center" vertical="center"/>
    </xf>
    <xf numFmtId="2" fontId="1" fillId="0" borderId="6" xfId="0" applyNumberFormat="1" applyFont="1" applyBorder="1" applyAlignment="1">
      <alignment horizontal="center" vertical="center"/>
    </xf>
    <xf numFmtId="0" fontId="3" fillId="3" borderId="1" xfId="2" applyBorder="1" applyAlignment="1">
      <alignment horizontal="left" vertical="center"/>
    </xf>
    <xf numFmtId="0" fontId="3" fillId="3" borderId="1" xfId="2" applyBorder="1" applyAlignment="1" applyProtection="1">
      <alignment horizontal="left" vertical="center"/>
    </xf>
    <xf numFmtId="0" fontId="3" fillId="3" borderId="1" xfId="2" applyBorder="1" applyAlignment="1">
      <alignment horizontal="center" vertical="center"/>
    </xf>
    <xf numFmtId="2" fontId="3" fillId="3" borderId="1" xfId="2" applyNumberFormat="1" applyBorder="1" applyAlignment="1">
      <alignment horizontal="center" vertical="center"/>
    </xf>
    <xf numFmtId="0" fontId="3" fillId="3" borderId="0" xfId="2" applyAlignment="1">
      <alignment vertic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2" borderId="2" xfId="0" applyFont="1" applyFill="1" applyBorder="1" applyAlignment="1">
      <alignment horizontal="right" vertical="center" indent="1"/>
    </xf>
    <xf numFmtId="0" fontId="1" fillId="2" borderId="3" xfId="0" applyFont="1" applyFill="1" applyBorder="1" applyAlignment="1">
      <alignment horizontal="right" vertical="center" indent="1"/>
    </xf>
    <xf numFmtId="0" fontId="1" fillId="0" borderId="1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0" xfId="0" applyAlignment="1">
      <alignment horizontal="left"/>
    </xf>
  </cellXfs>
  <cellStyles count="3">
    <cellStyle name="Bad" xfId="2" builtinId="27"/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jira.korona.net/cft/browse/FOCUSSTART-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1"/>
  <dimension ref="A1:X92"/>
  <sheetViews>
    <sheetView tabSelected="1" zoomScaleNormal="100" workbookViewId="0">
      <pane ySplit="3" topLeftCell="A4" activePane="bottomLeft" state="frozen"/>
      <selection pane="bottomLeft" activeCell="C28" sqref="C28"/>
    </sheetView>
  </sheetViews>
  <sheetFormatPr baseColWidth="10" defaultColWidth="9.1640625" defaultRowHeight="15" x14ac:dyDescent="0.2"/>
  <cols>
    <col min="1" max="1" width="36.6640625" style="8" bestFit="1" customWidth="1"/>
    <col min="2" max="2" width="17.6640625" style="8" customWidth="1"/>
    <col min="3" max="3" width="9.33203125" style="9" customWidth="1"/>
    <col min="4" max="4" width="10.5" style="9" customWidth="1"/>
    <col min="5" max="6" width="9.33203125" style="9" customWidth="1"/>
    <col min="7" max="7" width="7.83203125" style="10" customWidth="1"/>
    <col min="8" max="9" width="10.5" style="10" customWidth="1"/>
    <col min="10" max="10" width="9" style="10" customWidth="1"/>
    <col min="11" max="11" width="14.5" style="10" bestFit="1" customWidth="1"/>
    <col min="12" max="12" width="9.33203125" style="10" bestFit="1" customWidth="1"/>
    <col min="13" max="13" width="10.5" style="10" bestFit="1" customWidth="1"/>
    <col min="14" max="14" width="15.1640625" style="10" customWidth="1"/>
    <col min="15" max="15" width="12" style="10" customWidth="1"/>
    <col min="16" max="16" width="8" style="10" bestFit="1" customWidth="1"/>
    <col min="17" max="17" width="10.5" style="10" customWidth="1"/>
    <col min="18" max="18" width="7.33203125" style="10" customWidth="1"/>
    <col min="19" max="19" width="10.33203125" style="10" customWidth="1"/>
    <col min="20" max="20" width="7.33203125" style="10" customWidth="1"/>
    <col min="21" max="21" width="8.6640625" style="10" customWidth="1"/>
    <col min="22" max="22" width="10.1640625" style="10" customWidth="1"/>
    <col min="23" max="23" width="10.5" style="10" customWidth="1"/>
    <col min="24" max="24" width="10.83203125" style="10" customWidth="1"/>
    <col min="25" max="16384" width="9.1640625" style="6"/>
  </cols>
  <sheetData>
    <row r="1" spans="1:24" s="1" customFormat="1" ht="30" customHeight="1" x14ac:dyDescent="0.2">
      <c r="A1" s="35" t="s">
        <v>0</v>
      </c>
      <c r="B1" s="36" t="s">
        <v>33</v>
      </c>
      <c r="C1" s="36" t="s">
        <v>28</v>
      </c>
      <c r="D1" s="35" t="s">
        <v>1</v>
      </c>
      <c r="E1" s="36" t="s">
        <v>18</v>
      </c>
      <c r="F1" s="35" t="s">
        <v>2</v>
      </c>
      <c r="G1" s="35" t="s">
        <v>7</v>
      </c>
      <c r="H1" s="30" t="s">
        <v>3</v>
      </c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1"/>
      <c r="V1" s="31"/>
      <c r="W1" s="31"/>
      <c r="X1" s="32"/>
    </row>
    <row r="2" spans="1:24" s="3" customFormat="1" ht="28.5" customHeight="1" x14ac:dyDescent="0.2">
      <c r="A2" s="35"/>
      <c r="B2" s="37"/>
      <c r="C2" s="37"/>
      <c r="D2" s="35"/>
      <c r="E2" s="37"/>
      <c r="F2" s="35"/>
      <c r="G2" s="35"/>
      <c r="H2" s="2" t="s">
        <v>13</v>
      </c>
      <c r="I2" s="2" t="s">
        <v>9</v>
      </c>
      <c r="J2" s="2" t="s">
        <v>37</v>
      </c>
      <c r="K2" s="2" t="s">
        <v>4</v>
      </c>
      <c r="L2" s="2" t="s">
        <v>15</v>
      </c>
      <c r="M2" s="2" t="s">
        <v>11</v>
      </c>
      <c r="N2" s="2" t="s">
        <v>35</v>
      </c>
      <c r="O2" s="2" t="s">
        <v>5</v>
      </c>
      <c r="P2" s="2" t="s">
        <v>40</v>
      </c>
      <c r="Q2" s="2" t="s">
        <v>6</v>
      </c>
      <c r="R2" s="2" t="s">
        <v>17</v>
      </c>
      <c r="S2" s="2" t="s">
        <v>29</v>
      </c>
      <c r="T2" s="2" t="s">
        <v>10</v>
      </c>
      <c r="U2" s="2" t="s">
        <v>8</v>
      </c>
      <c r="V2" s="2" t="s">
        <v>41</v>
      </c>
      <c r="W2" s="2" t="s">
        <v>12</v>
      </c>
      <c r="X2" s="2" t="s">
        <v>14</v>
      </c>
    </row>
    <row r="3" spans="1:24" x14ac:dyDescent="0.2">
      <c r="A3" s="33" t="s">
        <v>16</v>
      </c>
      <c r="B3" s="34"/>
      <c r="C3" s="34"/>
      <c r="D3" s="34"/>
      <c r="E3" s="34"/>
      <c r="F3" s="34"/>
      <c r="G3" s="4">
        <f>SUM(H3:X3)</f>
        <v>1</v>
      </c>
      <c r="H3" s="5">
        <v>0.02</v>
      </c>
      <c r="I3" s="5">
        <v>0.02</v>
      </c>
      <c r="J3" s="5">
        <v>7.0000000000000007E-2</v>
      </c>
      <c r="K3" s="5">
        <v>7.0000000000000007E-2</v>
      </c>
      <c r="L3" s="5">
        <v>0.02</v>
      </c>
      <c r="M3" s="5">
        <v>7.0000000000000007E-2</v>
      </c>
      <c r="N3" s="5">
        <v>0.09</v>
      </c>
      <c r="O3" s="5">
        <v>0.05</v>
      </c>
      <c r="P3" s="5">
        <v>0.08</v>
      </c>
      <c r="Q3" s="5">
        <v>0.08</v>
      </c>
      <c r="R3" s="5">
        <v>0.08</v>
      </c>
      <c r="S3" s="5">
        <v>0.08</v>
      </c>
      <c r="T3" s="5">
        <v>0.04</v>
      </c>
      <c r="U3" s="5">
        <v>0.04</v>
      </c>
      <c r="V3" s="5">
        <v>0.1</v>
      </c>
      <c r="W3" s="5">
        <v>0.05</v>
      </c>
      <c r="X3" s="5">
        <v>0.04</v>
      </c>
    </row>
    <row r="4" spans="1:24" s="7" customFormat="1" x14ac:dyDescent="0.2">
      <c r="A4" s="11" t="s">
        <v>39</v>
      </c>
      <c r="B4" s="18" t="s">
        <v>38</v>
      </c>
      <c r="C4" s="16">
        <v>20</v>
      </c>
      <c r="D4" s="16" t="s">
        <v>34</v>
      </c>
      <c r="E4" s="16" t="s">
        <v>21</v>
      </c>
      <c r="F4" s="16" t="str">
        <f>IF(NOT(EXACT(A4,"")),IF(G4=0,"D",IF(G4&lt;3.5,"C",IF(G4&lt;3.8,"B-",IF(G4&lt;4,"B",IF(G4&lt;4.3,"B+","A"))))),"-")</f>
        <v>A</v>
      </c>
      <c r="G4" s="17">
        <f t="array" ref="G4">SUM(H4:X4*H$3:X$3)</f>
        <v>4.3500000000000005</v>
      </c>
      <c r="H4" s="16">
        <v>4</v>
      </c>
      <c r="I4" s="16">
        <v>4</v>
      </c>
      <c r="J4" s="16">
        <v>4</v>
      </c>
      <c r="K4" s="16">
        <v>4</v>
      </c>
      <c r="L4" s="16">
        <v>4</v>
      </c>
      <c r="M4" s="16">
        <v>4</v>
      </c>
      <c r="N4" s="16">
        <v>4</v>
      </c>
      <c r="O4" s="16">
        <v>4</v>
      </c>
      <c r="P4" s="16">
        <v>4</v>
      </c>
      <c r="Q4" s="16">
        <v>4</v>
      </c>
      <c r="R4" s="16">
        <v>4</v>
      </c>
      <c r="S4" s="16">
        <v>5</v>
      </c>
      <c r="T4" s="16">
        <v>5</v>
      </c>
      <c r="U4" s="16">
        <v>5</v>
      </c>
      <c r="V4" s="16">
        <v>5</v>
      </c>
      <c r="W4" s="16">
        <v>5</v>
      </c>
      <c r="X4" s="16">
        <v>5</v>
      </c>
    </row>
    <row r="5" spans="1:24" s="7" customFormat="1" x14ac:dyDescent="0.2">
      <c r="A5" s="11" t="s">
        <v>42</v>
      </c>
      <c r="B5" s="18" t="s">
        <v>38</v>
      </c>
      <c r="C5" s="16">
        <v>40</v>
      </c>
      <c r="D5" s="16" t="s">
        <v>34</v>
      </c>
      <c r="E5" s="16"/>
      <c r="F5" s="16" t="str">
        <f t="shared" ref="F5:F65" si="0">IF(NOT(EXACT(A5,"")),IF(G5=0,"D",IF(G5&lt;3.4,"C",IF(G5&lt;3.8,"B-",IF(G5&lt;4,"B",IF(G5&lt;4.3,"B+","A"))))),"-")</f>
        <v>B+</v>
      </c>
      <c r="G5" s="17">
        <f t="array" ref="G5">SUM(H5:X5*H$3:X$3)</f>
        <v>4.03</v>
      </c>
      <c r="H5" s="16">
        <v>4</v>
      </c>
      <c r="I5" s="16">
        <v>0</v>
      </c>
      <c r="J5" s="16">
        <v>5</v>
      </c>
      <c r="K5" s="16">
        <v>4</v>
      </c>
      <c r="L5" s="16">
        <v>3</v>
      </c>
      <c r="M5" s="16">
        <v>4</v>
      </c>
      <c r="N5" s="16">
        <v>4</v>
      </c>
      <c r="O5" s="16">
        <v>4</v>
      </c>
      <c r="P5" s="16">
        <v>3</v>
      </c>
      <c r="Q5" s="16">
        <v>3</v>
      </c>
      <c r="R5" s="16">
        <v>4</v>
      </c>
      <c r="S5" s="16">
        <v>5</v>
      </c>
      <c r="T5" s="16">
        <v>5</v>
      </c>
      <c r="U5" s="16">
        <v>5</v>
      </c>
      <c r="V5" s="16">
        <v>5</v>
      </c>
      <c r="W5" s="16">
        <v>4</v>
      </c>
      <c r="X5" s="16">
        <v>3</v>
      </c>
    </row>
    <row r="6" spans="1:24" s="7" customFormat="1" x14ac:dyDescent="0.2">
      <c r="A6" s="11" t="s">
        <v>43</v>
      </c>
      <c r="B6" s="18" t="s">
        <v>38</v>
      </c>
      <c r="C6" s="16">
        <v>25</v>
      </c>
      <c r="D6" s="16"/>
      <c r="E6" s="16"/>
      <c r="F6" s="16" t="str">
        <f t="shared" si="0"/>
        <v>B-</v>
      </c>
      <c r="G6" s="17">
        <f t="array" ref="G6">SUM(H6:X6*H$3:X$3)</f>
        <v>3.5800000000000005</v>
      </c>
      <c r="H6" s="16">
        <v>0</v>
      </c>
      <c r="I6" s="16">
        <v>1</v>
      </c>
      <c r="J6" s="16">
        <v>5</v>
      </c>
      <c r="K6" s="16">
        <v>3</v>
      </c>
      <c r="L6" s="16">
        <v>5</v>
      </c>
      <c r="M6" s="16">
        <v>4</v>
      </c>
      <c r="N6" s="16">
        <v>5</v>
      </c>
      <c r="O6" s="16">
        <v>5</v>
      </c>
      <c r="P6" s="16">
        <v>2</v>
      </c>
      <c r="Q6" s="16">
        <v>2</v>
      </c>
      <c r="R6" s="16">
        <v>3</v>
      </c>
      <c r="S6" s="16">
        <v>3</v>
      </c>
      <c r="T6" s="16">
        <v>5</v>
      </c>
      <c r="U6" s="16">
        <v>5</v>
      </c>
      <c r="V6" s="16">
        <v>4</v>
      </c>
      <c r="W6" s="16">
        <v>4</v>
      </c>
      <c r="X6" s="16">
        <v>3</v>
      </c>
    </row>
    <row r="7" spans="1:24" s="7" customFormat="1" x14ac:dyDescent="0.2">
      <c r="A7" s="11" t="s">
        <v>44</v>
      </c>
      <c r="B7" s="18" t="s">
        <v>38</v>
      </c>
      <c r="C7" s="16">
        <v>30</v>
      </c>
      <c r="D7" s="16"/>
      <c r="E7" s="16"/>
      <c r="F7" s="16" t="str">
        <f t="shared" si="0"/>
        <v>B+</v>
      </c>
      <c r="G7" s="17">
        <f t="array" ref="G7">SUM(H7:X7*H$3:X$3)</f>
        <v>4.1000000000000005</v>
      </c>
      <c r="H7" s="16">
        <v>5</v>
      </c>
      <c r="I7" s="16">
        <v>4</v>
      </c>
      <c r="J7" s="16">
        <v>5</v>
      </c>
      <c r="K7" s="16">
        <v>3</v>
      </c>
      <c r="L7" s="16">
        <v>5</v>
      </c>
      <c r="M7" s="16">
        <v>3</v>
      </c>
      <c r="N7" s="16">
        <v>4</v>
      </c>
      <c r="O7" s="16">
        <v>5</v>
      </c>
      <c r="P7" s="16">
        <v>4</v>
      </c>
      <c r="Q7" s="16">
        <v>2</v>
      </c>
      <c r="R7" s="16">
        <v>5</v>
      </c>
      <c r="S7" s="16">
        <v>5</v>
      </c>
      <c r="T7" s="16">
        <v>5</v>
      </c>
      <c r="U7" s="16">
        <v>5</v>
      </c>
      <c r="V7" s="16">
        <v>4</v>
      </c>
      <c r="W7" s="16">
        <v>4</v>
      </c>
      <c r="X7" s="16">
        <v>4</v>
      </c>
    </row>
    <row r="8" spans="1:24" s="7" customFormat="1" x14ac:dyDescent="0.2">
      <c r="A8" s="11" t="s">
        <v>45</v>
      </c>
      <c r="B8" s="18" t="s">
        <v>38</v>
      </c>
      <c r="C8" s="16">
        <v>30</v>
      </c>
      <c r="D8" s="16"/>
      <c r="E8" s="16"/>
      <c r="F8" s="16" t="str">
        <f t="shared" si="0"/>
        <v>B-</v>
      </c>
      <c r="G8" s="17">
        <f t="array" ref="G8">SUM(H8:X8*H$3:X$3)</f>
        <v>3.4100000000000006</v>
      </c>
      <c r="H8" s="16">
        <v>5</v>
      </c>
      <c r="I8" s="16">
        <v>1</v>
      </c>
      <c r="J8" s="16">
        <v>4</v>
      </c>
      <c r="K8" s="16">
        <v>4</v>
      </c>
      <c r="L8" s="16">
        <v>5</v>
      </c>
      <c r="M8" s="16">
        <v>2</v>
      </c>
      <c r="N8" s="16">
        <v>2</v>
      </c>
      <c r="O8" s="16">
        <v>3</v>
      </c>
      <c r="P8" s="16">
        <v>3</v>
      </c>
      <c r="Q8" s="16">
        <v>2</v>
      </c>
      <c r="R8" s="16">
        <v>4</v>
      </c>
      <c r="S8" s="16">
        <v>4</v>
      </c>
      <c r="T8" s="16">
        <v>5</v>
      </c>
      <c r="U8" s="16">
        <v>5</v>
      </c>
      <c r="V8" s="16">
        <v>4</v>
      </c>
      <c r="W8" s="16">
        <v>4</v>
      </c>
      <c r="X8" s="16">
        <v>3</v>
      </c>
    </row>
    <row r="9" spans="1:24" s="7" customFormat="1" x14ac:dyDescent="0.2">
      <c r="A9" s="11" t="s">
        <v>46</v>
      </c>
      <c r="B9" s="18" t="s">
        <v>38</v>
      </c>
      <c r="C9" s="16">
        <v>20</v>
      </c>
      <c r="D9" s="16"/>
      <c r="E9" s="16"/>
      <c r="F9" s="16" t="str">
        <f t="shared" si="0"/>
        <v>C</v>
      </c>
      <c r="G9" s="17">
        <f t="array" ref="G9">SUM(H9:X9*H$3:X$3)</f>
        <v>3.1</v>
      </c>
      <c r="H9" s="16">
        <v>5</v>
      </c>
      <c r="I9" s="16">
        <v>1</v>
      </c>
      <c r="J9" s="16">
        <v>5</v>
      </c>
      <c r="K9" s="16">
        <v>2</v>
      </c>
      <c r="L9" s="16">
        <v>5</v>
      </c>
      <c r="M9" s="16">
        <v>3</v>
      </c>
      <c r="N9" s="16">
        <v>2</v>
      </c>
      <c r="O9" s="16">
        <v>3</v>
      </c>
      <c r="P9" s="16">
        <v>3</v>
      </c>
      <c r="Q9" s="16">
        <v>2</v>
      </c>
      <c r="R9" s="16">
        <v>3</v>
      </c>
      <c r="S9" s="16">
        <v>3</v>
      </c>
      <c r="T9" s="16">
        <v>5</v>
      </c>
      <c r="U9" s="16">
        <v>5</v>
      </c>
      <c r="V9" s="16">
        <v>3</v>
      </c>
      <c r="W9" s="16">
        <v>3</v>
      </c>
      <c r="X9" s="16">
        <v>3</v>
      </c>
    </row>
    <row r="10" spans="1:24" s="7" customFormat="1" x14ac:dyDescent="0.2">
      <c r="A10" s="11" t="s">
        <v>47</v>
      </c>
      <c r="B10" s="18" t="s">
        <v>38</v>
      </c>
      <c r="C10" s="16">
        <v>20</v>
      </c>
      <c r="D10" s="16"/>
      <c r="E10" s="16"/>
      <c r="F10" s="16" t="str">
        <f t="shared" si="0"/>
        <v>B-</v>
      </c>
      <c r="G10" s="17">
        <f t="array" ref="G10">SUM(H10:X10*H$3:X$3)</f>
        <v>3.7500000000000009</v>
      </c>
      <c r="H10" s="16">
        <v>3</v>
      </c>
      <c r="I10" s="16">
        <v>1</v>
      </c>
      <c r="J10" s="16">
        <v>5</v>
      </c>
      <c r="K10" s="16">
        <v>3</v>
      </c>
      <c r="L10" s="16">
        <v>5</v>
      </c>
      <c r="M10" s="16">
        <v>3</v>
      </c>
      <c r="N10" s="16">
        <v>5</v>
      </c>
      <c r="O10" s="16">
        <v>4</v>
      </c>
      <c r="P10" s="16">
        <v>5</v>
      </c>
      <c r="Q10" s="16">
        <v>2</v>
      </c>
      <c r="R10" s="16">
        <v>3</v>
      </c>
      <c r="S10" s="16">
        <v>3</v>
      </c>
      <c r="T10" s="16">
        <v>5</v>
      </c>
      <c r="U10" s="16">
        <v>5</v>
      </c>
      <c r="V10" s="16">
        <v>4</v>
      </c>
      <c r="W10" s="16">
        <v>3</v>
      </c>
      <c r="X10" s="16">
        <v>4</v>
      </c>
    </row>
    <row r="11" spans="1:24" s="7" customFormat="1" x14ac:dyDescent="0.2">
      <c r="A11" s="11" t="s">
        <v>48</v>
      </c>
      <c r="B11" s="18" t="s">
        <v>38</v>
      </c>
      <c r="C11" s="16">
        <v>30</v>
      </c>
      <c r="D11" s="16"/>
      <c r="E11" s="16"/>
      <c r="F11" s="16" t="str">
        <f t="shared" si="0"/>
        <v>C</v>
      </c>
      <c r="G11" s="17">
        <f t="array" ref="G11">SUM(H11:X11*H$3:X$3)</f>
        <v>3.0300000000000002</v>
      </c>
      <c r="H11" s="16">
        <v>3</v>
      </c>
      <c r="I11" s="16">
        <v>2</v>
      </c>
      <c r="J11" s="16">
        <v>3</v>
      </c>
      <c r="K11" s="16">
        <v>3</v>
      </c>
      <c r="L11" s="16">
        <v>2</v>
      </c>
      <c r="M11" s="16">
        <v>3</v>
      </c>
      <c r="N11" s="16">
        <v>2</v>
      </c>
      <c r="O11" s="16">
        <v>2</v>
      </c>
      <c r="P11" s="16">
        <v>3</v>
      </c>
      <c r="Q11" s="16">
        <v>3</v>
      </c>
      <c r="R11" s="16">
        <v>3</v>
      </c>
      <c r="S11" s="16">
        <v>3</v>
      </c>
      <c r="T11" s="16">
        <v>5</v>
      </c>
      <c r="U11" s="7">
        <v>5</v>
      </c>
      <c r="V11" s="16">
        <v>4</v>
      </c>
      <c r="W11" s="16">
        <v>2</v>
      </c>
      <c r="X11" s="16">
        <v>3</v>
      </c>
    </row>
    <row r="12" spans="1:24" s="7" customFormat="1" x14ac:dyDescent="0.2">
      <c r="A12" s="11" t="s">
        <v>49</v>
      </c>
      <c r="B12" s="18" t="s">
        <v>38</v>
      </c>
      <c r="C12" s="16">
        <v>20</v>
      </c>
      <c r="D12" s="16"/>
      <c r="E12" s="16"/>
      <c r="F12" s="16" t="str">
        <f t="shared" si="0"/>
        <v>B-</v>
      </c>
      <c r="G12" s="17">
        <f t="array" ref="G12">SUM(H12:X12*H$3:X$3)</f>
        <v>3.6100000000000008</v>
      </c>
      <c r="H12" s="16">
        <v>4</v>
      </c>
      <c r="I12" s="16">
        <v>4</v>
      </c>
      <c r="J12" s="16">
        <v>5</v>
      </c>
      <c r="K12" s="16">
        <v>3</v>
      </c>
      <c r="L12" s="16">
        <v>3</v>
      </c>
      <c r="M12" s="16">
        <v>4</v>
      </c>
      <c r="N12" s="16">
        <v>4</v>
      </c>
      <c r="O12" s="16">
        <v>3</v>
      </c>
      <c r="P12" s="16">
        <v>3</v>
      </c>
      <c r="Q12" s="16">
        <v>2</v>
      </c>
      <c r="R12" s="16">
        <v>3</v>
      </c>
      <c r="S12" s="16">
        <v>3</v>
      </c>
      <c r="T12" s="16">
        <v>5</v>
      </c>
      <c r="U12" s="16">
        <v>5</v>
      </c>
      <c r="V12" s="16">
        <v>4</v>
      </c>
      <c r="W12" s="16">
        <v>4</v>
      </c>
      <c r="X12" s="16">
        <v>4</v>
      </c>
    </row>
    <row r="13" spans="1:24" s="7" customFormat="1" x14ac:dyDescent="0.2">
      <c r="A13" s="11" t="s">
        <v>50</v>
      </c>
      <c r="B13" s="18" t="s">
        <v>38</v>
      </c>
      <c r="C13" s="16">
        <v>20</v>
      </c>
      <c r="D13" s="16"/>
      <c r="E13" s="16"/>
      <c r="F13" s="16" t="str">
        <f t="shared" si="0"/>
        <v>C</v>
      </c>
      <c r="G13" s="17">
        <f t="array" ref="G13">SUM(H13:X13*H$3:X$3)</f>
        <v>3.1700000000000004</v>
      </c>
      <c r="H13" s="16">
        <v>3</v>
      </c>
      <c r="I13" s="16">
        <v>1</v>
      </c>
      <c r="J13" s="16">
        <v>5</v>
      </c>
      <c r="K13" s="16">
        <v>2</v>
      </c>
      <c r="L13" s="16">
        <v>3</v>
      </c>
      <c r="M13" s="16">
        <v>3</v>
      </c>
      <c r="N13" s="16">
        <v>3</v>
      </c>
      <c r="O13" s="16">
        <v>3</v>
      </c>
      <c r="P13" s="16">
        <v>4</v>
      </c>
      <c r="Q13" s="16">
        <v>2</v>
      </c>
      <c r="R13" s="16">
        <v>2</v>
      </c>
      <c r="S13" s="16">
        <v>3</v>
      </c>
      <c r="T13" s="16">
        <v>3</v>
      </c>
      <c r="U13" s="16">
        <v>5</v>
      </c>
      <c r="V13" s="16">
        <v>4</v>
      </c>
      <c r="W13" s="16">
        <v>3</v>
      </c>
      <c r="X13" s="16">
        <v>4</v>
      </c>
    </row>
    <row r="14" spans="1:24" s="7" customFormat="1" x14ac:dyDescent="0.2">
      <c r="A14" s="11" t="s">
        <v>51</v>
      </c>
      <c r="B14" s="18" t="s">
        <v>38</v>
      </c>
      <c r="C14" s="16">
        <v>30</v>
      </c>
      <c r="D14" s="16"/>
      <c r="E14" s="16"/>
      <c r="F14" s="16" t="str">
        <f t="shared" si="0"/>
        <v>C</v>
      </c>
      <c r="G14" s="17">
        <f t="array" ref="G14">SUM(H14:X14*H$3:X$3)</f>
        <v>3.3800000000000003</v>
      </c>
      <c r="H14" s="16">
        <v>0</v>
      </c>
      <c r="I14" s="16">
        <v>0</v>
      </c>
      <c r="J14" s="16">
        <v>5</v>
      </c>
      <c r="K14" s="16">
        <v>3</v>
      </c>
      <c r="L14" s="16">
        <v>3</v>
      </c>
      <c r="M14" s="16">
        <v>4</v>
      </c>
      <c r="N14" s="16">
        <v>2</v>
      </c>
      <c r="O14" s="16">
        <v>2</v>
      </c>
      <c r="P14" s="16">
        <v>5</v>
      </c>
      <c r="Q14" s="16">
        <v>2</v>
      </c>
      <c r="R14" s="16">
        <v>2</v>
      </c>
      <c r="S14" s="16">
        <v>4</v>
      </c>
      <c r="T14" s="16">
        <v>5</v>
      </c>
      <c r="U14" s="16">
        <v>5</v>
      </c>
      <c r="V14" s="16">
        <v>4</v>
      </c>
      <c r="W14" s="16">
        <v>4</v>
      </c>
      <c r="X14" s="16">
        <v>4</v>
      </c>
    </row>
    <row r="15" spans="1:24" s="7" customFormat="1" x14ac:dyDescent="0.2">
      <c r="A15" s="11" t="s">
        <v>52</v>
      </c>
      <c r="B15" s="18" t="s">
        <v>38</v>
      </c>
      <c r="C15" s="16">
        <v>30</v>
      </c>
      <c r="D15" s="16"/>
      <c r="E15" s="16"/>
      <c r="F15" s="16" t="str">
        <f t="shared" si="0"/>
        <v>B+</v>
      </c>
      <c r="G15" s="17">
        <f t="array" ref="G15">SUM(H15:X15*H$3:X$3)</f>
        <v>4.13</v>
      </c>
      <c r="H15" s="16">
        <v>5</v>
      </c>
      <c r="I15" s="16">
        <v>4</v>
      </c>
      <c r="J15" s="16">
        <v>5</v>
      </c>
      <c r="K15" s="16">
        <v>3</v>
      </c>
      <c r="L15" s="16">
        <v>5</v>
      </c>
      <c r="M15" s="16">
        <v>5</v>
      </c>
      <c r="N15" s="16">
        <v>4</v>
      </c>
      <c r="O15" s="16">
        <v>4</v>
      </c>
      <c r="P15" s="16">
        <v>4</v>
      </c>
      <c r="Q15" s="16">
        <v>3</v>
      </c>
      <c r="R15" s="16">
        <v>3</v>
      </c>
      <c r="S15" s="16">
        <v>4</v>
      </c>
      <c r="T15" s="16">
        <v>5</v>
      </c>
      <c r="U15" s="16">
        <v>5</v>
      </c>
      <c r="V15" s="16">
        <v>5</v>
      </c>
      <c r="W15" s="16">
        <v>4</v>
      </c>
      <c r="X15" s="16">
        <v>4</v>
      </c>
    </row>
    <row r="16" spans="1:24" s="7" customFormat="1" x14ac:dyDescent="0.2">
      <c r="A16" s="11" t="s">
        <v>53</v>
      </c>
      <c r="B16" s="18" t="s">
        <v>38</v>
      </c>
      <c r="C16" s="16">
        <v>20</v>
      </c>
      <c r="D16" s="16"/>
      <c r="E16" s="16"/>
      <c r="F16" s="16" t="str">
        <f t="shared" si="0"/>
        <v>B-</v>
      </c>
      <c r="G16" s="17">
        <f t="array" ref="G16">SUM(H16:X16*H$3:X$3)</f>
        <v>3.41</v>
      </c>
      <c r="H16" s="16">
        <v>5</v>
      </c>
      <c r="I16" s="16">
        <v>1</v>
      </c>
      <c r="J16" s="16">
        <v>5</v>
      </c>
      <c r="K16" s="16">
        <v>3</v>
      </c>
      <c r="L16" s="16">
        <v>3</v>
      </c>
      <c r="M16" s="16">
        <v>3</v>
      </c>
      <c r="N16" s="16">
        <v>3</v>
      </c>
      <c r="O16" s="16">
        <v>4</v>
      </c>
      <c r="P16" s="16">
        <v>4</v>
      </c>
      <c r="Q16" s="16">
        <v>2</v>
      </c>
      <c r="R16" s="16">
        <v>2</v>
      </c>
      <c r="S16" s="16">
        <v>3</v>
      </c>
      <c r="T16" s="16">
        <v>5</v>
      </c>
      <c r="U16" s="16">
        <v>5</v>
      </c>
      <c r="V16" s="16">
        <v>4</v>
      </c>
      <c r="W16" s="16">
        <v>3</v>
      </c>
      <c r="X16" s="16">
        <v>4</v>
      </c>
    </row>
    <row r="17" spans="1:24" s="7" customFormat="1" x14ac:dyDescent="0.2">
      <c r="A17" s="11" t="s">
        <v>54</v>
      </c>
      <c r="B17" s="18" t="s">
        <v>38</v>
      </c>
      <c r="C17" s="16">
        <v>20</v>
      </c>
      <c r="D17" s="16"/>
      <c r="E17" s="16"/>
      <c r="F17" s="16" t="str">
        <f t="shared" si="0"/>
        <v>C</v>
      </c>
      <c r="G17" s="17">
        <f t="array" ref="G17">SUM(H17:X17*H$3:X$3)</f>
        <v>3.3800000000000003</v>
      </c>
      <c r="H17" s="16">
        <v>5</v>
      </c>
      <c r="I17" s="16">
        <v>1</v>
      </c>
      <c r="J17" s="16">
        <v>5</v>
      </c>
      <c r="K17" s="16">
        <v>2</v>
      </c>
      <c r="L17" s="16">
        <v>5</v>
      </c>
      <c r="M17" s="16">
        <v>4</v>
      </c>
      <c r="N17" s="16">
        <v>3</v>
      </c>
      <c r="O17" s="16">
        <v>4</v>
      </c>
      <c r="P17" s="16">
        <v>3</v>
      </c>
      <c r="Q17" s="16">
        <v>3</v>
      </c>
      <c r="R17" s="16">
        <v>2</v>
      </c>
      <c r="S17" s="16">
        <v>3</v>
      </c>
      <c r="T17" s="16">
        <v>4</v>
      </c>
      <c r="U17" s="16">
        <v>3</v>
      </c>
      <c r="V17" s="16">
        <v>4</v>
      </c>
      <c r="W17" s="16">
        <v>4</v>
      </c>
      <c r="X17" s="16">
        <v>4</v>
      </c>
    </row>
    <row r="18" spans="1:24" s="29" customFormat="1" ht="16" x14ac:dyDescent="0.2">
      <c r="A18" s="25" t="s">
        <v>55</v>
      </c>
      <c r="B18" s="26" t="s">
        <v>38</v>
      </c>
      <c r="C18" s="27"/>
      <c r="D18" s="27"/>
      <c r="E18" s="27"/>
      <c r="F18" s="27" t="str">
        <f t="shared" si="0"/>
        <v>C</v>
      </c>
      <c r="G18" s="28">
        <f t="array" ref="G18">SUM(H18:X18*H$3:X$3)</f>
        <v>0.1</v>
      </c>
      <c r="H18" s="27">
        <v>5</v>
      </c>
      <c r="I18" s="27"/>
      <c r="J18" s="27"/>
      <c r="K18" s="27"/>
      <c r="L18" s="27"/>
      <c r="M18" s="27"/>
      <c r="N18" s="27"/>
      <c r="O18" s="27"/>
      <c r="P18" s="27"/>
      <c r="Q18" s="27"/>
      <c r="R18" s="27"/>
      <c r="S18" s="27"/>
      <c r="T18" s="27"/>
      <c r="U18" s="27"/>
      <c r="V18" s="27"/>
      <c r="W18" s="27"/>
      <c r="X18" s="27"/>
    </row>
    <row r="19" spans="1:24" s="7" customFormat="1" x14ac:dyDescent="0.2">
      <c r="A19" s="11" t="s">
        <v>56</v>
      </c>
      <c r="B19" s="18" t="s">
        <v>38</v>
      </c>
      <c r="C19" s="16">
        <v>20</v>
      </c>
      <c r="D19" s="16"/>
      <c r="E19" s="16"/>
      <c r="F19" s="16" t="str">
        <f t="shared" si="0"/>
        <v>C</v>
      </c>
      <c r="G19" s="17">
        <f t="array" ref="G19">SUM(H19:X19*H$3:X$3)</f>
        <v>3.3400000000000003</v>
      </c>
      <c r="H19" s="16">
        <v>3</v>
      </c>
      <c r="I19" s="16">
        <v>1</v>
      </c>
      <c r="J19" s="16">
        <v>3</v>
      </c>
      <c r="K19" s="16">
        <v>3</v>
      </c>
      <c r="L19" s="16">
        <v>3</v>
      </c>
      <c r="M19" s="16">
        <v>3</v>
      </c>
      <c r="N19" s="16">
        <v>3</v>
      </c>
      <c r="O19" s="16">
        <v>3</v>
      </c>
      <c r="P19" s="16">
        <v>3</v>
      </c>
      <c r="Q19" s="16">
        <v>4</v>
      </c>
      <c r="R19" s="16">
        <v>3</v>
      </c>
      <c r="S19" s="16">
        <v>3</v>
      </c>
      <c r="T19" s="16">
        <v>5</v>
      </c>
      <c r="U19" s="16">
        <v>5</v>
      </c>
      <c r="V19" s="16">
        <v>4</v>
      </c>
      <c r="W19" s="16">
        <v>3</v>
      </c>
      <c r="X19" s="16">
        <v>4</v>
      </c>
    </row>
    <row r="20" spans="1:24" s="7" customFormat="1" x14ac:dyDescent="0.2">
      <c r="A20" s="11" t="s">
        <v>57</v>
      </c>
      <c r="B20" s="18" t="s">
        <v>38</v>
      </c>
      <c r="C20" s="16">
        <v>25</v>
      </c>
      <c r="D20" s="16"/>
      <c r="E20" s="16"/>
      <c r="F20" s="16" t="str">
        <f t="shared" si="0"/>
        <v>C</v>
      </c>
      <c r="G20" s="17">
        <f t="array" ref="G20">SUM(H20:X20*H$3:X$3)</f>
        <v>3.1500000000000004</v>
      </c>
      <c r="H20" s="16">
        <v>2</v>
      </c>
      <c r="I20" s="16">
        <v>1</v>
      </c>
      <c r="J20" s="16">
        <v>5</v>
      </c>
      <c r="K20" s="16">
        <v>3</v>
      </c>
      <c r="L20" s="16">
        <v>3</v>
      </c>
      <c r="M20" s="16">
        <v>3</v>
      </c>
      <c r="N20" s="16">
        <v>3</v>
      </c>
      <c r="O20" s="16">
        <v>3</v>
      </c>
      <c r="P20" s="16">
        <v>3</v>
      </c>
      <c r="Q20" s="16">
        <v>2</v>
      </c>
      <c r="R20" s="16">
        <v>2</v>
      </c>
      <c r="S20" s="16">
        <v>3</v>
      </c>
      <c r="T20" s="16">
        <v>3</v>
      </c>
      <c r="U20" s="16">
        <v>4</v>
      </c>
      <c r="V20" s="16">
        <v>4</v>
      </c>
      <c r="W20" s="16">
        <v>4</v>
      </c>
      <c r="X20" s="16">
        <v>4</v>
      </c>
    </row>
    <row r="21" spans="1:24" s="7" customFormat="1" x14ac:dyDescent="0.2">
      <c r="A21" s="11" t="s">
        <v>58</v>
      </c>
      <c r="B21" s="18" t="s">
        <v>38</v>
      </c>
      <c r="C21" s="16">
        <v>20</v>
      </c>
      <c r="D21" s="16"/>
      <c r="E21" s="16"/>
      <c r="F21" s="16" t="str">
        <f t="shared" ref="F21" si="1">IF(NOT(EXACT(A21,"")),IF(G21=0,"D",IF(G21&lt;3.4,"C",IF(G21&lt;3.8,"B-",IF(G21&lt;4,"B",IF(G21&lt;4.3,"B+","A"))))),"-")</f>
        <v>C</v>
      </c>
      <c r="G21" s="17">
        <f t="array" ref="G21">SUM(H21:X21*H$3:X$3)</f>
        <v>3.3000000000000007</v>
      </c>
      <c r="H21" s="16">
        <v>3</v>
      </c>
      <c r="I21" s="16">
        <v>1</v>
      </c>
      <c r="J21" s="16">
        <v>5</v>
      </c>
      <c r="K21" s="16">
        <v>3</v>
      </c>
      <c r="L21" s="16">
        <v>3</v>
      </c>
      <c r="M21" s="16">
        <v>2</v>
      </c>
      <c r="N21" s="16">
        <v>3</v>
      </c>
      <c r="O21" s="16">
        <v>3</v>
      </c>
      <c r="P21" s="16">
        <v>3</v>
      </c>
      <c r="Q21" s="16">
        <v>2</v>
      </c>
      <c r="R21" s="16">
        <v>3</v>
      </c>
      <c r="S21" s="16">
        <v>3</v>
      </c>
      <c r="T21" s="16">
        <v>5</v>
      </c>
      <c r="U21" s="16">
        <v>5</v>
      </c>
      <c r="V21" s="16">
        <v>4</v>
      </c>
      <c r="W21" s="16">
        <v>4</v>
      </c>
      <c r="X21" s="16">
        <v>4</v>
      </c>
    </row>
    <row r="22" spans="1:24" s="7" customFormat="1" x14ac:dyDescent="0.2">
      <c r="A22" s="11" t="s">
        <v>59</v>
      </c>
      <c r="B22" s="18" t="s">
        <v>38</v>
      </c>
      <c r="C22" s="16">
        <v>20</v>
      </c>
      <c r="D22" s="16"/>
      <c r="E22" s="16"/>
      <c r="F22" s="16" t="str">
        <f t="shared" si="0"/>
        <v>C</v>
      </c>
      <c r="G22" s="17">
        <f t="array" ref="G22">SUM(H22:X22*H$3:X$3)</f>
        <v>3.2000000000000006</v>
      </c>
      <c r="H22" s="16">
        <v>3</v>
      </c>
      <c r="I22" s="16">
        <v>1</v>
      </c>
      <c r="J22" s="16">
        <v>5</v>
      </c>
      <c r="K22" s="16">
        <v>3</v>
      </c>
      <c r="L22" s="16">
        <v>2</v>
      </c>
      <c r="M22" s="16">
        <v>4</v>
      </c>
      <c r="N22" s="16">
        <v>3</v>
      </c>
      <c r="O22" s="16">
        <v>4</v>
      </c>
      <c r="P22" s="16">
        <v>3</v>
      </c>
      <c r="Q22" s="16">
        <v>2</v>
      </c>
      <c r="R22" s="16">
        <v>2</v>
      </c>
      <c r="S22" s="16">
        <v>3</v>
      </c>
      <c r="T22" s="16">
        <v>5</v>
      </c>
      <c r="U22" s="16">
        <v>5</v>
      </c>
      <c r="V22" s="16">
        <v>3</v>
      </c>
      <c r="W22" s="16">
        <v>3</v>
      </c>
      <c r="X22" s="16">
        <v>3</v>
      </c>
    </row>
    <row r="23" spans="1:24" s="7" customFormat="1" x14ac:dyDescent="0.2">
      <c r="A23" s="11" t="s">
        <v>60</v>
      </c>
      <c r="B23" s="18" t="s">
        <v>38</v>
      </c>
      <c r="C23" s="16">
        <v>30</v>
      </c>
      <c r="D23" s="16"/>
      <c r="E23" s="16"/>
      <c r="F23" s="16" t="str">
        <f t="shared" si="0"/>
        <v>B-</v>
      </c>
      <c r="G23" s="17">
        <f t="array" ref="G23">SUM(H23:X23*H$3:X$3)</f>
        <v>3.580000000000001</v>
      </c>
      <c r="H23" s="16">
        <v>5</v>
      </c>
      <c r="I23" s="16">
        <v>4</v>
      </c>
      <c r="J23" s="16">
        <v>5</v>
      </c>
      <c r="K23" s="16">
        <v>3</v>
      </c>
      <c r="L23" s="16">
        <v>5</v>
      </c>
      <c r="M23" s="16">
        <v>3</v>
      </c>
      <c r="N23" s="16">
        <v>3</v>
      </c>
      <c r="O23" s="16">
        <v>3</v>
      </c>
      <c r="P23" s="16">
        <v>4</v>
      </c>
      <c r="Q23" s="16">
        <v>3</v>
      </c>
      <c r="R23" s="16">
        <v>3</v>
      </c>
      <c r="S23" s="16">
        <v>3</v>
      </c>
      <c r="T23" s="16">
        <v>5</v>
      </c>
      <c r="U23" s="16">
        <v>5</v>
      </c>
      <c r="V23" s="16">
        <v>4</v>
      </c>
      <c r="W23" s="16">
        <v>3</v>
      </c>
      <c r="X23" s="16">
        <v>3</v>
      </c>
    </row>
    <row r="24" spans="1:24" s="7" customFormat="1" x14ac:dyDescent="0.2">
      <c r="A24" s="11"/>
      <c r="B24" s="18" t="s">
        <v>38</v>
      </c>
      <c r="C24" s="16"/>
      <c r="D24" s="16"/>
      <c r="E24" s="16"/>
      <c r="F24" s="16" t="str">
        <f t="shared" si="0"/>
        <v>-</v>
      </c>
      <c r="G24" s="17">
        <f t="array" ref="G24">SUM(H24:X24*H$3:X$3)</f>
        <v>0</v>
      </c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</row>
    <row r="25" spans="1:24" s="7" customFormat="1" x14ac:dyDescent="0.2">
      <c r="A25" s="11"/>
      <c r="B25" s="18" t="s">
        <v>38</v>
      </c>
      <c r="C25" s="16"/>
      <c r="D25" s="16"/>
      <c r="E25" s="16"/>
      <c r="F25" s="16" t="str">
        <f t="shared" si="0"/>
        <v>-</v>
      </c>
      <c r="G25" s="17">
        <f t="array" ref="G25">SUM(H25:X25*H$3:X$3)</f>
        <v>0</v>
      </c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</row>
    <row r="26" spans="1:24" s="7" customFormat="1" x14ac:dyDescent="0.2">
      <c r="A26" s="11"/>
      <c r="B26" s="18" t="s">
        <v>38</v>
      </c>
      <c r="C26" s="16"/>
      <c r="D26" s="16"/>
      <c r="E26" s="16"/>
      <c r="F26" s="16" t="str">
        <f t="shared" si="0"/>
        <v>-</v>
      </c>
      <c r="G26" s="17">
        <f t="array" ref="G26">SUM(H26:X26*H$3:X$3)</f>
        <v>0</v>
      </c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</row>
    <row r="27" spans="1:24" s="7" customFormat="1" x14ac:dyDescent="0.2">
      <c r="A27" s="11"/>
      <c r="B27" s="18" t="s">
        <v>38</v>
      </c>
      <c r="C27" s="16"/>
      <c r="D27" s="16"/>
      <c r="E27" s="16"/>
      <c r="F27" s="16" t="str">
        <f t="shared" si="0"/>
        <v>-</v>
      </c>
      <c r="G27" s="17">
        <f t="array" ref="G27">SUM(H27:X27*H$3:X$3)</f>
        <v>0</v>
      </c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</row>
    <row r="28" spans="1:24" s="7" customFormat="1" x14ac:dyDescent="0.2">
      <c r="A28" s="11"/>
      <c r="B28" s="18" t="s">
        <v>38</v>
      </c>
      <c r="C28" s="16"/>
      <c r="D28" s="16"/>
      <c r="E28" s="16"/>
      <c r="F28" s="16" t="str">
        <f t="shared" si="0"/>
        <v>-</v>
      </c>
      <c r="G28" s="17">
        <f t="array" ref="G28">SUM(H28:X28*H$3:X$3)</f>
        <v>0</v>
      </c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</row>
    <row r="29" spans="1:24" s="7" customFormat="1" x14ac:dyDescent="0.2">
      <c r="A29" s="11"/>
      <c r="B29" s="18" t="s">
        <v>38</v>
      </c>
      <c r="C29" s="16"/>
      <c r="D29" s="16"/>
      <c r="E29" s="16"/>
      <c r="F29" s="16" t="str">
        <f t="shared" si="0"/>
        <v>-</v>
      </c>
      <c r="G29" s="17">
        <f t="array" ref="G29">SUM(H29:X29*H$3:X$3)</f>
        <v>0</v>
      </c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</row>
    <row r="30" spans="1:24" s="7" customFormat="1" x14ac:dyDescent="0.2">
      <c r="A30" s="11"/>
      <c r="B30" s="18" t="s">
        <v>38</v>
      </c>
      <c r="C30" s="16"/>
      <c r="D30" s="16"/>
      <c r="E30" s="16"/>
      <c r="F30" s="16" t="str">
        <f t="shared" si="0"/>
        <v>-</v>
      </c>
      <c r="G30" s="17">
        <f t="array" ref="G30">SUM(H30:X30*H$3:X$3)</f>
        <v>0</v>
      </c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</row>
    <row r="31" spans="1:24" s="7" customFormat="1" x14ac:dyDescent="0.2">
      <c r="A31" s="11"/>
      <c r="B31" s="18" t="s">
        <v>38</v>
      </c>
      <c r="C31" s="16"/>
      <c r="D31" s="16"/>
      <c r="E31" s="16"/>
      <c r="F31" s="16" t="str">
        <f t="shared" si="0"/>
        <v>-</v>
      </c>
      <c r="G31" s="17">
        <f t="array" ref="G31">SUM(H31:X31*H$3:X$3)</f>
        <v>0</v>
      </c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</row>
    <row r="32" spans="1:24" s="7" customFormat="1" x14ac:dyDescent="0.2">
      <c r="A32" s="11"/>
      <c r="B32" s="18" t="s">
        <v>38</v>
      </c>
      <c r="C32" s="16"/>
      <c r="D32" s="16"/>
      <c r="E32" s="16"/>
      <c r="F32" s="16" t="str">
        <f t="shared" si="0"/>
        <v>-</v>
      </c>
      <c r="G32" s="17">
        <f t="array" ref="G32">SUM(H32:X32*H$3:X$3)</f>
        <v>0</v>
      </c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</row>
    <row r="33" spans="1:24" s="7" customFormat="1" x14ac:dyDescent="0.2">
      <c r="A33" s="11"/>
      <c r="B33" s="18" t="s">
        <v>38</v>
      </c>
      <c r="C33" s="16"/>
      <c r="D33" s="16"/>
      <c r="E33" s="16"/>
      <c r="F33" s="16" t="str">
        <f t="shared" si="0"/>
        <v>-</v>
      </c>
      <c r="G33" s="17">
        <f t="array" ref="G33">SUM(H33:X33*H$3:X$3)</f>
        <v>0</v>
      </c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</row>
    <row r="34" spans="1:24" s="7" customFormat="1" x14ac:dyDescent="0.2">
      <c r="A34" s="11"/>
      <c r="B34" s="18" t="s">
        <v>38</v>
      </c>
      <c r="C34" s="16"/>
      <c r="D34" s="16"/>
      <c r="E34" s="16"/>
      <c r="F34" s="16" t="str">
        <f t="shared" si="0"/>
        <v>-</v>
      </c>
      <c r="G34" s="17">
        <f t="array" ref="G34">SUM(H34:X34*H$3:X$3)</f>
        <v>0</v>
      </c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</row>
    <row r="35" spans="1:24" s="7" customFormat="1" x14ac:dyDescent="0.2">
      <c r="A35" s="11"/>
      <c r="B35" s="18" t="s">
        <v>38</v>
      </c>
      <c r="C35" s="16"/>
      <c r="D35" s="16"/>
      <c r="E35" s="16"/>
      <c r="F35" s="16" t="str">
        <f t="shared" si="0"/>
        <v>-</v>
      </c>
      <c r="G35" s="17">
        <f t="array" ref="G35">SUM(H35:X35*H$3:X$3)</f>
        <v>0</v>
      </c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</row>
    <row r="36" spans="1:24" s="7" customFormat="1" x14ac:dyDescent="0.2">
      <c r="A36" s="11"/>
      <c r="B36" s="18" t="s">
        <v>38</v>
      </c>
      <c r="C36" s="16"/>
      <c r="D36" s="16"/>
      <c r="E36" s="16"/>
      <c r="F36" s="16" t="str">
        <f t="shared" si="0"/>
        <v>-</v>
      </c>
      <c r="G36" s="17">
        <f t="array" ref="G36">SUM(H36:X36*H$3:X$3)</f>
        <v>0</v>
      </c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</row>
    <row r="37" spans="1:24" s="7" customFormat="1" x14ac:dyDescent="0.2">
      <c r="A37" s="11"/>
      <c r="B37" s="18" t="s">
        <v>38</v>
      </c>
      <c r="C37" s="16"/>
      <c r="D37" s="16"/>
      <c r="E37" s="16"/>
      <c r="F37" s="16" t="str">
        <f t="shared" si="0"/>
        <v>-</v>
      </c>
      <c r="G37" s="17">
        <f t="array" ref="G37">SUM(H37:X37*H$3:X$3)</f>
        <v>0</v>
      </c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</row>
    <row r="38" spans="1:24" s="7" customFormat="1" x14ac:dyDescent="0.2">
      <c r="A38" s="11"/>
      <c r="B38" s="18" t="s">
        <v>38</v>
      </c>
      <c r="C38" s="16"/>
      <c r="D38" s="16"/>
      <c r="E38" s="16"/>
      <c r="F38" s="16" t="str">
        <f t="shared" si="0"/>
        <v>-</v>
      </c>
      <c r="G38" s="17">
        <f t="array" ref="G38">SUM(H38:X38*H$3:X$3)</f>
        <v>0</v>
      </c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</row>
    <row r="39" spans="1:24" s="7" customFormat="1" x14ac:dyDescent="0.2">
      <c r="A39" s="11"/>
      <c r="B39" s="18" t="s">
        <v>38</v>
      </c>
      <c r="C39" s="16"/>
      <c r="D39" s="16"/>
      <c r="E39" s="16"/>
      <c r="F39" s="16" t="str">
        <f t="shared" si="0"/>
        <v>-</v>
      </c>
      <c r="G39" s="17">
        <f t="array" ref="G39">SUM(H39:X39*H$3:X$3)</f>
        <v>0</v>
      </c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</row>
    <row r="40" spans="1:24" s="7" customFormat="1" x14ac:dyDescent="0.2">
      <c r="A40" s="11"/>
      <c r="B40" s="18" t="s">
        <v>38</v>
      </c>
      <c r="C40" s="16"/>
      <c r="D40" s="16"/>
      <c r="E40" s="16"/>
      <c r="F40" s="16" t="str">
        <f t="shared" si="0"/>
        <v>-</v>
      </c>
      <c r="G40" s="17">
        <f t="array" ref="G40">SUM(H40:X40*H$3:X$3)</f>
        <v>0</v>
      </c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</row>
    <row r="41" spans="1:24" s="7" customFormat="1" x14ac:dyDescent="0.2">
      <c r="A41" s="11"/>
      <c r="B41" s="18" t="s">
        <v>38</v>
      </c>
      <c r="C41" s="16"/>
      <c r="D41" s="16"/>
      <c r="E41" s="16"/>
      <c r="F41" s="16" t="str">
        <f t="shared" si="0"/>
        <v>-</v>
      </c>
      <c r="G41" s="17">
        <f t="array" ref="G41">SUM(H41:X41*H$3:X$3)</f>
        <v>0</v>
      </c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</row>
    <row r="42" spans="1:24" s="7" customFormat="1" x14ac:dyDescent="0.2">
      <c r="A42" s="11"/>
      <c r="B42" s="18" t="s">
        <v>38</v>
      </c>
      <c r="C42" s="16"/>
      <c r="D42" s="16"/>
      <c r="E42" s="16"/>
      <c r="F42" s="16" t="str">
        <f t="shared" si="0"/>
        <v>-</v>
      </c>
      <c r="G42" s="17">
        <f t="array" ref="G42">SUM(H42:X42*H$3:X$3)</f>
        <v>0</v>
      </c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</row>
    <row r="43" spans="1:24" s="7" customFormat="1" x14ac:dyDescent="0.2">
      <c r="A43" s="11"/>
      <c r="B43" s="18" t="s">
        <v>38</v>
      </c>
      <c r="C43" s="16"/>
      <c r="D43" s="16"/>
      <c r="E43" s="16"/>
      <c r="F43" s="16" t="str">
        <f t="shared" si="0"/>
        <v>-</v>
      </c>
      <c r="G43" s="17">
        <f t="array" ref="G43">SUM(H43:X43*H$3:X$3)</f>
        <v>0</v>
      </c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</row>
    <row r="44" spans="1:24" s="7" customFormat="1" x14ac:dyDescent="0.2">
      <c r="A44" s="11"/>
      <c r="B44" s="18" t="s">
        <v>38</v>
      </c>
      <c r="C44" s="16"/>
      <c r="D44" s="16"/>
      <c r="E44" s="16"/>
      <c r="F44" s="16" t="str">
        <f t="shared" si="0"/>
        <v>-</v>
      </c>
      <c r="G44" s="17">
        <f t="array" ref="G44">SUM(H44:X44*H$3:X$3)</f>
        <v>0</v>
      </c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</row>
    <row r="45" spans="1:24" s="7" customFormat="1" x14ac:dyDescent="0.2">
      <c r="A45" s="11"/>
      <c r="B45" s="18" t="s">
        <v>38</v>
      </c>
      <c r="C45" s="16"/>
      <c r="D45" s="16"/>
      <c r="E45" s="16"/>
      <c r="F45" s="16" t="str">
        <f t="shared" si="0"/>
        <v>-</v>
      </c>
      <c r="G45" s="17">
        <f t="array" ref="G45">SUM(H45:X45*H$3:X$3)</f>
        <v>0</v>
      </c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</row>
    <row r="46" spans="1:24" s="7" customFormat="1" x14ac:dyDescent="0.2">
      <c r="A46" s="11"/>
      <c r="B46" s="18" t="s">
        <v>38</v>
      </c>
      <c r="C46" s="16"/>
      <c r="D46" s="16"/>
      <c r="E46" s="16"/>
      <c r="F46" s="16" t="str">
        <f t="shared" si="0"/>
        <v>-</v>
      </c>
      <c r="G46" s="17">
        <f t="array" ref="G46">SUM(H46:X46*H$3:X$3)</f>
        <v>0</v>
      </c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</row>
    <row r="47" spans="1:24" s="7" customFormat="1" x14ac:dyDescent="0.2">
      <c r="A47" s="11"/>
      <c r="B47" s="18" t="s">
        <v>38</v>
      </c>
      <c r="C47" s="16"/>
      <c r="D47" s="16"/>
      <c r="E47" s="16"/>
      <c r="F47" s="16" t="str">
        <f t="shared" si="0"/>
        <v>-</v>
      </c>
      <c r="G47" s="17">
        <f t="array" ref="G47">SUM(H47:X47*H$3:X$3)</f>
        <v>0</v>
      </c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</row>
    <row r="48" spans="1:24" s="7" customFormat="1" x14ac:dyDescent="0.2">
      <c r="A48" s="11"/>
      <c r="B48" s="18" t="s">
        <v>38</v>
      </c>
      <c r="C48" s="16"/>
      <c r="D48" s="16"/>
      <c r="E48" s="16"/>
      <c r="F48" s="16" t="str">
        <f t="shared" si="0"/>
        <v>-</v>
      </c>
      <c r="G48" s="17">
        <f t="array" ref="G48">SUM(H48:X48*H$3:X$3)</f>
        <v>0</v>
      </c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</row>
    <row r="49" spans="1:24" s="7" customFormat="1" x14ac:dyDescent="0.2">
      <c r="A49" s="11"/>
      <c r="B49" s="18" t="s">
        <v>38</v>
      </c>
      <c r="C49" s="16"/>
      <c r="D49" s="16"/>
      <c r="E49" s="16"/>
      <c r="F49" s="16" t="str">
        <f t="shared" si="0"/>
        <v>-</v>
      </c>
      <c r="G49" s="17">
        <f t="array" ref="G49">SUM(H49:X49*H$3:X$3)</f>
        <v>0</v>
      </c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</row>
    <row r="50" spans="1:24" s="7" customFormat="1" x14ac:dyDescent="0.2">
      <c r="A50" s="11"/>
      <c r="B50" s="18" t="s">
        <v>38</v>
      </c>
      <c r="C50" s="16"/>
      <c r="D50" s="16"/>
      <c r="E50" s="16"/>
      <c r="F50" s="16" t="str">
        <f t="shared" si="0"/>
        <v>-</v>
      </c>
      <c r="G50" s="17">
        <f t="array" ref="G50">SUM(H50:X50*H$3:X$3)</f>
        <v>0</v>
      </c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</row>
    <row r="51" spans="1:24" s="7" customFormat="1" x14ac:dyDescent="0.2">
      <c r="A51" s="11"/>
      <c r="B51" s="18" t="s">
        <v>38</v>
      </c>
      <c r="C51" s="16"/>
      <c r="D51" s="16"/>
      <c r="E51" s="16"/>
      <c r="F51" s="16" t="str">
        <f t="shared" si="0"/>
        <v>-</v>
      </c>
      <c r="G51" s="17">
        <f t="array" ref="G51">SUM(H51:X51*H$3:X$3)</f>
        <v>0</v>
      </c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</row>
    <row r="52" spans="1:24" s="7" customFormat="1" x14ac:dyDescent="0.2">
      <c r="A52" s="11"/>
      <c r="B52" s="18" t="s">
        <v>38</v>
      </c>
      <c r="C52" s="16"/>
      <c r="D52" s="16"/>
      <c r="E52" s="16"/>
      <c r="F52" s="16" t="str">
        <f t="shared" si="0"/>
        <v>-</v>
      </c>
      <c r="G52" s="17">
        <f t="array" ref="G52">SUM(H52:X52*H$3:X$3)</f>
        <v>0</v>
      </c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</row>
    <row r="53" spans="1:24" s="7" customFormat="1" x14ac:dyDescent="0.2">
      <c r="A53" s="11"/>
      <c r="B53" s="18" t="s">
        <v>38</v>
      </c>
      <c r="C53" s="16"/>
      <c r="D53" s="16"/>
      <c r="E53" s="16"/>
      <c r="F53" s="16" t="str">
        <f t="shared" si="0"/>
        <v>-</v>
      </c>
      <c r="G53" s="17">
        <f t="array" ref="G53">SUM(H53:X53*H$3:X$3)</f>
        <v>0</v>
      </c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</row>
    <row r="54" spans="1:24" s="7" customFormat="1" x14ac:dyDescent="0.2">
      <c r="A54" s="11"/>
      <c r="B54" s="18" t="s">
        <v>38</v>
      </c>
      <c r="C54" s="16"/>
      <c r="D54" s="16"/>
      <c r="E54" s="16"/>
      <c r="F54" s="16" t="str">
        <f t="shared" si="0"/>
        <v>-</v>
      </c>
      <c r="G54" s="17">
        <f t="array" ref="G54">SUM(H54:X54*H$3:X$3)</f>
        <v>0</v>
      </c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</row>
    <row r="55" spans="1:24" s="7" customFormat="1" x14ac:dyDescent="0.2">
      <c r="A55" s="11"/>
      <c r="B55" s="18" t="s">
        <v>38</v>
      </c>
      <c r="C55" s="16"/>
      <c r="D55" s="16"/>
      <c r="E55" s="16"/>
      <c r="F55" s="16" t="str">
        <f t="shared" si="0"/>
        <v>-</v>
      </c>
      <c r="G55" s="17">
        <f t="array" ref="G55">SUM(H55:X55*H$3:X$3)</f>
        <v>0</v>
      </c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</row>
    <row r="56" spans="1:24" s="7" customFormat="1" x14ac:dyDescent="0.2">
      <c r="A56" s="11"/>
      <c r="B56" s="18" t="s">
        <v>38</v>
      </c>
      <c r="C56" s="16"/>
      <c r="D56" s="16"/>
      <c r="E56" s="16"/>
      <c r="F56" s="16" t="str">
        <f t="shared" si="0"/>
        <v>-</v>
      </c>
      <c r="G56" s="17">
        <f t="array" ref="G56">SUM(H56:X56*H$3:X$3)</f>
        <v>0</v>
      </c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</row>
    <row r="57" spans="1:24" s="7" customFormat="1" x14ac:dyDescent="0.2">
      <c r="A57" s="11"/>
      <c r="B57" s="18" t="s">
        <v>38</v>
      </c>
      <c r="C57" s="16"/>
      <c r="D57" s="16"/>
      <c r="E57" s="16"/>
      <c r="F57" s="16" t="str">
        <f t="shared" si="0"/>
        <v>-</v>
      </c>
      <c r="G57" s="17">
        <f t="array" ref="G57">SUM(H57:X57*H$3:X$3)</f>
        <v>0</v>
      </c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</row>
    <row r="58" spans="1:24" s="7" customFormat="1" x14ac:dyDescent="0.2">
      <c r="A58" s="11"/>
      <c r="B58" s="18" t="s">
        <v>38</v>
      </c>
      <c r="C58" s="16"/>
      <c r="D58" s="16"/>
      <c r="E58" s="16"/>
      <c r="F58" s="16" t="str">
        <f t="shared" si="0"/>
        <v>-</v>
      </c>
      <c r="G58" s="17">
        <f t="array" ref="G58">SUM(H58:X58*H$3:X$3)</f>
        <v>0</v>
      </c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</row>
    <row r="59" spans="1:24" s="7" customFormat="1" x14ac:dyDescent="0.2">
      <c r="A59" s="11"/>
      <c r="B59" s="18" t="s">
        <v>38</v>
      </c>
      <c r="C59" s="16"/>
      <c r="D59" s="16"/>
      <c r="E59" s="16"/>
      <c r="F59" s="16" t="str">
        <f t="shared" si="0"/>
        <v>-</v>
      </c>
      <c r="G59" s="17">
        <f t="array" ref="G59">SUM(H59:X59*H$3:X$3)</f>
        <v>0</v>
      </c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</row>
    <row r="60" spans="1:24" s="7" customFormat="1" x14ac:dyDescent="0.2">
      <c r="A60" s="11"/>
      <c r="B60" s="18" t="s">
        <v>38</v>
      </c>
      <c r="C60" s="16"/>
      <c r="D60" s="16"/>
      <c r="E60" s="16"/>
      <c r="F60" s="16" t="str">
        <f t="shared" si="0"/>
        <v>-</v>
      </c>
      <c r="G60" s="17">
        <f t="array" ref="G60">SUM(H60:X60*H$3:X$3)</f>
        <v>0</v>
      </c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</row>
    <row r="61" spans="1:24" s="7" customFormat="1" x14ac:dyDescent="0.2">
      <c r="A61" s="11"/>
      <c r="B61" s="18" t="s">
        <v>38</v>
      </c>
      <c r="C61" s="16"/>
      <c r="D61" s="16"/>
      <c r="E61" s="16"/>
      <c r="F61" s="16" t="str">
        <f t="shared" si="0"/>
        <v>-</v>
      </c>
      <c r="G61" s="17">
        <f t="array" ref="G61">SUM(H61:X61*H$3:X$3)</f>
        <v>0</v>
      </c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</row>
    <row r="62" spans="1:24" s="7" customFormat="1" x14ac:dyDescent="0.2">
      <c r="A62" s="11"/>
      <c r="B62" s="18" t="s">
        <v>38</v>
      </c>
      <c r="C62" s="16"/>
      <c r="D62" s="16"/>
      <c r="E62" s="16"/>
      <c r="F62" s="16" t="str">
        <f t="shared" si="0"/>
        <v>-</v>
      </c>
      <c r="G62" s="17">
        <f t="array" ref="G62">SUM(H62:X62*H$3:X$3)</f>
        <v>0</v>
      </c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</row>
    <row r="63" spans="1:24" s="7" customFormat="1" x14ac:dyDescent="0.2">
      <c r="A63" s="11"/>
      <c r="B63" s="18" t="s">
        <v>38</v>
      </c>
      <c r="C63" s="16"/>
      <c r="D63" s="16"/>
      <c r="E63" s="16"/>
      <c r="F63" s="16" t="str">
        <f t="shared" si="0"/>
        <v>-</v>
      </c>
      <c r="G63" s="17">
        <f t="array" ref="G63">SUM(H63:X63*H$3:X$3)</f>
        <v>0</v>
      </c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</row>
    <row r="64" spans="1:24" s="7" customFormat="1" x14ac:dyDescent="0.2">
      <c r="A64" s="11"/>
      <c r="B64" s="18" t="s">
        <v>38</v>
      </c>
      <c r="C64" s="16"/>
      <c r="D64" s="16"/>
      <c r="E64" s="16"/>
      <c r="F64" s="16" t="str">
        <f t="shared" si="0"/>
        <v>-</v>
      </c>
      <c r="G64" s="17">
        <f t="array" ref="G64">SUM(H64:X64*H$3:X$3)</f>
        <v>0</v>
      </c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</row>
    <row r="65" spans="1:24" s="7" customFormat="1" x14ac:dyDescent="0.2">
      <c r="A65" s="11"/>
      <c r="B65" s="18" t="s">
        <v>38</v>
      </c>
      <c r="C65" s="16"/>
      <c r="D65" s="16"/>
      <c r="E65" s="16"/>
      <c r="F65" s="16" t="str">
        <f t="shared" si="0"/>
        <v>-</v>
      </c>
      <c r="G65" s="17">
        <f t="array" ref="G65">SUM(H65:X65*H$3:X$3)</f>
        <v>0</v>
      </c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</row>
    <row r="66" spans="1:24" s="7" customFormat="1" x14ac:dyDescent="0.2">
      <c r="A66" s="11"/>
      <c r="B66" s="18" t="s">
        <v>38</v>
      </c>
      <c r="C66" s="16"/>
      <c r="D66" s="16"/>
      <c r="E66" s="16"/>
      <c r="F66" s="16" t="str">
        <f t="shared" ref="F66:F67" si="2">IF(NOT(EXACT(A66,"")),IF(G66=0,"D",IF(G66&lt;3.4,"C",IF(G66&lt;3.8,"B-",IF(G66&lt;4,"B",IF(G66&lt;4.3,"B+","A"))))),"-")</f>
        <v>-</v>
      </c>
      <c r="G66" s="17">
        <f t="array" ref="G66">SUM(H66:X66*H$3:X$3)</f>
        <v>0</v>
      </c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</row>
    <row r="67" spans="1:24" s="7" customFormat="1" x14ac:dyDescent="0.2">
      <c r="A67" s="11"/>
      <c r="B67" s="18" t="s">
        <v>38</v>
      </c>
      <c r="C67" s="16"/>
      <c r="D67" s="16"/>
      <c r="E67" s="16"/>
      <c r="F67" s="16" t="str">
        <f t="shared" si="2"/>
        <v>-</v>
      </c>
      <c r="G67" s="17">
        <f t="array" ref="G67">SUM(H67:X67*H$3:X$3)</f>
        <v>0</v>
      </c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</row>
    <row r="68" spans="1:24" s="7" customFormat="1" x14ac:dyDescent="0.2">
      <c r="A68" s="11"/>
      <c r="B68" s="18" t="s">
        <v>38</v>
      </c>
      <c r="C68" s="16"/>
      <c r="D68" s="16"/>
      <c r="E68" s="16"/>
      <c r="F68" s="16" t="str">
        <f t="shared" ref="F68:F92" si="3">IF(NOT(EXACT(A68,"")),IF(G68=0,"D",IF(G68&lt;3.4,"C",IF(G68&lt;3.8,"B-",IF(G68&lt;4,"B",IF(G68&lt;4.3,"B+","A"))))),"-")</f>
        <v>-</v>
      </c>
      <c r="G68" s="17">
        <f t="array" ref="G68">SUM(H68:X68*H$3:X$3)</f>
        <v>0</v>
      </c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</row>
    <row r="69" spans="1:24" s="7" customFormat="1" x14ac:dyDescent="0.2">
      <c r="A69" s="11"/>
      <c r="B69" s="18" t="s">
        <v>38</v>
      </c>
      <c r="C69" s="16"/>
      <c r="D69" s="16"/>
      <c r="E69" s="16"/>
      <c r="F69" s="16" t="str">
        <f t="shared" si="3"/>
        <v>-</v>
      </c>
      <c r="G69" s="17">
        <f t="array" ref="G69">SUM(H69:X69*H$3:X$3)</f>
        <v>0</v>
      </c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</row>
    <row r="70" spans="1:24" s="7" customFormat="1" x14ac:dyDescent="0.2">
      <c r="A70" s="11"/>
      <c r="B70" s="18" t="s">
        <v>38</v>
      </c>
      <c r="C70" s="16"/>
      <c r="D70" s="16"/>
      <c r="E70" s="16"/>
      <c r="F70" s="16" t="str">
        <f t="shared" si="3"/>
        <v>-</v>
      </c>
      <c r="G70" s="17">
        <f t="array" ref="G70">SUM(H70:X70*H$3:X$3)</f>
        <v>0</v>
      </c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</row>
    <row r="71" spans="1:24" s="7" customFormat="1" x14ac:dyDescent="0.2">
      <c r="A71" s="11"/>
      <c r="B71" s="18" t="s">
        <v>38</v>
      </c>
      <c r="C71" s="16"/>
      <c r="D71" s="16"/>
      <c r="E71" s="16"/>
      <c r="F71" s="16" t="str">
        <f t="shared" si="3"/>
        <v>-</v>
      </c>
      <c r="G71" s="17">
        <f t="array" ref="G71">SUM(H71:X71*H$3:X$3)</f>
        <v>0</v>
      </c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</row>
    <row r="72" spans="1:24" s="7" customFormat="1" x14ac:dyDescent="0.2">
      <c r="A72" s="11"/>
      <c r="B72" s="18" t="s">
        <v>38</v>
      </c>
      <c r="C72" s="16"/>
      <c r="D72" s="16"/>
      <c r="E72" s="16"/>
      <c r="F72" s="16" t="str">
        <f t="shared" si="3"/>
        <v>-</v>
      </c>
      <c r="G72" s="17">
        <f t="array" ref="G72">SUM(H72:X72*H$3:X$3)</f>
        <v>0</v>
      </c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</row>
    <row r="73" spans="1:24" s="7" customFormat="1" x14ac:dyDescent="0.2">
      <c r="A73" s="11"/>
      <c r="B73" s="18" t="s">
        <v>38</v>
      </c>
      <c r="C73" s="16"/>
      <c r="D73" s="16"/>
      <c r="E73" s="16"/>
      <c r="F73" s="16" t="str">
        <f t="shared" si="3"/>
        <v>-</v>
      </c>
      <c r="G73" s="17">
        <f t="array" ref="G73">SUM(H73:X73*H$3:X$3)</f>
        <v>0</v>
      </c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</row>
    <row r="74" spans="1:24" s="7" customFormat="1" x14ac:dyDescent="0.2">
      <c r="A74" s="11"/>
      <c r="B74" s="18" t="s">
        <v>38</v>
      </c>
      <c r="C74" s="16"/>
      <c r="D74" s="16"/>
      <c r="E74" s="16"/>
      <c r="F74" s="16" t="str">
        <f t="shared" si="3"/>
        <v>-</v>
      </c>
      <c r="G74" s="17">
        <f t="array" ref="G74">SUM(H74:X74*H$3:X$3)</f>
        <v>0</v>
      </c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</row>
    <row r="75" spans="1:24" s="7" customFormat="1" x14ac:dyDescent="0.2">
      <c r="A75" s="11"/>
      <c r="B75" s="18" t="s">
        <v>38</v>
      </c>
      <c r="C75" s="16"/>
      <c r="D75" s="16"/>
      <c r="E75" s="16"/>
      <c r="F75" s="16" t="str">
        <f t="shared" si="3"/>
        <v>-</v>
      </c>
      <c r="G75" s="17">
        <f t="array" ref="G75">SUM(H75:X75*H$3:X$3)</f>
        <v>0</v>
      </c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</row>
    <row r="76" spans="1:24" s="7" customFormat="1" x14ac:dyDescent="0.2">
      <c r="A76" s="11"/>
      <c r="B76" s="18" t="s">
        <v>38</v>
      </c>
      <c r="C76" s="16"/>
      <c r="D76" s="16"/>
      <c r="E76" s="16"/>
      <c r="F76" s="16" t="str">
        <f t="shared" si="3"/>
        <v>-</v>
      </c>
      <c r="G76" s="17">
        <f t="array" ref="G76">SUM(H76:X76*H$3:X$3)</f>
        <v>0</v>
      </c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</row>
    <row r="77" spans="1:24" s="7" customFormat="1" x14ac:dyDescent="0.2">
      <c r="A77" s="11"/>
      <c r="B77" s="18" t="s">
        <v>38</v>
      </c>
      <c r="C77" s="16"/>
      <c r="D77" s="16"/>
      <c r="E77" s="16"/>
      <c r="F77" s="16" t="str">
        <f t="shared" si="3"/>
        <v>-</v>
      </c>
      <c r="G77" s="17">
        <f t="array" ref="G77">SUM(H77:X77*H$3:X$3)</f>
        <v>0</v>
      </c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</row>
    <row r="78" spans="1:24" s="7" customFormat="1" x14ac:dyDescent="0.2">
      <c r="A78" s="11"/>
      <c r="B78" s="18" t="s">
        <v>38</v>
      </c>
      <c r="C78" s="16"/>
      <c r="D78" s="16"/>
      <c r="E78" s="16"/>
      <c r="F78" s="16" t="str">
        <f t="shared" si="3"/>
        <v>-</v>
      </c>
      <c r="G78" s="17">
        <f t="array" ref="G78">SUM(H78:X78*H$3:X$3)</f>
        <v>0</v>
      </c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</row>
    <row r="79" spans="1:24" s="7" customFormat="1" x14ac:dyDescent="0.2">
      <c r="A79" s="11"/>
      <c r="B79" s="18" t="s">
        <v>38</v>
      </c>
      <c r="C79" s="16"/>
      <c r="D79" s="16"/>
      <c r="E79" s="16"/>
      <c r="F79" s="16" t="str">
        <f t="shared" si="3"/>
        <v>-</v>
      </c>
      <c r="G79" s="17">
        <f t="array" ref="G79">SUM(H79:X79*H$3:X$3)</f>
        <v>0</v>
      </c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</row>
    <row r="80" spans="1:24" s="7" customFormat="1" x14ac:dyDescent="0.2">
      <c r="A80" s="11"/>
      <c r="B80" s="18" t="s">
        <v>38</v>
      </c>
      <c r="C80" s="16"/>
      <c r="D80" s="16"/>
      <c r="E80" s="16"/>
      <c r="F80" s="16" t="str">
        <f t="shared" si="3"/>
        <v>-</v>
      </c>
      <c r="G80" s="17">
        <f t="array" ref="G80">SUM(H80:X80*H$3:X$3)</f>
        <v>0</v>
      </c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</row>
    <row r="81" spans="1:24" s="7" customFormat="1" x14ac:dyDescent="0.2">
      <c r="A81" s="11"/>
      <c r="B81" s="18" t="s">
        <v>38</v>
      </c>
      <c r="C81" s="16"/>
      <c r="D81" s="16"/>
      <c r="E81" s="16"/>
      <c r="F81" s="16" t="str">
        <f t="shared" si="3"/>
        <v>-</v>
      </c>
      <c r="G81" s="17">
        <f t="array" ref="G81">SUM(H81:X81*H$3:X$3)</f>
        <v>0</v>
      </c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</row>
    <row r="82" spans="1:24" s="7" customFormat="1" x14ac:dyDescent="0.2">
      <c r="A82" s="11"/>
      <c r="B82" s="18" t="s">
        <v>38</v>
      </c>
      <c r="C82" s="16"/>
      <c r="D82" s="16"/>
      <c r="E82" s="16"/>
      <c r="F82" s="16" t="str">
        <f t="shared" si="3"/>
        <v>-</v>
      </c>
      <c r="G82" s="17">
        <f t="array" ref="G82">SUM(H82:X82*H$3:X$3)</f>
        <v>0</v>
      </c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</row>
    <row r="83" spans="1:24" s="7" customFormat="1" x14ac:dyDescent="0.2">
      <c r="A83" s="11"/>
      <c r="B83" s="18" t="s">
        <v>38</v>
      </c>
      <c r="C83" s="16"/>
      <c r="D83" s="16"/>
      <c r="E83" s="16"/>
      <c r="F83" s="16" t="str">
        <f t="shared" si="3"/>
        <v>-</v>
      </c>
      <c r="G83" s="17">
        <f t="array" ref="G83">SUM(H83:X83*H$3:X$3)</f>
        <v>0</v>
      </c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</row>
    <row r="84" spans="1:24" s="7" customFormat="1" x14ac:dyDescent="0.2">
      <c r="A84" s="11"/>
      <c r="B84" s="18" t="s">
        <v>38</v>
      </c>
      <c r="C84" s="16"/>
      <c r="D84" s="16"/>
      <c r="E84" s="16"/>
      <c r="F84" s="16" t="str">
        <f t="shared" si="3"/>
        <v>-</v>
      </c>
      <c r="G84" s="17">
        <f t="array" ref="G84">SUM(H84:X84*H$3:X$3)</f>
        <v>0</v>
      </c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</row>
    <row r="85" spans="1:24" s="7" customFormat="1" x14ac:dyDescent="0.2">
      <c r="A85" s="11"/>
      <c r="B85" s="18" t="s">
        <v>38</v>
      </c>
      <c r="C85" s="16"/>
      <c r="D85" s="16"/>
      <c r="E85" s="16"/>
      <c r="F85" s="16" t="str">
        <f t="shared" si="3"/>
        <v>-</v>
      </c>
      <c r="G85" s="17">
        <f t="array" ref="G85">SUM(H85:X85*H$3:X$3)</f>
        <v>0</v>
      </c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</row>
    <row r="86" spans="1:24" s="7" customFormat="1" x14ac:dyDescent="0.2">
      <c r="A86" s="11"/>
      <c r="B86" s="18" t="s">
        <v>38</v>
      </c>
      <c r="C86" s="16"/>
      <c r="D86" s="16"/>
      <c r="E86" s="16"/>
      <c r="F86" s="16" t="str">
        <f t="shared" si="3"/>
        <v>-</v>
      </c>
      <c r="G86" s="17">
        <f t="array" ref="G86">SUM(H86:X86*H$3:X$3)</f>
        <v>0</v>
      </c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</row>
    <row r="87" spans="1:24" s="7" customFormat="1" x14ac:dyDescent="0.2">
      <c r="A87" s="11"/>
      <c r="B87" s="18" t="s">
        <v>38</v>
      </c>
      <c r="C87" s="16"/>
      <c r="D87" s="16"/>
      <c r="E87" s="16"/>
      <c r="F87" s="16" t="str">
        <f t="shared" si="3"/>
        <v>-</v>
      </c>
      <c r="G87" s="17">
        <f t="array" ref="G87">SUM(H87:X87*H$3:X$3)</f>
        <v>0</v>
      </c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</row>
    <row r="88" spans="1:24" s="7" customFormat="1" x14ac:dyDescent="0.2">
      <c r="A88" s="19"/>
      <c r="B88" s="18" t="s">
        <v>38</v>
      </c>
      <c r="C88" s="20"/>
      <c r="D88" s="20"/>
      <c r="E88" s="20"/>
      <c r="F88" s="16" t="str">
        <f t="shared" si="3"/>
        <v>-</v>
      </c>
      <c r="G88" s="17">
        <f t="array" ref="G88">SUM(H88:X88*H$3:X$3)</f>
        <v>0</v>
      </c>
      <c r="H88" s="20"/>
      <c r="I88" s="20"/>
      <c r="J88" s="20"/>
      <c r="K88" s="20"/>
      <c r="L88" s="20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0"/>
    </row>
    <row r="89" spans="1:24" s="7" customFormat="1" x14ac:dyDescent="0.2">
      <c r="A89" s="11"/>
      <c r="B89" s="18" t="s">
        <v>38</v>
      </c>
      <c r="C89" s="16"/>
      <c r="D89" s="16"/>
      <c r="E89" s="16"/>
      <c r="F89" s="16" t="str">
        <f t="shared" si="3"/>
        <v>-</v>
      </c>
      <c r="G89" s="17">
        <f t="array" ref="G89">SUM(H89:X89*H$3:X$3)</f>
        <v>0</v>
      </c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</row>
    <row r="90" spans="1:24" x14ac:dyDescent="0.2">
      <c r="A90" s="19"/>
      <c r="B90" s="18" t="s">
        <v>38</v>
      </c>
      <c r="C90" s="20"/>
      <c r="D90" s="16"/>
      <c r="E90" s="20"/>
      <c r="F90" s="16" t="str">
        <f t="shared" si="3"/>
        <v>-</v>
      </c>
      <c r="G90" s="17">
        <f t="array" ref="G90">SUM(H90:X90*H$3:X$3)</f>
        <v>0</v>
      </c>
      <c r="H90" s="20"/>
      <c r="I90" s="20"/>
      <c r="J90" s="20"/>
      <c r="K90" s="20"/>
      <c r="L90" s="20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0"/>
    </row>
    <row r="91" spans="1:24" x14ac:dyDescent="0.2">
      <c r="A91" s="19"/>
      <c r="B91" s="18" t="s">
        <v>38</v>
      </c>
      <c r="C91" s="20"/>
      <c r="D91" s="16"/>
      <c r="E91" s="20"/>
      <c r="F91" s="16" t="str">
        <f t="shared" si="3"/>
        <v>-</v>
      </c>
      <c r="G91" s="17">
        <f t="array" ref="G91">SUM(H91:X91*H$3:X$3)</f>
        <v>0</v>
      </c>
      <c r="H91" s="20"/>
      <c r="I91" s="20"/>
      <c r="J91" s="20"/>
      <c r="K91" s="20"/>
      <c r="L91" s="20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0"/>
    </row>
    <row r="92" spans="1:24" ht="16" thickBot="1" x14ac:dyDescent="0.25">
      <c r="A92" s="21"/>
      <c r="B92" s="22" t="s">
        <v>38</v>
      </c>
      <c r="C92" s="23"/>
      <c r="D92" s="23"/>
      <c r="E92" s="23"/>
      <c r="F92" s="23" t="str">
        <f t="shared" si="3"/>
        <v>-</v>
      </c>
      <c r="G92" s="24">
        <f t="array" ref="G92">SUM(H92:X92*H$3:X$3)</f>
        <v>0</v>
      </c>
      <c r="H92" s="23"/>
      <c r="I92" s="23"/>
      <c r="J92" s="23"/>
      <c r="K92" s="23"/>
      <c r="L92" s="23"/>
      <c r="M92" s="23"/>
      <c r="N92" s="23"/>
      <c r="O92" s="23"/>
      <c r="P92" s="23"/>
      <c r="Q92" s="23"/>
      <c r="R92" s="23"/>
      <c r="S92" s="23"/>
      <c r="T92" s="23"/>
      <c r="U92" s="23"/>
      <c r="V92" s="23"/>
      <c r="W92" s="23"/>
      <c r="X92" s="23"/>
    </row>
  </sheetData>
  <mergeCells count="9">
    <mergeCell ref="H1:X1"/>
    <mergeCell ref="A3:F3"/>
    <mergeCell ref="A1:A2"/>
    <mergeCell ref="D1:D2"/>
    <mergeCell ref="G1:G2"/>
    <mergeCell ref="F1:F2"/>
    <mergeCell ref="E1:E2"/>
    <mergeCell ref="C1:C2"/>
    <mergeCell ref="B1:B2"/>
  </mergeCells>
  <hyperlinks>
    <hyperlink ref="B82:B92" r:id="rId1" display="FOCUSSTART-" xr:uid="{00000000-0004-0000-0000-000000000000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Лист2"/>
  <dimension ref="A1:D12"/>
  <sheetViews>
    <sheetView workbookViewId="0">
      <selection activeCell="A13" sqref="A13"/>
    </sheetView>
  </sheetViews>
  <sheetFormatPr baseColWidth="10" defaultColWidth="8.83203125" defaultRowHeight="15" x14ac:dyDescent="0.2"/>
  <cols>
    <col min="1" max="3" width="10.6640625" customWidth="1"/>
  </cols>
  <sheetData>
    <row r="1" spans="1:4" x14ac:dyDescent="0.2">
      <c r="A1" s="38" t="s">
        <v>24</v>
      </c>
      <c r="B1" s="38"/>
      <c r="C1" s="38"/>
    </row>
    <row r="2" spans="1:4" x14ac:dyDescent="0.2">
      <c r="A2" s="14" t="s">
        <v>7</v>
      </c>
      <c r="B2" s="14" t="s">
        <v>26</v>
      </c>
      <c r="C2" s="14" t="s">
        <v>27</v>
      </c>
    </row>
    <row r="3" spans="1:4" x14ac:dyDescent="0.2">
      <c r="A3" s="12" t="s">
        <v>36</v>
      </c>
      <c r="B3" s="13">
        <f t="array" ref="B3">SUM(IF(Результаты!$E$4:$E$92=$A3,1,0))</f>
        <v>0</v>
      </c>
      <c r="C3" s="13">
        <f t="array" ref="C3">SUM(IF(Результаты!F$4:F$92=$A3,1,0))</f>
        <v>0</v>
      </c>
    </row>
    <row r="4" spans="1:4" x14ac:dyDescent="0.2">
      <c r="A4" s="12" t="s">
        <v>21</v>
      </c>
      <c r="B4" s="13">
        <f t="array" ref="B4">SUM(IF(Результаты!$E$4:$E$92=$A4,1,0))</f>
        <v>1</v>
      </c>
      <c r="C4" s="13">
        <f t="array" ref="C4">SUM(IF(Результаты!F$4:F$92=$A4,1,0))</f>
        <v>10</v>
      </c>
      <c r="D4" t="str">
        <f t="array" ref="D4">IF(SUM(IF(Результаты!$E$4:$E$89="С",1,0))&gt;0,"Есть русские буквы","")</f>
        <v/>
      </c>
    </row>
    <row r="5" spans="1:4" x14ac:dyDescent="0.2">
      <c r="A5" s="12" t="s">
        <v>19</v>
      </c>
      <c r="B5" s="13">
        <f t="array" ref="B5">SUM(IF(Результаты!$E$4:$E$92=$A5,1,0))</f>
        <v>0</v>
      </c>
      <c r="C5" s="13">
        <f t="array" ref="C5">SUM(IF(Результаты!F$4:F$92=$A5,1,0))</f>
        <v>6</v>
      </c>
      <c r="D5" t="str">
        <f t="array" ref="D5">IF(SUM(IF(Результаты!$E$4:$E$89="В-",1,0))&gt;0,"Есть русские буквы","")</f>
        <v/>
      </c>
    </row>
    <row r="6" spans="1:4" x14ac:dyDescent="0.2">
      <c r="A6" s="12" t="s">
        <v>20</v>
      </c>
      <c r="B6" s="13">
        <f t="array" ref="B6">SUM(IF(Результаты!$E$4:$E$92=$A6,1,0))</f>
        <v>0</v>
      </c>
      <c r="C6" s="13">
        <f t="array" ref="C6">SUM(IF(Результаты!F$4:F$92=$A6,1,0))</f>
        <v>0</v>
      </c>
      <c r="D6" t="str">
        <f t="array" ref="D6">IF(SUM(IF(Результаты!$E$4:$E$89="В",1,0))&gt;0,"Есть русские буквы","")</f>
        <v/>
      </c>
    </row>
    <row r="7" spans="1:4" x14ac:dyDescent="0.2">
      <c r="A7" s="12" t="s">
        <v>22</v>
      </c>
      <c r="B7" s="13">
        <f t="array" ref="B7">SUM(IF(Результаты!$E$4:$E$92=$A7,1,0))</f>
        <v>0</v>
      </c>
      <c r="C7" s="13">
        <f t="array" ref="C7">SUM(IF(Результаты!F$4:F$92=$A7,1,0))</f>
        <v>3</v>
      </c>
      <c r="D7" t="str">
        <f t="array" ref="D7">IF(SUM(IF(Результаты!$E$4:$E$89="В+",1,0))&gt;0,"Есть русские буквы","")</f>
        <v/>
      </c>
    </row>
    <row r="8" spans="1:4" x14ac:dyDescent="0.2">
      <c r="A8" s="12" t="s">
        <v>23</v>
      </c>
      <c r="B8" s="13">
        <f t="array" ref="B8">SUM(IF(Результаты!$E$4:$E$92=$A8,1,0))</f>
        <v>0</v>
      </c>
      <c r="C8" s="13">
        <f t="array" ref="C8">SUM(IF(Результаты!F$4:F$92=$A8,1,0))</f>
        <v>1</v>
      </c>
      <c r="D8" t="str">
        <f t="array" ref="D8">IF(SUM(IF(Результаты!$E$4:$E$89="А",1,0))&gt;0,"Есть русские буквы","")</f>
        <v/>
      </c>
    </row>
    <row r="9" spans="1:4" x14ac:dyDescent="0.2">
      <c r="A9" s="14" t="s">
        <v>25</v>
      </c>
      <c r="B9" s="15">
        <f>SUM(B3:B8)</f>
        <v>1</v>
      </c>
      <c r="C9" s="15">
        <f>SUM(C3:C8)</f>
        <v>20</v>
      </c>
    </row>
    <row r="10" spans="1:4" x14ac:dyDescent="0.2">
      <c r="A10" s="39" t="s">
        <v>30</v>
      </c>
      <c r="B10" s="39"/>
      <c r="C10" s="39"/>
    </row>
    <row r="11" spans="1:4" x14ac:dyDescent="0.2">
      <c r="A11" s="14" t="s">
        <v>31</v>
      </c>
      <c r="B11" s="14" t="s">
        <v>32</v>
      </c>
      <c r="C11" s="14" t="s">
        <v>25</v>
      </c>
    </row>
    <row r="12" spans="1:4" x14ac:dyDescent="0.2">
      <c r="A12" s="13">
        <f>(C12-B12)/60</f>
        <v>7</v>
      </c>
      <c r="B12" s="13">
        <f>MOD(C12,60)</f>
        <v>50</v>
      </c>
      <c r="C12" s="13">
        <f>SUM(Результаты!$C4:$C92)</f>
        <v>470</v>
      </c>
    </row>
  </sheetData>
  <mergeCells count="2">
    <mergeCell ref="A1:C1"/>
    <mergeCell ref="A10:C1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Результаты</vt:lpstr>
      <vt:lpstr>Статистика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2024-09-24T18:09:32Z</dcterms:modified>
</cp:coreProperties>
</file>