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-120" yWindow="-120" windowWidth="29040" windowHeight="15840" tabRatio="520"/>
  </bookViews>
  <sheets>
    <sheet name="Результаты" sheetId="1" r:id="rId1"/>
    <sheet name="Статистика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 a="1"/>
  <c r="G19" i="1" s="1"/>
  <c r="F19" i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F8" i="1"/>
  <c r="F9" i="1"/>
  <c r="F10" i="1"/>
  <c r="F11" i="1"/>
  <c r="F12" i="1"/>
  <c r="F13" i="1"/>
  <c r="F14" i="1"/>
  <c r="F15" i="1"/>
  <c r="F16" i="1"/>
  <c r="F17" i="1"/>
  <c r="F18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B3" i="2" l="1" a="1"/>
  <c r="B3" i="2" s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6" i="1"/>
  <c r="F7" i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F4" i="1"/>
  <c r="B6" i="2" a="1"/>
  <c r="B6" i="2" s="1"/>
  <c r="C12" i="2"/>
  <c r="G90" i="1" a="1"/>
  <c r="G90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5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<sst xmlns="http://schemas.openxmlformats.org/spreadsheetml/2006/main" count="132" uniqueCount="42">
  <si>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</si>
  <si>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</si>
  <si>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</si>
  <si>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</si>
  <si>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</si>
  <si>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</si>
  <si>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</si>
  <si>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</si>
  <si>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</si>
  <si>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</si>
  <si>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</si>
  <si>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</si>
  <si>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</si>
  <si>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</si>
  <si>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</si>
  <si>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</si>
  <si>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</si>
  <si>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</si>
  <si>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</si>
  <si>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</si>
  <si>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</si>
  <si>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</si>
  <si>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</si>
  <si>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</si>
  <si>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</si>
  <si>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</si>
  <si>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</si>
  <si>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</si>
  <si>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</si>
  <si>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</si>
  <si>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</si>
  <si>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</si>
  <si>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</si>
  <si>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</si>
  <si>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Continue after exceptions</t>
  </si>
  <si>
    <t>D</t>
  </si>
  <si>
    <t>Files closing</t>
  </si>
  <si>
    <t>FOCUSSTART-</t>
  </si>
  <si>
    <t>Statistics</t>
  </si>
  <si>
    <t>Correct algorithm</t>
  </si>
  <si>
    <t>Ларкович Алексей Игоревич</t>
  </si>
  <si>
    <t>Абрамцов Роман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</si>
</sst>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90"/>
  <sheetViews>
    <sheetView tabSelected="1" zoomScaleNormal="100" workbookViewId="0">
      <pane ySplit="3" topLeftCell="A4" activePane="bottomLeft" state="frozen"/>
      <selection pane="bottomLeft" activeCell="X5" sqref="X5"/>
    </sheetView>
  </sheetViews>
  <sheetFormatPr defaultColWidth="9.140625" defaultRowHeight="15" x14ac:dyDescent="0.25"/>
  <cols>
    <col min="1" max="1" width="36.7109375" style="8" bestFit="1" customWidth="1"/>
    <col min="2" max="2" width="17.7109375" style="8" customWidth="1"/>
    <col min="3" max="3" width="9.42578125" style="9" customWidth="1"/>
    <col min="4" max="4" width="10.5703125" style="9" customWidth="1"/>
    <col min="5" max="6" width="9.28515625" style="9" customWidth="1"/>
    <col min="7" max="7" width="7.85546875" style="10" customWidth="1"/>
    <col min="8" max="9" width="10.5703125" style="10" customWidth="1"/>
    <col min="10" max="10" width="9" style="10" customWidth="1"/>
    <col min="11" max="11" width="14.5703125" style="10" bestFit="1" customWidth="1"/>
    <col min="12" max="12" width="9.42578125" style="10" bestFit="1" customWidth="1"/>
    <col min="13" max="13" width="10.5703125" style="10" bestFit="1" customWidth="1"/>
    <col min="14" max="14" width="15.140625" style="10" customWidth="1"/>
    <col min="15" max="15" width="12" style="10" customWidth="1"/>
    <col min="16" max="16" width="8.140625" style="10" bestFit="1" customWidth="1"/>
    <col min="17" max="17" width="10.5703125" style="10" customWidth="1"/>
    <col min="18" max="18" width="7.28515625" style="10" customWidth="1"/>
    <col min="19" max="19" width="10.42578125" style="10" customWidth="1"/>
    <col min="20" max="20" width="7.42578125" style="10" customWidth="1"/>
    <col min="21" max="21" width="8.7109375" style="10" customWidth="1"/>
    <col min="22" max="22" width="10.140625" style="10" customWidth="1"/>
    <col min="23" max="23" width="10.5703125" style="10" customWidth="1"/>
    <col min="24" max="24" width="10.85546875" style="10" customWidth="1"/>
    <col min="25" max="16384" width="9.140625" style="6"/>
  </cols>
  <sheetData>
    <row r="1" spans="1:24" s="1" customFormat="1" ht="30" customHeight="1" x14ac:dyDescent="0.25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5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36</v>
      </c>
      <c r="K2" s="2" t="s">
        <v>4</v>
      </c>
      <c r="L2" s="2" t="s">
        <v>15</v>
      </c>
      <c r="M2" s="2" t="s">
        <v>11</v>
      </c>
      <c r="N2" s="2" t="s">
        <v>34</v>
      </c>
      <c r="O2" s="2" t="s">
        <v>5</v>
      </c>
      <c r="P2" s="2" t="s">
        <v>38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39</v>
      </c>
      <c r="W2" s="2" t="s">
        <v>12</v>
      </c>
      <c r="X2" s="2" t="s">
        <v>14</v>
      </c>
    </row>
    <row r="3" spans="1:24" x14ac:dyDescent="0.25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5">
      <c r="A4" s="11" t="s">
        <v>40</v>
      </c>
      <c r="B4" s="18" t="s">
        <v>37</v>
      </c>
      <c r="C4" s="16"/>
      <c r="D4" s="16"/>
      <c r="E4" s="16" t="s">
        <v>21</v>
      </c>
      <c r="F4" s="16" t="str">
        <f t="shared" ref="F4:F63" si="0">IF(NOT(EXACT(A4,"")),IF(G4=0,"D",IF(G4&lt;3.4,"C",IF(G4&lt;3.8,"B-",IF(G4&lt;4,"B",IF(G4&lt;4.3,"B+","A"))))),"-")</f>
        <v>C</v>
      </c>
      <c r="G4" s="17">
        <f t="array" ref="G4">SUM(H4:X4*H$3:X$3)</f>
        <v>3.3600000000000003</v>
      </c>
      <c r="H4" s="16">
        <v>3</v>
      </c>
      <c r="I4" s="16">
        <v>5</v>
      </c>
      <c r="J4" s="16">
        <v>3</v>
      </c>
      <c r="K4" s="16">
        <v>3</v>
      </c>
      <c r="L4" s="16">
        <v>4</v>
      </c>
      <c r="M4" s="16">
        <v>3</v>
      </c>
      <c r="N4" s="16">
        <v>5</v>
      </c>
      <c r="O4" s="16">
        <v>5</v>
      </c>
      <c r="P4" s="16">
        <v>3</v>
      </c>
      <c r="Q4" s="16">
        <v>0</v>
      </c>
      <c r="R4" s="16">
        <v>3</v>
      </c>
      <c r="S4" s="16">
        <v>3</v>
      </c>
      <c r="T4" s="16">
        <v>5</v>
      </c>
      <c r="U4" s="16">
        <v>5</v>
      </c>
      <c r="V4" s="16">
        <v>3</v>
      </c>
      <c r="W4" s="16">
        <v>5</v>
      </c>
      <c r="X4" s="16">
        <v>3</v>
      </c>
    </row>
    <row r="5" spans="1:24" s="7" customFormat="1" x14ac:dyDescent="0.25">
      <c r="A5" s="11" t="s">
        <v>41</v>
      </c>
      <c r="B5" s="18" t="s">
        <v>37</v>
      </c>
      <c r="C5" s="16"/>
      <c r="D5" s="16"/>
      <c r="E5" s="16" t="s">
        <v>20</v>
      </c>
      <c r="F5" s="16" t="str">
        <f t="shared" si="0"/>
        <v>B+</v>
      </c>
      <c r="G5" s="17">
        <f t="array" ref="G5">SUM(H5:X5*H$3:X$3)</f>
        <v>4.1100000000000003</v>
      </c>
      <c r="H5" s="16">
        <v>2</v>
      </c>
      <c r="I5" s="16">
        <v>4</v>
      </c>
      <c r="J5" s="16">
        <v>4</v>
      </c>
      <c r="K5" s="16">
        <v>4</v>
      </c>
      <c r="L5" s="16">
        <v>3</v>
      </c>
      <c r="M5" s="16">
        <v>3</v>
      </c>
      <c r="N5" s="16">
        <v>5</v>
      </c>
      <c r="O5" s="16">
        <v>4</v>
      </c>
      <c r="P5" s="16">
        <v>5</v>
      </c>
      <c r="Q5" s="16">
        <v>2</v>
      </c>
      <c r="R5" s="16">
        <v>4</v>
      </c>
      <c r="S5" s="16">
        <v>5</v>
      </c>
      <c r="T5" s="16">
        <v>4</v>
      </c>
      <c r="U5" s="16">
        <v>4</v>
      </c>
      <c r="V5" s="16">
        <v>5</v>
      </c>
      <c r="W5" s="16">
        <v>5</v>
      </c>
      <c r="X5" s="16">
        <v>4</v>
      </c>
    </row>
    <row r="6" spans="1:24" s="7" customFormat="1" x14ac:dyDescent="0.25">
      <c r="A6" s="11"/>
      <c r="B6" s="18" t="s">
        <v>37</v>
      </c>
      <c r="C6" s="16"/>
      <c r="D6" s="16"/>
      <c r="E6" s="16"/>
      <c r="F6" s="16" t="str">
        <f t="shared" si="0"/>
        <v>-</v>
      </c>
      <c r="G6" s="17">
        <f t="array" ref="G6">SUM(H6:X6*H$3:X$3)</f>
        <v>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s="7" customFormat="1" x14ac:dyDescent="0.25">
      <c r="A7" s="11"/>
      <c r="B7" s="18" t="s">
        <v>37</v>
      </c>
      <c r="C7" s="16"/>
      <c r="D7" s="16"/>
      <c r="E7" s="16"/>
      <c r="F7" s="16" t="str">
        <f t="shared" si="0"/>
        <v>-</v>
      </c>
      <c r="G7" s="17">
        <f t="array" ref="G7">SUM(H7:X7*H$3:X$3)</f>
        <v>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s="7" customFormat="1" x14ac:dyDescent="0.25">
      <c r="A8" s="11"/>
      <c r="B8" s="18" t="s">
        <v>37</v>
      </c>
      <c r="C8" s="16"/>
      <c r="D8" s="16"/>
      <c r="E8" s="16"/>
      <c r="F8" s="16" t="str">
        <f t="shared" si="0"/>
        <v>-</v>
      </c>
      <c r="G8" s="17">
        <f t="array" ref="G8">SUM(H8:X8*H$3:X$3)</f>
        <v>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s="7" customFormat="1" x14ac:dyDescent="0.25">
      <c r="A9" s="11"/>
      <c r="B9" s="18" t="s">
        <v>37</v>
      </c>
      <c r="C9" s="16"/>
      <c r="D9" s="16"/>
      <c r="E9" s="16"/>
      <c r="F9" s="16" t="str">
        <f t="shared" si="0"/>
        <v>-</v>
      </c>
      <c r="G9" s="17">
        <f t="array" ref="G9">SUM(H9:X9*H$3:X$3)</f>
        <v>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s="7" customFormat="1" x14ac:dyDescent="0.25">
      <c r="A10" s="11"/>
      <c r="B10" s="18" t="s">
        <v>37</v>
      </c>
      <c r="C10" s="16"/>
      <c r="D10" s="16"/>
      <c r="E10" s="16"/>
      <c r="F10" s="16" t="str">
        <f t="shared" si="0"/>
        <v>-</v>
      </c>
      <c r="G10" s="17">
        <f t="array" ref="G10">SUM(H10:X10*H$3:X$3)</f>
        <v>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s="7" customFormat="1" x14ac:dyDescent="0.25">
      <c r="A11" s="11"/>
      <c r="B11" s="18" t="s">
        <v>37</v>
      </c>
      <c r="C11" s="16"/>
      <c r="D11" s="16"/>
      <c r="E11" s="16"/>
      <c r="F11" s="16" t="str">
        <f t="shared" si="0"/>
        <v>-</v>
      </c>
      <c r="G11" s="17">
        <f t="array" ref="G11">SUM(H11:X11*H$3:X$3)</f>
        <v>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s="7" customFormat="1" x14ac:dyDescent="0.25">
      <c r="A12" s="11"/>
      <c r="B12" s="18" t="s">
        <v>37</v>
      </c>
      <c r="C12" s="16"/>
      <c r="D12" s="16"/>
      <c r="E12" s="16"/>
      <c r="F12" s="16" t="str">
        <f t="shared" si="0"/>
        <v>-</v>
      </c>
      <c r="G12" s="17">
        <f t="array" ref="G12">SUM(H12:X12*H$3:X$3)</f>
        <v>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7" customFormat="1" x14ac:dyDescent="0.25">
      <c r="A13" s="11"/>
      <c r="B13" s="18" t="s">
        <v>37</v>
      </c>
      <c r="C13" s="16"/>
      <c r="D13" s="16"/>
      <c r="E13" s="16"/>
      <c r="F13" s="16" t="str">
        <f t="shared" si="0"/>
        <v>-</v>
      </c>
      <c r="G13" s="17">
        <f t="array" ref="G13">SUM(H13:X13*H$3:X$3)</f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7" customFormat="1" x14ac:dyDescent="0.25">
      <c r="A14" s="11"/>
      <c r="B14" s="18" t="s">
        <v>37</v>
      </c>
      <c r="C14" s="16"/>
      <c r="D14" s="16"/>
      <c r="E14" s="16"/>
      <c r="F14" s="16" t="str">
        <f t="shared" si="0"/>
        <v>-</v>
      </c>
      <c r="G14" s="17">
        <f t="array" ref="G14">SUM(H14:X14*H$3:X$3)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x14ac:dyDescent="0.25">
      <c r="A15" s="11"/>
      <c r="B15" s="18" t="s">
        <v>37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25">
      <c r="A16" s="11"/>
      <c r="B16" s="18" t="s">
        <v>37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25">
      <c r="A17" s="11"/>
      <c r="B17" s="18" t="s">
        <v>37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25">
      <c r="A18" s="11"/>
      <c r="B18" s="18" t="s">
        <v>37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5">
      <c r="A19" s="11"/>
      <c r="B19" s="18" t="s">
        <v>37</v>
      </c>
      <c r="C19" s="16"/>
      <c r="D19" s="16"/>
      <c r="E19" s="16"/>
      <c r="F19" s="16" t="str">
        <f t="shared" ref="F19" si="1">IF(NOT(EXACT(A19,"")),IF(G19=0,"D",IF(G19&lt;3.4,"C",IF(G19&lt;3.8,"B-",IF(G19&lt;4,"B",IF(G19&lt;4.3,"B+","A"))))),"-")</f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5">
      <c r="A20" s="11"/>
      <c r="B20" s="18" t="s">
        <v>37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5">
      <c r="A21" s="11"/>
      <c r="B21" s="18" t="s">
        <v>37</v>
      </c>
      <c r="C21" s="16"/>
      <c r="D21" s="16"/>
      <c r="E21" s="16"/>
      <c r="F21" s="16" t="str">
        <f t="shared" si="0"/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5">
      <c r="A22" s="11"/>
      <c r="B22" s="18" t="s">
        <v>37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5">
      <c r="A23" s="11"/>
      <c r="B23" s="18" t="s">
        <v>37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5">
      <c r="A24" s="11"/>
      <c r="B24" s="18" t="s">
        <v>37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5">
      <c r="A25" s="11"/>
      <c r="B25" s="18" t="s">
        <v>37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5">
      <c r="A26" s="11"/>
      <c r="B26" s="18" t="s">
        <v>37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5">
      <c r="A27" s="11"/>
      <c r="B27" s="18" t="s">
        <v>37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5">
      <c r="A28" s="11"/>
      <c r="B28" s="18" t="s">
        <v>37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5">
      <c r="A29" s="11"/>
      <c r="B29" s="18" t="s">
        <v>37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5">
      <c r="A30" s="11"/>
      <c r="B30" s="18" t="s">
        <v>37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5">
      <c r="A31" s="11"/>
      <c r="B31" s="18" t="s">
        <v>37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5">
      <c r="A32" s="11"/>
      <c r="B32" s="18" t="s">
        <v>37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5">
      <c r="A33" s="11"/>
      <c r="B33" s="18" t="s">
        <v>37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5">
      <c r="A34" s="11"/>
      <c r="B34" s="18" t="s">
        <v>37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5">
      <c r="A35" s="11"/>
      <c r="B35" s="18" t="s">
        <v>37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5">
      <c r="A36" s="11"/>
      <c r="B36" s="18" t="s">
        <v>37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5">
      <c r="A37" s="11"/>
      <c r="B37" s="18" t="s">
        <v>37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5">
      <c r="A38" s="11"/>
      <c r="B38" s="18" t="s">
        <v>37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5">
      <c r="A39" s="11"/>
      <c r="B39" s="18" t="s">
        <v>37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5">
      <c r="A40" s="11"/>
      <c r="B40" s="18" t="s">
        <v>37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5">
      <c r="A41" s="11"/>
      <c r="B41" s="18" t="s">
        <v>37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5">
      <c r="A42" s="11"/>
      <c r="B42" s="18" t="s">
        <v>37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5">
      <c r="A43" s="11"/>
      <c r="B43" s="18" t="s">
        <v>37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5">
      <c r="A44" s="11"/>
      <c r="B44" s="18" t="s">
        <v>37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5">
      <c r="A45" s="11"/>
      <c r="B45" s="18" t="s">
        <v>37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5">
      <c r="A46" s="11"/>
      <c r="B46" s="18" t="s">
        <v>37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5">
      <c r="A47" s="11"/>
      <c r="B47" s="18" t="s">
        <v>37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5">
      <c r="A48" s="11"/>
      <c r="B48" s="18" t="s">
        <v>37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5">
      <c r="A49" s="11"/>
      <c r="B49" s="18" t="s">
        <v>37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5">
      <c r="A50" s="11"/>
      <c r="B50" s="18" t="s">
        <v>37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5">
      <c r="A51" s="11"/>
      <c r="B51" s="18" t="s">
        <v>37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5">
      <c r="A52" s="11"/>
      <c r="B52" s="18" t="s">
        <v>37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5">
      <c r="A53" s="11"/>
      <c r="B53" s="18" t="s">
        <v>37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5">
      <c r="A54" s="11"/>
      <c r="B54" s="18" t="s">
        <v>37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5">
      <c r="A55" s="11"/>
      <c r="B55" s="18" t="s">
        <v>37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5">
      <c r="A56" s="11"/>
      <c r="B56" s="18" t="s">
        <v>37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5">
      <c r="A57" s="11"/>
      <c r="B57" s="18" t="s">
        <v>37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5">
      <c r="A58" s="11"/>
      <c r="B58" s="18" t="s">
        <v>37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5">
      <c r="A59" s="11"/>
      <c r="B59" s="18" t="s">
        <v>37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5">
      <c r="A60" s="11"/>
      <c r="B60" s="18" t="s">
        <v>37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5">
      <c r="A61" s="11"/>
      <c r="B61" s="18" t="s">
        <v>37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5">
      <c r="A62" s="11"/>
      <c r="B62" s="18" t="s">
        <v>37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5">
      <c r="A63" s="11"/>
      <c r="B63" s="18" t="s">
        <v>37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5">
      <c r="A64" s="11"/>
      <c r="B64" s="18" t="s">
        <v>37</v>
      </c>
      <c r="C64" s="16"/>
      <c r="D64" s="16"/>
      <c r="E64" s="16"/>
      <c r="F64" s="16" t="str">
        <f t="shared" ref="F64:F65" si="2">IF(NOT(EXACT(A64,"")),IF(G64=0,"D",IF(G64&lt;3.4,"C",IF(G64&lt;3.8,"B-",IF(G64&lt;4,"B",IF(G64&lt;4.3,"B+","A"))))),"-")</f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5">
      <c r="A65" s="11"/>
      <c r="B65" s="18" t="s">
        <v>37</v>
      </c>
      <c r="C65" s="16"/>
      <c r="D65" s="16"/>
      <c r="E65" s="16"/>
      <c r="F65" s="16" t="str">
        <f t="shared" si="2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5">
      <c r="A66" s="11"/>
      <c r="B66" s="18" t="s">
        <v>37</v>
      </c>
      <c r="C66" s="16"/>
      <c r="D66" s="16"/>
      <c r="E66" s="16"/>
      <c r="F66" s="16" t="str">
        <f t="shared" ref="F66:F90" si="3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5">
      <c r="A67" s="11"/>
      <c r="B67" s="18" t="s">
        <v>37</v>
      </c>
      <c r="C67" s="16"/>
      <c r="D67" s="16"/>
      <c r="E67" s="16"/>
      <c r="F67" s="16" t="str">
        <f t="shared" si="3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5">
      <c r="A68" s="11"/>
      <c r="B68" s="18" t="s">
        <v>37</v>
      </c>
      <c r="C68" s="16"/>
      <c r="D68" s="16"/>
      <c r="E68" s="16"/>
      <c r="F68" s="16" t="str">
        <f t="shared" si="3"/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5">
      <c r="A69" s="11"/>
      <c r="B69" s="18" t="s">
        <v>37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5">
      <c r="A70" s="11"/>
      <c r="B70" s="18" t="s">
        <v>37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5">
      <c r="A71" s="11"/>
      <c r="B71" s="18" t="s">
        <v>37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5">
      <c r="A72" s="11"/>
      <c r="B72" s="18" t="s">
        <v>37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5">
      <c r="A73" s="11"/>
      <c r="B73" s="18" t="s">
        <v>37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5">
      <c r="A74" s="11"/>
      <c r="B74" s="18" t="s">
        <v>37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5">
      <c r="A75" s="11"/>
      <c r="B75" s="18" t="s">
        <v>37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5">
      <c r="A76" s="11"/>
      <c r="B76" s="18" t="s">
        <v>37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5">
      <c r="A77" s="11"/>
      <c r="B77" s="18" t="s">
        <v>37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5">
      <c r="A78" s="11"/>
      <c r="B78" s="18" t="s">
        <v>37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5">
      <c r="A79" s="11"/>
      <c r="B79" s="18" t="s">
        <v>37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5">
      <c r="A80" s="11"/>
      <c r="B80" s="18" t="s">
        <v>37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5">
      <c r="A81" s="11"/>
      <c r="B81" s="18" t="s">
        <v>37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5">
      <c r="A82" s="11"/>
      <c r="B82" s="18" t="s">
        <v>37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5">
      <c r="A83" s="11"/>
      <c r="B83" s="18" t="s">
        <v>37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5">
      <c r="A84" s="11"/>
      <c r="B84" s="18" t="s">
        <v>37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5">
      <c r="A85" s="11"/>
      <c r="B85" s="18" t="s">
        <v>37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5">
      <c r="A86" s="19"/>
      <c r="B86" s="18" t="s">
        <v>37</v>
      </c>
      <c r="C86" s="20"/>
      <c r="D86" s="20"/>
      <c r="E86" s="20"/>
      <c r="F86" s="16" t="str">
        <f t="shared" si="3"/>
        <v>-</v>
      </c>
      <c r="G86" s="17">
        <f t="array" ref="G86">SUM(H86:X86*H$3:X$3)</f>
        <v>0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s="7" customFormat="1" x14ac:dyDescent="0.25">
      <c r="A87" s="11"/>
      <c r="B87" s="18" t="s">
        <v>37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x14ac:dyDescent="0.25">
      <c r="A88" s="19"/>
      <c r="B88" s="18" t="s">
        <v>37</v>
      </c>
      <c r="C88" s="20"/>
      <c r="D88" s="16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x14ac:dyDescent="0.25">
      <c r="A89" s="19"/>
      <c r="B89" s="18" t="s">
        <v>37</v>
      </c>
      <c r="C89" s="20"/>
      <c r="D89" s="16"/>
      <c r="E89" s="20"/>
      <c r="F89" s="16" t="str">
        <f t="shared" si="3"/>
        <v>-</v>
      </c>
      <c r="G89" s="17">
        <f t="array" ref="G89">SUM(H89:X89*H$3:X$3)</f>
        <v>0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ht="15.75" thickBot="1" x14ac:dyDescent="0.3">
      <c r="A90" s="21"/>
      <c r="B90" s="22" t="s">
        <v>37</v>
      </c>
      <c r="C90" s="23"/>
      <c r="D90" s="23"/>
      <c r="E90" s="23"/>
      <c r="F90" s="23" t="str">
        <f t="shared" si="3"/>
        <v>-</v>
      </c>
      <c r="G90" s="24">
        <f t="array" ref="G90">SUM(H90:X90*H$3:X$3)</f>
        <v>0</v>
      </c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0:B90" r:id="rId1" display="FOCUSSTART-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12"/>
  <sheetViews>
    <sheetView workbookViewId="0">
      <selection activeCell="A13" sqref="A13"/>
    </sheetView>
  </sheetViews>
  <sheetFormatPr defaultRowHeight="15" x14ac:dyDescent="0.25"/>
  <cols>
    <col min="1" max="3" width="10.7109375" customWidth="1"/>
  </cols>
  <sheetData>
    <row r="1" spans="1:4" x14ac:dyDescent="0.25">
      <c r="A1" s="33" t="s">
        <v>24</v>
      </c>
      <c r="B1" s="33"/>
      <c r="C1" s="33"/>
    </row>
    <row r="2" spans="1:4" x14ac:dyDescent="0.25">
      <c r="A2" s="14" t="s">
        <v>7</v>
      </c>
      <c r="B2" s="14" t="s">
        <v>26</v>
      </c>
      <c r="C2" s="14" t="s">
        <v>27</v>
      </c>
    </row>
    <row r="3" spans="1:4" x14ac:dyDescent="0.25">
      <c r="A3" s="12" t="s">
        <v>35</v>
      </c>
      <c r="B3" s="13">
        <f t="array" ref="B3">SUM(IF(Результаты!$E$4:$E$90=$A3,1,0))</f>
        <v>0</v>
      </c>
      <c r="C3" s="13">
        <f t="array" ref="C3">SUM(IF(Результаты!F$4:F$90=$A3,1,0))</f>
        <v>0</v>
      </c>
    </row>
    <row r="4" spans="1:4" x14ac:dyDescent="0.25">
      <c r="A4" s="12" t="s">
        <v>21</v>
      </c>
      <c r="B4" s="13">
        <f t="array" ref="B4">SUM(IF(Результаты!$E$4:$E$90=$A4,1,0))</f>
        <v>1</v>
      </c>
      <c r="C4" s="13">
        <f t="array" ref="C4">SUM(IF(Результаты!F$4:F$90=$A4,1,0))</f>
        <v>1</v>
      </c>
      <c r="D4" t="str">
        <f t="array" ref="D4">IF(SUM(IF(Результаты!$E$4:$E$87="С",1,0))&gt;0,"Есть русские буквы","")</f>
        <v/>
      </c>
    </row>
    <row r="5" spans="1:4" x14ac:dyDescent="0.25">
      <c r="A5" s="12" t="s">
        <v>19</v>
      </c>
      <c r="B5" s="13">
        <f t="array" ref="B5">SUM(IF(Результаты!$E$4:$E$90=$A5,1,0))</f>
        <v>0</v>
      </c>
      <c r="C5" s="13">
        <f t="array" ref="C5">SUM(IF(Результаты!F$4:F$90=$A5,1,0))</f>
        <v>0</v>
      </c>
      <c r="D5" t="str">
        <f t="array" ref="D5">IF(SUM(IF(Результаты!$E$4:$E$87="В-",1,0))&gt;0,"Есть русские буквы","")</f>
        <v/>
      </c>
    </row>
    <row r="6" spans="1:4" x14ac:dyDescent="0.25">
      <c r="A6" s="12" t="s">
        <v>20</v>
      </c>
      <c r="B6" s="13">
        <f t="array" ref="B6">SUM(IF(Результаты!$E$4:$E$90=$A6,1,0))</f>
        <v>1</v>
      </c>
      <c r="C6" s="13">
        <f t="array" ref="C6">SUM(IF(Результаты!F$4:F$90=$A6,1,0))</f>
        <v>0</v>
      </c>
      <c r="D6" t="str">
        <f t="array" ref="D6">IF(SUM(IF(Результаты!$E$4:$E$87="В",1,0))&gt;0,"Есть русские буквы","")</f>
        <v/>
      </c>
    </row>
    <row r="7" spans="1:4" x14ac:dyDescent="0.25">
      <c r="A7" s="12" t="s">
        <v>22</v>
      </c>
      <c r="B7" s="13">
        <f t="array" ref="B7">SUM(IF(Результаты!$E$4:$E$90=$A7,1,0))</f>
        <v>0</v>
      </c>
      <c r="C7" s="13">
        <f t="array" ref="C7">SUM(IF(Результаты!F$4:F$90=$A7,1,0))</f>
        <v>1</v>
      </c>
      <c r="D7" t="str">
        <f t="array" ref="D7">IF(SUM(IF(Результаты!$E$4:$E$87="В+",1,0))&gt;0,"Есть русские буквы","")</f>
        <v/>
      </c>
    </row>
    <row r="8" spans="1:4" x14ac:dyDescent="0.25">
      <c r="A8" s="12" t="s">
        <v>23</v>
      </c>
      <c r="B8" s="13">
        <f t="array" ref="B8">SUM(IF(Результаты!$E$4:$E$90=$A8,1,0))</f>
        <v>0</v>
      </c>
      <c r="C8" s="13">
        <f t="array" ref="C8">SUM(IF(Результаты!F$4:F$90=$A8,1,0))</f>
        <v>0</v>
      </c>
      <c r="D8" t="str">
        <f t="array" ref="D8">IF(SUM(IF(Результаты!$E$4:$E$87="А",1,0))&gt;0,"Есть русские буквы","")</f>
        <v/>
      </c>
    </row>
    <row r="9" spans="1:4" x14ac:dyDescent="0.25">
      <c r="A9" s="14" t="s">
        <v>25</v>
      </c>
      <c r="B9" s="15">
        <f>SUM(B3:B8)</f>
        <v>2</v>
      </c>
      <c r="C9" s="15">
        <f>SUM(C3:C8)</f>
        <v>2</v>
      </c>
    </row>
    <row r="10" spans="1:4" x14ac:dyDescent="0.25">
      <c r="A10" s="34" t="s">
        <v>30</v>
      </c>
      <c r="B10" s="34"/>
      <c r="C10" s="34"/>
    </row>
    <row r="11" spans="1:4" x14ac:dyDescent="0.25">
      <c r="A11" s="14" t="s">
        <v>31</v>
      </c>
      <c r="B11" s="14" t="s">
        <v>32</v>
      </c>
      <c r="C11" s="14" t="s">
        <v>25</v>
      </c>
    </row>
    <row r="12" spans="1:4" x14ac:dyDescent="0.25">
      <c r="A12" s="13">
        <f>(C12-B12)/60</f>
        <v>0</v>
      </c>
      <c r="B12" s="13">
        <f>MOD(C12,60)</f>
        <v>0</v>
      </c>
      <c r="C12" s="13">
        <f>SUM(Результаты!$C4:$C90)</f>
        <v>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2024-09-23T13:10:09Z</dcterms:modified>
</cp:coreProperties>
</file>