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codeName="ЭтаКнига" defaultThemeVersion="124226"/>
  <xr:revisionPtr revIDLastSave="0" documentId="13_ncr:1_{09731890-4FFA-A148-BFA6-0A76C051F823}" xr6:coauthVersionLast="47" xr6:coauthVersionMax="47" xr10:uidLastSave="{00000000-0000-0000-0000-000000000000}"/>
  <bookViews>
    <workbookView xWindow="0" yWindow="760" windowWidth="32180" windowHeight="1872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 a="1"/>
  <c r="G21" i="1" s="1"/>
  <c r="F21" i="1"/>
  <c r="G4" i="1" a="1"/>
  <c r="G4" i="1" s="1"/>
  <c r="F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F10" i="1"/>
  <c r="F11" i="1"/>
  <c r="F12" i="1"/>
  <c r="F13" i="1"/>
  <c r="F14" i="1"/>
  <c r="F15" i="1"/>
  <c r="F16" i="1"/>
  <c r="F17" i="1"/>
  <c r="F18" i="1"/>
  <c r="F19" i="1"/>
  <c r="F20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B3" i="2" l="1" a="1"/>
  <c r="B3" i="2" s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8" i="1"/>
  <c r="F9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F5" i="1"/>
  <c r="F6" i="1"/>
  <c r="B6" i="2" a="1"/>
  <c r="B6" i="2" s="1"/>
  <c r="C12" i="2"/>
  <c r="G92" i="1" a="1"/>
  <c r="G92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7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<sst xmlns="http://schemas.openxmlformats.org/spreadsheetml/2006/main" count="137" uniqueCount="45">
  <si>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</si>
  <si>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</si>
  <si>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</si>
  <si>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</si>
  <si>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</si>
  <si>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</si>
  <si>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</si>
  <si>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</si>
  <si>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</si>
  <si>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</si>
  <si>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</si>
  <si>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</si>
  <si>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</si>
  <si>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</si>
  <si>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</si>
  <si>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</si>
  <si>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</si>
  <si>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</si>
  <si>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</si>
  <si>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</si>
  <si>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</si>
  <si>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</si>
  <si>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</si>
  <si>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</si>
  <si>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</si>
  <si>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</si>
  <si>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</si>
  <si>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</si>
  <si>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</si>
  <si>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</si>
  <si>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</si>
  <si>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</si>
  <si>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</si>
  <si>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</si>
  <si>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</si>
  <si>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</si>
  <si>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</si>
  <si>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</si>
  <si>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</si>
  <si>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Иванов Иван Иванович</t>
  </si>
  <si>
    <t>Statistics</t>
  </si>
  <si>
    <t>Correct algorithm</t>
  </si>
  <si>
    <t>Акушко Эдуард</t>
  </si>
  <si>
    <t>Шилко Вадим</t>
  </si>
  <si>
    <t>Мшар Павел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</si>
</sst>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X92"/>
  <sheetViews>
    <sheetView tabSelected="1" topLeftCell="B1" zoomScaleNormal="100" workbookViewId="0">
      <pane ySplit="3" topLeftCell="A4" activePane="bottomLeft" state="frozen"/>
      <selection pane="bottomLeft" activeCell="S11" sqref="S11"/>
    </sheetView>
  </sheetViews>
  <sheetFormatPr baseColWidth="10" defaultColWidth="9.1640625" defaultRowHeight="15" x14ac:dyDescent="0.2"/>
  <cols>
    <col min="1" max="1" width="36.6640625" style="8" bestFit="1" customWidth="1"/>
    <col min="2" max="2" width="17.6640625" style="8" customWidth="1"/>
    <col min="3" max="3" width="9.33203125" style="9" customWidth="1"/>
    <col min="4" max="4" width="10.5" style="9" customWidth="1"/>
    <col min="5" max="6" width="9.33203125" style="9" customWidth="1"/>
    <col min="7" max="7" width="7.83203125" style="10" customWidth="1"/>
    <col min="8" max="9" width="10.5" style="10" customWidth="1"/>
    <col min="10" max="10" width="9" style="10" customWidth="1"/>
    <col min="11" max="11" width="14.5" style="10" bestFit="1" customWidth="1"/>
    <col min="12" max="12" width="9.33203125" style="10" bestFit="1" customWidth="1"/>
    <col min="13" max="13" width="10.5" style="10" bestFit="1" customWidth="1"/>
    <col min="14" max="14" width="15.1640625" style="10" customWidth="1"/>
    <col min="15" max="15" width="12" style="10" customWidth="1"/>
    <col min="16" max="16" width="8" style="10" bestFit="1" customWidth="1"/>
    <col min="17" max="17" width="10.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640625" style="10" customWidth="1"/>
    <col min="23" max="23" width="10.5" style="10" customWidth="1"/>
    <col min="24" max="24" width="10.83203125" style="10" customWidth="1"/>
    <col min="25" max="16384" width="9.1640625" style="6"/>
  </cols>
  <sheetData>
    <row r="1" spans="1:24" s="1" customFormat="1" ht="30" customHeight="1" x14ac:dyDescent="0.2">
      <c r="A1" s="30" t="s">
        <v>0</v>
      </c>
      <c r="B1" s="31" t="s">
        <v>33</v>
      </c>
      <c r="C1" s="31" t="s">
        <v>28</v>
      </c>
      <c r="D1" s="30" t="s">
        <v>1</v>
      </c>
      <c r="E1" s="31" t="s">
        <v>18</v>
      </c>
      <c r="F1" s="30" t="s">
        <v>2</v>
      </c>
      <c r="G1" s="30" t="s">
        <v>7</v>
      </c>
      <c r="H1" s="25" t="s">
        <v>3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7"/>
    </row>
    <row r="2" spans="1:24" s="3" customFormat="1" ht="28.5" customHeight="1" x14ac:dyDescent="0.2">
      <c r="A2" s="30"/>
      <c r="B2" s="32"/>
      <c r="C2" s="32"/>
      <c r="D2" s="30"/>
      <c r="E2" s="32"/>
      <c r="F2" s="30"/>
      <c r="G2" s="30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" t="s">
        <v>40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41</v>
      </c>
      <c r="W2" s="2" t="s">
        <v>12</v>
      </c>
      <c r="X2" s="2" t="s">
        <v>14</v>
      </c>
    </row>
    <row r="3" spans="1:24" x14ac:dyDescent="0.2">
      <c r="A3" s="28" t="s">
        <v>16</v>
      </c>
      <c r="B3" s="29"/>
      <c r="C3" s="29"/>
      <c r="D3" s="29"/>
      <c r="E3" s="29"/>
      <c r="F3" s="29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2">
      <c r="A4" s="11" t="s">
        <v>39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4.3500000000000005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2">
      <c r="A5" s="11" t="s">
        <v>42</v>
      </c>
      <c r="B5" s="18" t="s">
        <v>38</v>
      </c>
      <c r="C5" s="16">
        <v>40</v>
      </c>
      <c r="D5" s="16" t="s">
        <v>34</v>
      </c>
      <c r="E5" s="16"/>
      <c r="F5" s="16" t="str">
        <f t="shared" ref="F5:F65" si="0">IF(NOT(EXACT(A5,"")),IF(G5=0,"D",IF(G5&lt;3.4,"C",IF(G5&lt;3.8,"B-",IF(G5&lt;4,"B",IF(G5&lt;4.3,"B+","A"))))),"-")</f>
        <v>B+</v>
      </c>
      <c r="G5" s="17">
        <f t="array" ref="G5">SUM(H5:X5*H$3:X$3)</f>
        <v>4.03</v>
      </c>
      <c r="H5" s="16">
        <v>4</v>
      </c>
      <c r="I5" s="16">
        <v>0</v>
      </c>
      <c r="J5" s="16">
        <v>5</v>
      </c>
      <c r="K5" s="16">
        <v>4</v>
      </c>
      <c r="L5" s="16">
        <v>3</v>
      </c>
      <c r="M5" s="16">
        <v>4</v>
      </c>
      <c r="N5" s="16">
        <v>4</v>
      </c>
      <c r="O5" s="16">
        <v>4</v>
      </c>
      <c r="P5" s="16">
        <v>3</v>
      </c>
      <c r="Q5" s="16">
        <v>3</v>
      </c>
      <c r="R5" s="16">
        <v>4</v>
      </c>
      <c r="S5" s="16">
        <v>5</v>
      </c>
      <c r="T5" s="16">
        <v>5</v>
      </c>
      <c r="U5" s="16">
        <v>5</v>
      </c>
      <c r="V5" s="16">
        <v>5</v>
      </c>
      <c r="W5" s="16">
        <v>4</v>
      </c>
      <c r="X5" s="16">
        <v>3</v>
      </c>
    </row>
    <row r="6" spans="1:24" s="7" customFormat="1" x14ac:dyDescent="0.2">
      <c r="A6" s="11" t="s">
        <v>43</v>
      </c>
      <c r="B6" s="18" t="s">
        <v>38</v>
      </c>
      <c r="C6" s="16"/>
      <c r="D6" s="16"/>
      <c r="E6" s="16"/>
      <c r="F6" s="16" t="str">
        <f t="shared" si="0"/>
        <v>B-</v>
      </c>
      <c r="G6" s="17">
        <f t="array" ref="G6">SUM(H6:X6*H$3:X$3)</f>
        <v>3.5800000000000005</v>
      </c>
      <c r="H6" s="16">
        <v>0</v>
      </c>
      <c r="I6" s="16">
        <v>1</v>
      </c>
      <c r="J6" s="16">
        <v>5</v>
      </c>
      <c r="K6" s="16">
        <v>3</v>
      </c>
      <c r="L6" s="16">
        <v>5</v>
      </c>
      <c r="M6" s="16">
        <v>4</v>
      </c>
      <c r="N6" s="16">
        <v>5</v>
      </c>
      <c r="O6" s="16">
        <v>5</v>
      </c>
      <c r="P6" s="16">
        <v>2</v>
      </c>
      <c r="Q6" s="16">
        <v>2</v>
      </c>
      <c r="R6" s="16">
        <v>3</v>
      </c>
      <c r="S6" s="16">
        <v>3</v>
      </c>
      <c r="T6" s="16">
        <v>5</v>
      </c>
      <c r="U6" s="16">
        <v>5</v>
      </c>
      <c r="V6" s="16">
        <v>4</v>
      </c>
      <c r="W6" s="16">
        <v>4</v>
      </c>
      <c r="X6" s="16">
        <v>3</v>
      </c>
    </row>
    <row r="7" spans="1:24" s="7" customFormat="1" x14ac:dyDescent="0.2">
      <c r="A7" s="11" t="s">
        <v>44</v>
      </c>
      <c r="B7" s="18" t="s">
        <v>38</v>
      </c>
      <c r="C7" s="16"/>
      <c r="D7" s="16"/>
      <c r="E7" s="16"/>
      <c r="F7" s="16" t="str">
        <f t="shared" si="0"/>
        <v>B+</v>
      </c>
      <c r="G7" s="17">
        <f t="array" ref="G7">SUM(H7:X7*H$3:X$3)</f>
        <v>4.1000000000000005</v>
      </c>
      <c r="H7" s="16">
        <v>5</v>
      </c>
      <c r="I7" s="16">
        <v>4</v>
      </c>
      <c r="J7" s="16">
        <v>5</v>
      </c>
      <c r="K7" s="16">
        <v>3</v>
      </c>
      <c r="L7" s="16">
        <v>5</v>
      </c>
      <c r="M7" s="16">
        <v>3</v>
      </c>
      <c r="N7" s="16">
        <v>4</v>
      </c>
      <c r="O7" s="16">
        <v>5</v>
      </c>
      <c r="P7" s="16">
        <v>4</v>
      </c>
      <c r="Q7" s="16">
        <v>2</v>
      </c>
      <c r="R7" s="16">
        <v>5</v>
      </c>
      <c r="S7" s="16">
        <v>5</v>
      </c>
      <c r="T7" s="16">
        <v>5</v>
      </c>
      <c r="U7" s="16">
        <v>5</v>
      </c>
      <c r="V7" s="16">
        <v>4</v>
      </c>
      <c r="W7" s="16">
        <v>4</v>
      </c>
      <c r="X7" s="16">
        <v>4</v>
      </c>
    </row>
    <row r="8" spans="1:24" s="7" customFormat="1" x14ac:dyDescent="0.2">
      <c r="A8" s="11"/>
      <c r="B8" s="18" t="s">
        <v>38</v>
      </c>
      <c r="C8" s="16"/>
      <c r="D8" s="16"/>
      <c r="E8" s="16"/>
      <c r="F8" s="16" t="str">
        <f t="shared" si="0"/>
        <v>-</v>
      </c>
      <c r="G8" s="17">
        <f t="array" ref="G8">SUM(H8:X8*H$3:X$3)</f>
        <v>0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s="7" customFormat="1" x14ac:dyDescent="0.2">
      <c r="A9" s="11"/>
      <c r="B9" s="18" t="s">
        <v>38</v>
      </c>
      <c r="C9" s="16"/>
      <c r="D9" s="16"/>
      <c r="E9" s="16"/>
      <c r="F9" s="16" t="str">
        <f t="shared" si="0"/>
        <v>-</v>
      </c>
      <c r="G9" s="17">
        <f t="array" ref="G9">SUM(H9:X9*H$3:X$3)</f>
        <v>0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s="7" customFormat="1" x14ac:dyDescent="0.2">
      <c r="A10" s="11"/>
      <c r="B10" s="18" t="s">
        <v>38</v>
      </c>
      <c r="C10" s="16"/>
      <c r="D10" s="16"/>
      <c r="E10" s="16"/>
      <c r="F10" s="16" t="str">
        <f t="shared" si="0"/>
        <v>-</v>
      </c>
      <c r="G10" s="17">
        <f t="array" ref="G10">SUM(H10:X10*H$3:X$3)</f>
        <v>0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s="7" customFormat="1" x14ac:dyDescent="0.2">
      <c r="A11" s="11"/>
      <c r="B11" s="18" t="s">
        <v>38</v>
      </c>
      <c r="C11" s="16"/>
      <c r="D11" s="16"/>
      <c r="E11" s="16"/>
      <c r="F11" s="16" t="str">
        <f t="shared" si="0"/>
        <v>-</v>
      </c>
      <c r="G11" s="17">
        <f t="array" ref="G11">SUM(H11:X11*H$3:X$3)</f>
        <v>0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s="7" customFormat="1" x14ac:dyDescent="0.2">
      <c r="A12" s="11"/>
      <c r="B12" s="18" t="s">
        <v>38</v>
      </c>
      <c r="C12" s="16"/>
      <c r="D12" s="16"/>
      <c r="E12" s="16"/>
      <c r="F12" s="16" t="str">
        <f t="shared" si="0"/>
        <v>-</v>
      </c>
      <c r="G12" s="17">
        <f t="array" ref="G12">SUM(H12:X12*H$3:X$3)</f>
        <v>0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s="7" customFormat="1" x14ac:dyDescent="0.2">
      <c r="A13" s="11"/>
      <c r="B13" s="18" t="s">
        <v>38</v>
      </c>
      <c r="C13" s="16"/>
      <c r="D13" s="16"/>
      <c r="E13" s="16"/>
      <c r="F13" s="16" t="str">
        <f t="shared" si="0"/>
        <v>-</v>
      </c>
      <c r="G13" s="17">
        <f t="array" ref="G13">SUM(H13:X13*H$3:X$3)</f>
        <v>0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s="7" customFormat="1" x14ac:dyDescent="0.2">
      <c r="A14" s="11"/>
      <c r="B14" s="18" t="s">
        <v>38</v>
      </c>
      <c r="C14" s="16"/>
      <c r="D14" s="16"/>
      <c r="E14" s="16"/>
      <c r="F14" s="16" t="str">
        <f t="shared" si="0"/>
        <v>-</v>
      </c>
      <c r="G14" s="17">
        <f t="array" ref="G14">SUM(H14:X14*H$3:X$3)</f>
        <v>0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s="7" customFormat="1" x14ac:dyDescent="0.2">
      <c r="A15" s="11"/>
      <c r="B15" s="18" t="s">
        <v>38</v>
      </c>
      <c r="C15" s="16"/>
      <c r="D15" s="16"/>
      <c r="E15" s="16"/>
      <c r="F15" s="16" t="str">
        <f t="shared" si="0"/>
        <v>-</v>
      </c>
      <c r="G15" s="17">
        <f t="array" ref="G15">SUM(H15:X15*H$3:X$3)</f>
        <v>0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s="7" customFormat="1" x14ac:dyDescent="0.2">
      <c r="A16" s="11"/>
      <c r="B16" s="18" t="s">
        <v>38</v>
      </c>
      <c r="C16" s="16"/>
      <c r="D16" s="16"/>
      <c r="E16" s="16"/>
      <c r="F16" s="16" t="str">
        <f t="shared" si="0"/>
        <v>-</v>
      </c>
      <c r="G16" s="17">
        <f t="array" ref="G16">SUM(H16:X16*H$3:X$3)</f>
        <v>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s="7" customFormat="1" x14ac:dyDescent="0.2">
      <c r="A17" s="11"/>
      <c r="B17" s="18" t="s">
        <v>38</v>
      </c>
      <c r="C17" s="16"/>
      <c r="D17" s="16"/>
      <c r="E17" s="16"/>
      <c r="F17" s="16" t="str">
        <f t="shared" si="0"/>
        <v>-</v>
      </c>
      <c r="G17" s="17">
        <f t="array" ref="G17">SUM(H17:X17*H$3:X$3)</f>
        <v>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s="7" customFormat="1" x14ac:dyDescent="0.2">
      <c r="A18" s="11"/>
      <c r="B18" s="18" t="s">
        <v>38</v>
      </c>
      <c r="C18" s="16"/>
      <c r="D18" s="16"/>
      <c r="E18" s="16"/>
      <c r="F18" s="16" t="str">
        <f t="shared" si="0"/>
        <v>-</v>
      </c>
      <c r="G18" s="17">
        <f t="array" ref="G18">SUM(H18:X18*H$3:X$3)</f>
        <v>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s="7" customFormat="1" x14ac:dyDescent="0.2">
      <c r="A19" s="11"/>
      <c r="B19" s="18" t="s">
        <v>38</v>
      </c>
      <c r="C19" s="16"/>
      <c r="D19" s="16"/>
      <c r="E19" s="16"/>
      <c r="F19" s="16" t="str">
        <f t="shared" si="0"/>
        <v>-</v>
      </c>
      <c r="G19" s="17">
        <f t="array" ref="G19">SUM(H19:X19*H$3:X$3)</f>
        <v>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s="7" customFormat="1" x14ac:dyDescent="0.2">
      <c r="A20" s="11"/>
      <c r="B20" s="18" t="s">
        <v>38</v>
      </c>
      <c r="C20" s="16"/>
      <c r="D20" s="16"/>
      <c r="E20" s="16"/>
      <c r="F20" s="16" t="str">
        <f t="shared" si="0"/>
        <v>-</v>
      </c>
      <c r="G20" s="17">
        <f t="array" ref="G20">SUM(H20:X20*H$3:X$3)</f>
        <v>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s="7" customFormat="1" x14ac:dyDescent="0.2">
      <c r="A21" s="11"/>
      <c r="B21" s="18" t="s">
        <v>38</v>
      </c>
      <c r="C21" s="16"/>
      <c r="D21" s="16"/>
      <c r="E21" s="16"/>
      <c r="F21" s="16" t="str">
        <f t="shared" ref="F21" si="1">IF(NOT(EXACT(A21,"")),IF(G21=0,"D",IF(G21&lt;3.4,"C",IF(G21&lt;3.8,"B-",IF(G21&lt;4,"B",IF(G21&lt;4.3,"B+","A"))))),"-")</f>
        <v>-</v>
      </c>
      <c r="G21" s="17">
        <f t="array" ref="G21">SUM(H21:X21*H$3:X$3)</f>
        <v>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7" customFormat="1" x14ac:dyDescent="0.2">
      <c r="A22" s="11"/>
      <c r="B22" s="18" t="s">
        <v>38</v>
      </c>
      <c r="C22" s="16"/>
      <c r="D22" s="16"/>
      <c r="E22" s="16"/>
      <c r="F22" s="16" t="str">
        <f t="shared" si="0"/>
        <v>-</v>
      </c>
      <c r="G22" s="17">
        <f t="array" ref="G22">SUM(H22:X22*H$3:X$3)</f>
        <v>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7" customFormat="1" x14ac:dyDescent="0.2">
      <c r="A23" s="11"/>
      <c r="B23" s="18" t="s">
        <v>38</v>
      </c>
      <c r="C23" s="16"/>
      <c r="D23" s="16"/>
      <c r="E23" s="16"/>
      <c r="F23" s="16" t="str">
        <f t="shared" si="0"/>
        <v>-</v>
      </c>
      <c r="G23" s="17">
        <f t="array" ref="G23">SUM(H23:X23*H$3:X$3)</f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7" customFormat="1" x14ac:dyDescent="0.2">
      <c r="A24" s="11"/>
      <c r="B24" s="18" t="s">
        <v>38</v>
      </c>
      <c r="C24" s="16"/>
      <c r="D24" s="16"/>
      <c r="E24" s="16"/>
      <c r="F24" s="16" t="str">
        <f t="shared" si="0"/>
        <v>-</v>
      </c>
      <c r="G24" s="17">
        <f t="array" ref="G24">SUM(H24:X24*H$3:X$3)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x14ac:dyDescent="0.2">
      <c r="A25" s="11"/>
      <c r="B25" s="18" t="s">
        <v>38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2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2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2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2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2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2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2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2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2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2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2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2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2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2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2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2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2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2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2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2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2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2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2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2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2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2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2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2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2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2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2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2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2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2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2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2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2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2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2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2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2">
      <c r="A66" s="11"/>
      <c r="B66" s="18" t="s">
        <v>38</v>
      </c>
      <c r="C66" s="16"/>
      <c r="D66" s="16"/>
      <c r="E66" s="16"/>
      <c r="F66" s="16" t="str">
        <f t="shared" ref="F66:F67" si="2">IF(NOT(EXACT(A66,"")),IF(G66=0,"D",IF(G66&lt;3.4,"C",IF(G66&lt;3.8,"B-",IF(G66&lt;4,"B",IF(G66&lt;4.3,"B+","A"))))),"-")</f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2">
      <c r="A67" s="11"/>
      <c r="B67" s="18" t="s">
        <v>38</v>
      </c>
      <c r="C67" s="16"/>
      <c r="D67" s="16"/>
      <c r="E67" s="16"/>
      <c r="F67" s="16" t="str">
        <f t="shared" si="2"/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2">
      <c r="A68" s="11"/>
      <c r="B68" s="18" t="s">
        <v>38</v>
      </c>
      <c r="C68" s="16"/>
      <c r="D68" s="16"/>
      <c r="E68" s="16"/>
      <c r="F68" s="16" t="str">
        <f t="shared" ref="F68:F92" si="3"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2">
      <c r="A69" s="11"/>
      <c r="B69" s="18" t="s">
        <v>38</v>
      </c>
      <c r="C69" s="16"/>
      <c r="D69" s="16"/>
      <c r="E69" s="16"/>
      <c r="F69" s="16" t="str">
        <f t="shared" si="3"/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2">
      <c r="A70" s="11"/>
      <c r="B70" s="18" t="s">
        <v>38</v>
      </c>
      <c r="C70" s="16"/>
      <c r="D70" s="16"/>
      <c r="E70" s="16"/>
      <c r="F70" s="16" t="str">
        <f t="shared" si="3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2">
      <c r="A71" s="11"/>
      <c r="B71" s="18" t="s">
        <v>38</v>
      </c>
      <c r="C71" s="16"/>
      <c r="D71" s="16"/>
      <c r="E71" s="16"/>
      <c r="F71" s="16" t="str">
        <f t="shared" si="3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2">
      <c r="A72" s="11"/>
      <c r="B72" s="18" t="s">
        <v>38</v>
      </c>
      <c r="C72" s="16"/>
      <c r="D72" s="16"/>
      <c r="E72" s="16"/>
      <c r="F72" s="16" t="str">
        <f t="shared" si="3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2">
      <c r="A73" s="11"/>
      <c r="B73" s="18" t="s">
        <v>38</v>
      </c>
      <c r="C73" s="16"/>
      <c r="D73" s="16"/>
      <c r="E73" s="16"/>
      <c r="F73" s="16" t="str">
        <f t="shared" si="3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2">
      <c r="A74" s="11"/>
      <c r="B74" s="18" t="s">
        <v>38</v>
      </c>
      <c r="C74" s="16"/>
      <c r="D74" s="16"/>
      <c r="E74" s="16"/>
      <c r="F74" s="16" t="str">
        <f t="shared" si="3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2">
      <c r="A75" s="11"/>
      <c r="B75" s="18" t="s">
        <v>38</v>
      </c>
      <c r="C75" s="16"/>
      <c r="D75" s="16"/>
      <c r="E75" s="16"/>
      <c r="F75" s="16" t="str">
        <f t="shared" si="3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2">
      <c r="A76" s="11"/>
      <c r="B76" s="18" t="s">
        <v>38</v>
      </c>
      <c r="C76" s="16"/>
      <c r="D76" s="16"/>
      <c r="E76" s="16"/>
      <c r="F76" s="16" t="str">
        <f t="shared" si="3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2">
      <c r="A77" s="11"/>
      <c r="B77" s="18" t="s">
        <v>38</v>
      </c>
      <c r="C77" s="16"/>
      <c r="D77" s="16"/>
      <c r="E77" s="16"/>
      <c r="F77" s="16" t="str">
        <f t="shared" si="3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2">
      <c r="A78" s="11"/>
      <c r="B78" s="18" t="s">
        <v>38</v>
      </c>
      <c r="C78" s="16"/>
      <c r="D78" s="16"/>
      <c r="E78" s="16"/>
      <c r="F78" s="16" t="str">
        <f t="shared" si="3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2">
      <c r="A79" s="11"/>
      <c r="B79" s="18" t="s">
        <v>38</v>
      </c>
      <c r="C79" s="16"/>
      <c r="D79" s="16"/>
      <c r="E79" s="16"/>
      <c r="F79" s="16" t="str">
        <f t="shared" si="3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2">
      <c r="A80" s="11"/>
      <c r="B80" s="18" t="s">
        <v>38</v>
      </c>
      <c r="C80" s="16"/>
      <c r="D80" s="16"/>
      <c r="E80" s="16"/>
      <c r="F80" s="16" t="str">
        <f t="shared" si="3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2">
      <c r="A81" s="11"/>
      <c r="B81" s="18" t="s">
        <v>38</v>
      </c>
      <c r="C81" s="16"/>
      <c r="D81" s="16"/>
      <c r="E81" s="16"/>
      <c r="F81" s="16" t="str">
        <f t="shared" si="3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2">
      <c r="A82" s="11"/>
      <c r="B82" s="18" t="s">
        <v>38</v>
      </c>
      <c r="C82" s="16"/>
      <c r="D82" s="16"/>
      <c r="E82" s="16"/>
      <c r="F82" s="16" t="str">
        <f t="shared" si="3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2">
      <c r="A83" s="11"/>
      <c r="B83" s="18" t="s">
        <v>38</v>
      </c>
      <c r="C83" s="16"/>
      <c r="D83" s="16"/>
      <c r="E83" s="16"/>
      <c r="F83" s="16" t="str">
        <f t="shared" si="3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2">
      <c r="A84" s="11"/>
      <c r="B84" s="18" t="s">
        <v>38</v>
      </c>
      <c r="C84" s="16"/>
      <c r="D84" s="16"/>
      <c r="E84" s="16"/>
      <c r="F84" s="16" t="str">
        <f t="shared" si="3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2">
      <c r="A85" s="11"/>
      <c r="B85" s="18" t="s">
        <v>38</v>
      </c>
      <c r="C85" s="16"/>
      <c r="D85" s="16"/>
      <c r="E85" s="16"/>
      <c r="F85" s="16" t="str">
        <f t="shared" si="3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2">
      <c r="A86" s="11"/>
      <c r="B86" s="18" t="s">
        <v>38</v>
      </c>
      <c r="C86" s="16"/>
      <c r="D86" s="16"/>
      <c r="E86" s="16"/>
      <c r="F86" s="16" t="str">
        <f t="shared" si="3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2">
      <c r="A87" s="11"/>
      <c r="B87" s="18" t="s">
        <v>38</v>
      </c>
      <c r="C87" s="16"/>
      <c r="D87" s="16"/>
      <c r="E87" s="16"/>
      <c r="F87" s="16" t="str">
        <f t="shared" si="3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2">
      <c r="A88" s="19"/>
      <c r="B88" s="18" t="s">
        <v>38</v>
      </c>
      <c r="C88" s="20"/>
      <c r="D88" s="20"/>
      <c r="E88" s="20"/>
      <c r="F88" s="16" t="str">
        <f t="shared" si="3"/>
        <v>-</v>
      </c>
      <c r="G88" s="17">
        <f t="array" ref="G88">SUM(H88:X88*H$3:X$3)</f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s="7" customFormat="1" x14ac:dyDescent="0.2">
      <c r="A89" s="11"/>
      <c r="B89" s="18" t="s">
        <v>38</v>
      </c>
      <c r="C89" s="16"/>
      <c r="D89" s="16"/>
      <c r="E89" s="16"/>
      <c r="F89" s="16" t="str">
        <f t="shared" si="3"/>
        <v>-</v>
      </c>
      <c r="G89" s="17">
        <f t="array" ref="G89">SUM(H89:X89*H$3:X$3)</f>
        <v>0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2">
      <c r="A90" s="19"/>
      <c r="B90" s="18" t="s">
        <v>38</v>
      </c>
      <c r="C90" s="20"/>
      <c r="D90" s="16"/>
      <c r="E90" s="20"/>
      <c r="F90" s="16" t="str">
        <f t="shared" si="3"/>
        <v>-</v>
      </c>
      <c r="G90" s="17">
        <f t="array" ref="G90">SUM(H90:X90*H$3:X$3)</f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19"/>
      <c r="B91" s="18" t="s">
        <v>38</v>
      </c>
      <c r="C91" s="20"/>
      <c r="D91" s="16"/>
      <c r="E91" s="20"/>
      <c r="F91" s="16" t="str">
        <f t="shared" si="3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6" thickBot="1" x14ac:dyDescent="0.25">
      <c r="A92" s="21"/>
      <c r="B92" s="22" t="s">
        <v>38</v>
      </c>
      <c r="C92" s="23"/>
      <c r="D92" s="23"/>
      <c r="E92" s="23"/>
      <c r="F92" s="23" t="str">
        <f t="shared" si="3"/>
        <v>-</v>
      </c>
      <c r="G92" s="24">
        <f t="array" ref="G92">SUM(H92:X92*H$3:X$3)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2:B92" r:id="rId1" display="FOCUSSTART-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A13" sqref="A13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3" t="s">
        <v>24</v>
      </c>
      <c r="B1" s="33"/>
      <c r="C1" s="33"/>
    </row>
    <row r="2" spans="1:4" x14ac:dyDescent="0.2">
      <c r="A2" s="14" t="s">
        <v>7</v>
      </c>
      <c r="B2" s="14" t="s">
        <v>26</v>
      </c>
      <c r="C2" s="14" t="s">
        <v>27</v>
      </c>
    </row>
    <row r="3" spans="1:4" x14ac:dyDescent="0.2">
      <c r="A3" s="12" t="s">
        <v>36</v>
      </c>
      <c r="B3" s="13">
        <f t="array" ref="B3">SUM(IF(Результаты!$E$4:$E$92=$A3,1,0))</f>
        <v>0</v>
      </c>
      <c r="C3" s="13">
        <f t="array" ref="C3">SUM(IF(Результаты!F$4:F$92=$A3,1,0))</f>
        <v>0</v>
      </c>
    </row>
    <row r="4" spans="1:4" x14ac:dyDescent="0.2">
      <c r="A4" s="12" t="s">
        <v>21</v>
      </c>
      <c r="B4" s="13">
        <f t="array" ref="B4">SUM(IF(Результаты!$E$4:$E$92=$A4,1,0))</f>
        <v>1</v>
      </c>
      <c r="C4" s="13">
        <f t="array" ref="C4">SUM(IF(Результаты!F$4:F$92=$A4,1,0))</f>
        <v>0</v>
      </c>
      <c r="D4" t="str">
        <f t="array" ref="D4">IF(SUM(IF(Результаты!$E$4:$E$89="С",1,0))&gt;0,"Есть русские буквы","")</f>
        <v/>
      </c>
    </row>
    <row r="5" spans="1:4" x14ac:dyDescent="0.2">
      <c r="A5" s="12" t="s">
        <v>19</v>
      </c>
      <c r="B5" s="13">
        <f t="array" ref="B5">SUM(IF(Результаты!$E$4:$E$92=$A5,1,0))</f>
        <v>0</v>
      </c>
      <c r="C5" s="13">
        <f t="array" ref="C5">SUM(IF(Результаты!F$4:F$92=$A5,1,0))</f>
        <v>1</v>
      </c>
      <c r="D5" t="str">
        <f t="array" ref="D5">IF(SUM(IF(Результаты!$E$4:$E$89="В-",1,0))&gt;0,"Есть русские буквы","")</f>
        <v/>
      </c>
    </row>
    <row r="6" spans="1:4" x14ac:dyDescent="0.2">
      <c r="A6" s="12" t="s">
        <v>20</v>
      </c>
      <c r="B6" s="13">
        <f t="array" ref="B6">SUM(IF(Результаты!$E$4:$E$92=$A6,1,0))</f>
        <v>0</v>
      </c>
      <c r="C6" s="13">
        <f t="array" ref="C6">SUM(IF(Результаты!F$4:F$92=$A6,1,0))</f>
        <v>0</v>
      </c>
      <c r="D6" t="str">
        <f t="array" ref="D6">IF(SUM(IF(Результаты!$E$4:$E$89="В",1,0))&gt;0,"Есть русские буквы","")</f>
        <v/>
      </c>
    </row>
    <row r="7" spans="1:4" x14ac:dyDescent="0.2">
      <c r="A7" s="12" t="s">
        <v>22</v>
      </c>
      <c r="B7" s="13">
        <f t="array" ref="B7">SUM(IF(Результаты!$E$4:$E$92=$A7,1,0))</f>
        <v>0</v>
      </c>
      <c r="C7" s="13">
        <f t="array" ref="C7">SUM(IF(Результаты!F$4:F$92=$A7,1,0))</f>
        <v>2</v>
      </c>
      <c r="D7" t="str">
        <f t="array" ref="D7">IF(SUM(IF(Результаты!$E$4:$E$89="В+",1,0))&gt;0,"Есть русские буквы","")</f>
        <v/>
      </c>
    </row>
    <row r="8" spans="1:4" x14ac:dyDescent="0.2">
      <c r="A8" s="12" t="s">
        <v>23</v>
      </c>
      <c r="B8" s="13">
        <f t="array" ref="B8">SUM(IF(Результаты!$E$4:$E$92=$A8,1,0))</f>
        <v>0</v>
      </c>
      <c r="C8" s="13">
        <f t="array" ref="C8">SUM(IF(Результаты!F$4:F$92=$A8,1,0))</f>
        <v>1</v>
      </c>
      <c r="D8" t="str">
        <f t="array" ref="D8">IF(SUM(IF(Результаты!$E$4:$E$89="А",1,0))&gt;0,"Есть русские буквы","")</f>
        <v/>
      </c>
    </row>
    <row r="9" spans="1:4" x14ac:dyDescent="0.2">
      <c r="A9" s="14" t="s">
        <v>25</v>
      </c>
      <c r="B9" s="15">
        <f>SUM(B3:B8)</f>
        <v>1</v>
      </c>
      <c r="C9" s="15">
        <f>SUM(C3:C8)</f>
        <v>4</v>
      </c>
    </row>
    <row r="10" spans="1:4" x14ac:dyDescent="0.2">
      <c r="A10" s="34" t="s">
        <v>30</v>
      </c>
      <c r="B10" s="34"/>
      <c r="C10" s="34"/>
    </row>
    <row r="11" spans="1:4" x14ac:dyDescent="0.2">
      <c r="A11" s="14" t="s">
        <v>31</v>
      </c>
      <c r="B11" s="14" t="s">
        <v>32</v>
      </c>
      <c r="C11" s="14" t="s">
        <v>25</v>
      </c>
    </row>
    <row r="12" spans="1:4" x14ac:dyDescent="0.2">
      <c r="A12" s="13">
        <f>(C12-B12)/60</f>
        <v>1</v>
      </c>
      <c r="B12" s="13">
        <f>MOD(C12,60)</f>
        <v>0</v>
      </c>
      <c r="C12" s="13">
        <f>SUM(Результаты!$C4:$C92)</f>
        <v>60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2024-08-15T20:37:48Z</dcterms:modified>
</cp:coreProperties>
</file>