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ndromedajd\Pruebas_y_Mediciones\Historial de Pruebas\Zona 2\SE Llano Sánchez\Transformadores de tierra\TT2\"/>
    </mc:Choice>
  </mc:AlternateContent>
  <bookViews>
    <workbookView xWindow="0" yWindow="0" windowWidth="19200" windowHeight="7050" firstSheet="3" activeTab="3"/>
  </bookViews>
  <sheets>
    <sheet name="Cap. y FP del tanque" sheetId="1" r:id="rId1"/>
    <sheet name="Cap. y FP Bushing C1" sheetId="2" r:id="rId2"/>
    <sheet name="Cap. y FP Bushing C2" sheetId="3" r:id="rId3"/>
    <sheet name="Resistencia de Aislamiento" sheetId="4" r:id="rId4"/>
    <sheet name="Corriente de Excitación" sheetId="5" r:id="rId5"/>
    <sheet name="Resistencia DC del Devanado" sheetId="12" r:id="rId6"/>
  </sheets>
  <definedNames>
    <definedName name="_xlnm._FilterDatabase" localSheetId="2" hidden="1">'Cap. y FP Bushing C2'!$A$7:$AK$63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0" i="4" l="1"/>
  <c r="O71" i="4"/>
  <c r="O72" i="4"/>
  <c r="O73" i="4"/>
  <c r="O74" i="4"/>
  <c r="O75" i="4"/>
  <c r="O76" i="4"/>
  <c r="O77" i="4"/>
  <c r="O78" i="4"/>
  <c r="O79" i="4"/>
  <c r="O80" i="4"/>
  <c r="N80" i="4"/>
  <c r="N79" i="4"/>
  <c r="N78" i="4"/>
  <c r="N77" i="4"/>
  <c r="N76" i="4"/>
  <c r="N75" i="4"/>
  <c r="N74" i="4"/>
  <c r="N73" i="4"/>
  <c r="N72" i="4"/>
  <c r="N71" i="4"/>
  <c r="N70" i="4"/>
  <c r="M80" i="4"/>
  <c r="M79" i="4"/>
  <c r="M78" i="4"/>
  <c r="M77" i="4"/>
  <c r="M76" i="4"/>
  <c r="M75" i="4"/>
  <c r="M74" i="4"/>
  <c r="M73" i="4"/>
  <c r="M72" i="4"/>
  <c r="M71" i="4"/>
  <c r="M70" i="4"/>
  <c r="L80" i="4"/>
  <c r="L79" i="4"/>
  <c r="L78" i="4"/>
  <c r="L77" i="4"/>
  <c r="L76" i="4"/>
  <c r="L75" i="4"/>
  <c r="L74" i="4"/>
  <c r="L73" i="4"/>
  <c r="L72" i="4"/>
  <c r="L71" i="4"/>
  <c r="L70" i="4"/>
  <c r="O81" i="4"/>
  <c r="O82" i="4"/>
  <c r="O83" i="4"/>
  <c r="O84" i="4"/>
  <c r="O85" i="4"/>
  <c r="O86" i="4"/>
  <c r="O87" i="4"/>
  <c r="O88" i="4"/>
  <c r="O89" i="4"/>
  <c r="O90" i="4"/>
  <c r="O91" i="4"/>
  <c r="N91" i="4"/>
  <c r="N90" i="4"/>
  <c r="N89" i="4"/>
  <c r="N88" i="4"/>
  <c r="N87" i="4"/>
  <c r="N86" i="4"/>
  <c r="N85" i="4"/>
  <c r="N83" i="4"/>
  <c r="N84" i="4"/>
  <c r="N82" i="4"/>
  <c r="N81" i="4"/>
  <c r="M91" i="4"/>
  <c r="M90" i="4"/>
  <c r="M89" i="4"/>
  <c r="M88" i="4"/>
  <c r="M87" i="4"/>
  <c r="M86" i="4"/>
  <c r="M85" i="4"/>
  <c r="M84" i="4"/>
  <c r="M83" i="4"/>
  <c r="M82" i="4"/>
  <c r="M81" i="4"/>
  <c r="L91" i="4"/>
  <c r="L90" i="4"/>
  <c r="L89" i="4"/>
  <c r="L88" i="4"/>
  <c r="L87" i="4"/>
  <c r="L86" i="4"/>
  <c r="L85" i="4"/>
  <c r="L84" i="4"/>
  <c r="L83" i="4"/>
  <c r="L82" i="4"/>
  <c r="L81" i="4"/>
  <c r="O48" i="4" l="1"/>
  <c r="O49" i="4"/>
  <c r="O50" i="4"/>
  <c r="O51" i="4"/>
  <c r="O52" i="4"/>
  <c r="O53" i="4"/>
  <c r="O54" i="4"/>
  <c r="O55" i="4"/>
  <c r="O56" i="4"/>
  <c r="O57" i="4"/>
  <c r="O58" i="4"/>
  <c r="N58" i="4"/>
  <c r="N57" i="4"/>
  <c r="N56" i="4"/>
  <c r="N55" i="4"/>
  <c r="N54" i="4"/>
  <c r="N53" i="4"/>
  <c r="N52" i="4"/>
  <c r="N51" i="4"/>
  <c r="N50" i="4"/>
  <c r="N49" i="4"/>
  <c r="N48" i="4"/>
  <c r="M58" i="4"/>
  <c r="M57" i="4"/>
  <c r="M56" i="4"/>
  <c r="M55" i="4"/>
  <c r="M54" i="4"/>
  <c r="M53" i="4"/>
  <c r="M52" i="4"/>
  <c r="M51" i="4"/>
  <c r="M50" i="4"/>
  <c r="M49" i="4"/>
  <c r="M48" i="4"/>
  <c r="L49" i="4"/>
  <c r="L50" i="4"/>
  <c r="L51" i="4"/>
  <c r="L52" i="4"/>
  <c r="L53" i="4"/>
  <c r="L54" i="4"/>
  <c r="L55" i="4"/>
  <c r="L56" i="4"/>
  <c r="L57" i="4"/>
  <c r="L58" i="4"/>
  <c r="L48" i="4"/>
  <c r="O59" i="4"/>
  <c r="O60" i="4"/>
  <c r="O61" i="4"/>
  <c r="O62" i="4"/>
  <c r="O63" i="4"/>
  <c r="O64" i="4"/>
  <c r="O65" i="4"/>
  <c r="O66" i="4"/>
  <c r="O67" i="4"/>
  <c r="O68" i="4"/>
  <c r="O69" i="4"/>
  <c r="N69" i="4"/>
  <c r="N68" i="4"/>
  <c r="N67" i="4"/>
  <c r="N66" i="4"/>
  <c r="N65" i="4"/>
  <c r="N64" i="4"/>
  <c r="N63" i="4"/>
  <c r="N62" i="4"/>
  <c r="N61" i="4"/>
  <c r="N60" i="4"/>
  <c r="N59" i="4"/>
  <c r="M69" i="4"/>
  <c r="M68" i="4"/>
  <c r="M67" i="4"/>
  <c r="M66" i="4"/>
  <c r="M65" i="4"/>
  <c r="M64" i="4"/>
  <c r="M63" i="4"/>
  <c r="M62" i="4"/>
  <c r="M61" i="4"/>
  <c r="M60" i="4"/>
  <c r="M59" i="4"/>
  <c r="L69" i="4"/>
  <c r="L68" i="4"/>
  <c r="L67" i="4"/>
  <c r="L66" i="4"/>
  <c r="L65" i="4"/>
  <c r="L64" i="4"/>
  <c r="L63" i="4"/>
  <c r="L62" i="4"/>
  <c r="L61" i="4"/>
  <c r="L60" i="4"/>
  <c r="L59" i="4"/>
  <c r="L37" i="4"/>
  <c r="M37" i="4"/>
  <c r="N37" i="4"/>
  <c r="O37" i="4"/>
  <c r="L38" i="4"/>
  <c r="M38" i="4"/>
  <c r="N38" i="4"/>
  <c r="O38" i="4"/>
  <c r="L39" i="4"/>
  <c r="M39" i="4"/>
  <c r="N39" i="4"/>
  <c r="O39" i="4"/>
  <c r="L40" i="4"/>
  <c r="M40" i="4"/>
  <c r="N40" i="4"/>
  <c r="O40" i="4"/>
  <c r="L41" i="4"/>
  <c r="M41" i="4"/>
  <c r="N41" i="4"/>
  <c r="O41" i="4"/>
  <c r="L42" i="4"/>
  <c r="M42" i="4"/>
  <c r="N42" i="4"/>
  <c r="O42" i="4"/>
  <c r="L43" i="4"/>
  <c r="M43" i="4"/>
  <c r="N43" i="4"/>
  <c r="O43" i="4"/>
  <c r="L44" i="4"/>
  <c r="M44" i="4"/>
  <c r="N44" i="4"/>
  <c r="O44" i="4"/>
  <c r="L45" i="4"/>
  <c r="M45" i="4"/>
  <c r="N45" i="4"/>
  <c r="O45" i="4"/>
  <c r="L46" i="4"/>
  <c r="M46" i="4"/>
  <c r="N46" i="4"/>
  <c r="O46" i="4"/>
  <c r="L47" i="4"/>
  <c r="M47" i="4"/>
  <c r="N47" i="4"/>
  <c r="O47" i="4"/>
  <c r="N102" i="4" l="1"/>
  <c r="N101" i="4"/>
  <c r="N100" i="4"/>
  <c r="N99" i="4"/>
  <c r="N98" i="4"/>
  <c r="N97" i="4"/>
  <c r="N96" i="4"/>
  <c r="N95" i="4"/>
  <c r="N94" i="4"/>
  <c r="N93" i="4"/>
  <c r="N92" i="4"/>
  <c r="M102" i="4"/>
  <c r="M101" i="4"/>
  <c r="M100" i="4"/>
  <c r="M99" i="4"/>
  <c r="M98" i="4"/>
  <c r="M97" i="4"/>
  <c r="M96" i="4"/>
  <c r="M95" i="4"/>
  <c r="M94" i="4"/>
  <c r="M93" i="4"/>
  <c r="M92" i="4"/>
  <c r="L15" i="4"/>
  <c r="L16" i="4"/>
  <c r="L17" i="4"/>
  <c r="L18" i="4"/>
  <c r="L19" i="4"/>
  <c r="L20" i="4"/>
  <c r="L21" i="4"/>
  <c r="L22" i="4"/>
  <c r="L23" i="4"/>
  <c r="L24" i="4"/>
  <c r="L25" i="4"/>
  <c r="L26" i="4"/>
  <c r="L27" i="4"/>
  <c r="L28" i="4"/>
  <c r="L29" i="4"/>
  <c r="L30" i="4"/>
  <c r="L31" i="4"/>
  <c r="L32" i="4"/>
  <c r="L33" i="4"/>
  <c r="L34" i="4"/>
  <c r="L35" i="4"/>
  <c r="L36" i="4"/>
  <c r="O26" i="4"/>
  <c r="O27" i="4"/>
  <c r="O28" i="4"/>
  <c r="O29" i="4"/>
  <c r="O30" i="4"/>
  <c r="O31" i="4"/>
  <c r="O32" i="4"/>
  <c r="O33" i="4"/>
  <c r="O34" i="4"/>
  <c r="O35" i="4"/>
  <c r="O36" i="4"/>
  <c r="N36" i="4"/>
  <c r="N35" i="4"/>
  <c r="N34" i="4"/>
  <c r="N33" i="4"/>
  <c r="N32" i="4"/>
  <c r="N31" i="4"/>
  <c r="N30" i="4"/>
  <c r="N29" i="4"/>
  <c r="N28" i="4"/>
  <c r="N27" i="4"/>
  <c r="N26" i="4"/>
  <c r="M36" i="4"/>
  <c r="M35" i="4"/>
  <c r="M34" i="4"/>
  <c r="M33" i="4"/>
  <c r="M32" i="4"/>
  <c r="M31" i="4"/>
  <c r="M30" i="4"/>
  <c r="M29" i="4"/>
  <c r="M28" i="4"/>
  <c r="M27" i="4"/>
  <c r="M26" i="4"/>
  <c r="O15" i="4"/>
  <c r="O16" i="4"/>
  <c r="O17" i="4"/>
  <c r="O18" i="4"/>
  <c r="O19" i="4"/>
  <c r="O20" i="4"/>
  <c r="O21" i="4"/>
  <c r="O22" i="4"/>
  <c r="O23" i="4"/>
  <c r="O24" i="4"/>
  <c r="O25" i="4"/>
  <c r="N25" i="4"/>
  <c r="N24" i="4"/>
  <c r="N23" i="4"/>
  <c r="N22" i="4"/>
  <c r="N21" i="4"/>
  <c r="N20" i="4"/>
  <c r="N19" i="4"/>
  <c r="N18" i="4"/>
  <c r="N17" i="4"/>
  <c r="N16" i="4"/>
  <c r="N15" i="4"/>
  <c r="M25" i="4"/>
  <c r="M24" i="4"/>
  <c r="M23" i="4"/>
  <c r="M22" i="4"/>
  <c r="M21" i="4"/>
  <c r="M20" i="4"/>
  <c r="M19" i="4"/>
  <c r="M18" i="4"/>
  <c r="M17" i="4"/>
  <c r="M16" i="4"/>
  <c r="M15" i="4"/>
  <c r="L94" i="4"/>
  <c r="L93" i="4"/>
  <c r="L92" i="4"/>
  <c r="O94" i="4" l="1"/>
  <c r="O93" i="4"/>
  <c r="O92" i="4"/>
  <c r="L97" i="4"/>
  <c r="L98" i="4"/>
  <c r="L99" i="4"/>
  <c r="L100" i="4"/>
  <c r="L101" i="4"/>
  <c r="L102" i="4"/>
  <c r="L96" i="4"/>
  <c r="L95" i="4"/>
  <c r="O102" i="4" l="1"/>
  <c r="O101" i="4"/>
  <c r="O100" i="4"/>
  <c r="O99" i="4"/>
  <c r="O98" i="4"/>
  <c r="O97" i="4"/>
  <c r="O96" i="4"/>
  <c r="O95" i="4"/>
</calcChain>
</file>

<file path=xl/sharedStrings.xml><?xml version="1.0" encoding="utf-8"?>
<sst xmlns="http://schemas.openxmlformats.org/spreadsheetml/2006/main" count="3455" uniqueCount="309">
  <si>
    <t>Fabricante</t>
  </si>
  <si>
    <t>Año de Fabricación</t>
  </si>
  <si>
    <t>Tipo de Prueba</t>
  </si>
  <si>
    <t>FECHA</t>
  </si>
  <si>
    <t>FP Medido</t>
  </si>
  <si>
    <t>GST-GND</t>
  </si>
  <si>
    <t>FP Corregido a 20°C</t>
  </si>
  <si>
    <t xml:space="preserve">Descripción </t>
  </si>
  <si>
    <t>Corriente (mA)</t>
  </si>
  <si>
    <t>Perdidas (W)</t>
  </si>
  <si>
    <t>Bushing</t>
  </si>
  <si>
    <t>Serie</t>
  </si>
  <si>
    <t>Tipo</t>
  </si>
  <si>
    <t>Cap C1 (pF)</t>
  </si>
  <si>
    <t>H1</t>
  </si>
  <si>
    <t>H2</t>
  </si>
  <si>
    <t>H3</t>
  </si>
  <si>
    <t>ABB</t>
  </si>
  <si>
    <t>Pérdidas(W)</t>
  </si>
  <si>
    <t>Evaluación FP</t>
  </si>
  <si>
    <t>Evaluación Capacitancia</t>
  </si>
  <si>
    <t>Aceptable</t>
  </si>
  <si>
    <t>Realizada por</t>
  </si>
  <si>
    <t xml:space="preserve">Evaluación </t>
  </si>
  <si>
    <t>FP Medido(%)</t>
  </si>
  <si>
    <t>Factor de Corrección</t>
  </si>
  <si>
    <t>Tiempo (min)</t>
  </si>
  <si>
    <t>Conservador</t>
  </si>
  <si>
    <t>Voltaje de Prueba (VDC)</t>
  </si>
  <si>
    <t>Realizado por</t>
  </si>
  <si>
    <t xml:space="preserve">Prueba </t>
  </si>
  <si>
    <t>Descripción del Circuito</t>
  </si>
  <si>
    <t>Voltaje (kV)</t>
  </si>
  <si>
    <t>Pérdidas (W)</t>
  </si>
  <si>
    <t>UST-R</t>
  </si>
  <si>
    <t>H1-H0</t>
  </si>
  <si>
    <t>H2-H0</t>
  </si>
  <si>
    <t>H3-H0</t>
  </si>
  <si>
    <t>HX VS T Corregido (GΩ)</t>
  </si>
  <si>
    <t>HX VS T Medido (GΩ)</t>
  </si>
  <si>
    <t>Índice de Polarización HX VS T</t>
  </si>
  <si>
    <t>Índice de Absorción HX VS T</t>
  </si>
  <si>
    <t>Evaluación HX VS T</t>
  </si>
  <si>
    <t>Bueno</t>
  </si>
  <si>
    <t>Pobre</t>
  </si>
  <si>
    <t>Regular</t>
  </si>
  <si>
    <t>Resultado de la Prueba</t>
  </si>
  <si>
    <t>I.P</t>
  </si>
  <si>
    <t>Menos de 1.0</t>
  </si>
  <si>
    <t>de 1.0 a 1.1</t>
  </si>
  <si>
    <t>de 1.1 a 1.25</t>
  </si>
  <si>
    <t>de 1.25 a 2.0</t>
  </si>
  <si>
    <t>arriba de 2.0</t>
  </si>
  <si>
    <t>Evaluación</t>
  </si>
  <si>
    <t>Malo</t>
  </si>
  <si>
    <t>Cuestionable</t>
  </si>
  <si>
    <t>Buena</t>
  </si>
  <si>
    <t>N/A</t>
  </si>
  <si>
    <t>Equipo de Prueba</t>
  </si>
  <si>
    <t>MIT 1025 Megger</t>
  </si>
  <si>
    <t>Clima</t>
  </si>
  <si>
    <t>Humedad (%)</t>
  </si>
  <si>
    <t>Temp. Aceite (°C)</t>
  </si>
  <si>
    <t>Temp. Promedio (°C)</t>
  </si>
  <si>
    <t xml:space="preserve">Resultado de la Prueba </t>
  </si>
  <si>
    <t>FC a 20°C</t>
  </si>
  <si>
    <t>Resultado de Prueba</t>
  </si>
  <si>
    <t>Observaciones</t>
  </si>
  <si>
    <t>SUBESTACIÓN LLANO SÁNCHEZ</t>
  </si>
  <si>
    <t>COORDINACIÓN DE PRUEBAS Y MEDICIONES</t>
  </si>
  <si>
    <t>Temp. Amb. (°C)</t>
  </si>
  <si>
    <t>Hum. Rel. (%)</t>
  </si>
  <si>
    <t xml:space="preserve">Capacitancia (pF) </t>
  </si>
  <si>
    <t>Contratista</t>
  </si>
  <si>
    <t>Fecha</t>
  </si>
  <si>
    <t xml:space="preserve">Observaciones </t>
  </si>
  <si>
    <t>Temp. del Ac. (°C)</t>
  </si>
  <si>
    <r>
      <rPr>
        <b/>
        <i/>
        <sz val="11"/>
        <color theme="1"/>
        <rFont val="Calibri"/>
        <family val="2"/>
        <scheme val="minor"/>
      </rPr>
      <t>Criterio de Evalución:</t>
    </r>
    <r>
      <rPr>
        <i/>
        <sz val="11"/>
        <color theme="1"/>
        <rFont val="Calibri"/>
        <family val="2"/>
        <scheme val="minor"/>
      </rPr>
      <t xml:space="preserve"> Según la norma IEEE Std-1995 establece que para transformadores nuevos el  FP debe ser menor de 0.5%. Para transformadores de 15 años el FP debe ser menor a 1.5%.</t>
    </r>
  </si>
  <si>
    <t>J. Ruíz</t>
  </si>
  <si>
    <r>
      <t xml:space="preserve">Criterio de Evaluación: </t>
    </r>
    <r>
      <rPr>
        <i/>
        <sz val="11"/>
        <color theme="1"/>
        <rFont val="Calibri"/>
        <family val="2"/>
        <scheme val="minor"/>
      </rPr>
      <t>Referencia según la norma ANSI/IEEE C57-125-1991</t>
    </r>
  </si>
  <si>
    <t>TEMP.           DEV. H</t>
  </si>
  <si>
    <t>TEMP.          DEV. X</t>
  </si>
  <si>
    <t>TEMP. REF. (°C)</t>
  </si>
  <si>
    <t>TAP MÓVIL</t>
  </si>
  <si>
    <t>TAP FIJO</t>
  </si>
  <si>
    <t>POSICIÓN (BOBINAS)</t>
  </si>
  <si>
    <r>
      <t>LECTURA (</t>
    </r>
    <r>
      <rPr>
        <b/>
        <sz val="10"/>
        <rFont val="Calibri"/>
        <family val="2"/>
      </rPr>
      <t>Ω)</t>
    </r>
  </si>
  <si>
    <t>CORRECCIÓN</t>
  </si>
  <si>
    <r>
      <t>REFERENCIA (</t>
    </r>
    <r>
      <rPr>
        <b/>
        <sz val="10"/>
        <rFont val="Calibri"/>
        <family val="2"/>
      </rPr>
      <t>Ω)</t>
    </r>
  </si>
  <si>
    <t>VARIACIÓN (%)</t>
  </si>
  <si>
    <t xml:space="preserve">RESULTADO DE PRUEBA </t>
  </si>
  <si>
    <t>OBSERVACIONES</t>
  </si>
  <si>
    <t>J.RUIZ</t>
  </si>
  <si>
    <t>Nublado</t>
  </si>
  <si>
    <t>Cap(pF) Medida</t>
  </si>
  <si>
    <t>FP C1 (%) a 20°C Medido</t>
  </si>
  <si>
    <t xml:space="preserve">FP C2 (%) Medido </t>
  </si>
  <si>
    <t>Cap C2 (pF) Medida</t>
  </si>
  <si>
    <t>Cap C2 (pF) Placa</t>
  </si>
  <si>
    <t>FP C2 (%) Placa</t>
  </si>
  <si>
    <t>Corriente (mA) Medida</t>
  </si>
  <si>
    <t>J. Martínez</t>
  </si>
  <si>
    <t>Tap Fijo</t>
  </si>
  <si>
    <t>Tap Movil</t>
  </si>
  <si>
    <t>CH</t>
  </si>
  <si>
    <t>DELTA 4000</t>
  </si>
  <si>
    <t>30/01/17</t>
  </si>
  <si>
    <t>ANSALDO-COEM</t>
  </si>
  <si>
    <t>CH+CHL</t>
  </si>
  <si>
    <t>CL+CHL</t>
  </si>
  <si>
    <t>CL</t>
  </si>
  <si>
    <t>Valores aceptables y comparables con las del 2016.</t>
  </si>
  <si>
    <t>HISTORIAL DE PRUEBAS AL TRANSFORMADOR DE TIERRA TT-2</t>
  </si>
  <si>
    <t>H0</t>
  </si>
  <si>
    <t xml:space="preserve">O+C </t>
  </si>
  <si>
    <t>Valores buenos y parecidos a los obtenidos en el 2016. No hay acción futura.</t>
  </si>
  <si>
    <t>Monitorear</t>
  </si>
  <si>
    <t>Reemplazar</t>
  </si>
  <si>
    <t>La capacitancia aumento para los bushing H1,H2 Y H0. Para H3 permanece parecido. El F.P. tambien aumento para todos los bushings, solo el del bushing H2 permanece casi igual, darle seguimiento a esta prueba C2.</t>
  </si>
  <si>
    <t>La resistenacia de aislamiento y el I.P. aumentaron desde la ultima prueba del 2016, darle seguimiento. Posiblemente sea por usar un equipo de prueba nuevo.</t>
  </si>
  <si>
    <t>Prueba buena, los valores son parecidos a los obtenidos en el 2016. No hay acción futura.</t>
  </si>
  <si>
    <r>
      <rPr>
        <b/>
        <i/>
        <sz val="11"/>
        <color theme="1"/>
        <rFont val="Calibri"/>
        <family val="2"/>
        <scheme val="minor"/>
      </rPr>
      <t>Criterio de Evaluación:</t>
    </r>
    <r>
      <rPr>
        <sz val="11"/>
        <color theme="1"/>
        <rFont val="Calibri"/>
        <family val="2"/>
        <scheme val="minor"/>
      </rPr>
      <t xml:space="preserve"> Según la norma IEEE Std 62-1995 se recomienda la recomienda la comparación con otras fases, otros transf, iguales o con mediciones anteriores bajo condciones de campo La variación bajo condiciones de campo no debe exceder el 5%. Según la compañía DOBLE, debido a la inestabilidad de obtener lecturas precisas debido a la temperatura, se permite una desviación del 2% entre la prueba de campo y de fábrica. </t>
    </r>
  </si>
  <si>
    <t>MTO330 MEGGER</t>
  </si>
  <si>
    <t>Prueba buena, todos los valores estan dentro de lo estipulado en el recuadro superior del 5% de diferencia entres pruebas.</t>
  </si>
  <si>
    <t>ANSALDO</t>
  </si>
  <si>
    <t>Humedo</t>
  </si>
  <si>
    <t>No Serie</t>
  </si>
  <si>
    <t>Clase</t>
  </si>
  <si>
    <t>Refrig.</t>
  </si>
  <si>
    <t xml:space="preserve">Tanque </t>
  </si>
  <si>
    <t>Mat. Devanado</t>
  </si>
  <si>
    <t>Impedancia</t>
  </si>
  <si>
    <t>OA</t>
  </si>
  <si>
    <t>Aceite</t>
  </si>
  <si>
    <t>Sellado</t>
  </si>
  <si>
    <t>Fases</t>
  </si>
  <si>
    <t>Cu</t>
  </si>
  <si>
    <t>Bil (kV)</t>
  </si>
  <si>
    <t>Vol. Aceite (kg)</t>
  </si>
  <si>
    <t>Peso (kg)</t>
  </si>
  <si>
    <t xml:space="preserve">kV Prueba </t>
  </si>
  <si>
    <t>% VDF</t>
  </si>
  <si>
    <t>Modo de Prueba</t>
  </si>
  <si>
    <t>Los resultados obtenidos son satisfactorios. Tomar los valores obtenidos como referencia para las próximas pruebas.</t>
  </si>
  <si>
    <t>J. Martinez</t>
  </si>
  <si>
    <t xml:space="preserve">Modo de Prueba </t>
  </si>
  <si>
    <t>kV de Prueba</t>
  </si>
  <si>
    <t>GSTg-RB</t>
  </si>
  <si>
    <t>Pérdidas (W) Medida</t>
  </si>
  <si>
    <t>%VDF</t>
  </si>
  <si>
    <t>DELTA 4000 MEGGER</t>
  </si>
  <si>
    <t>C (pF)</t>
  </si>
  <si>
    <t>H</t>
  </si>
  <si>
    <t>H2-H1</t>
  </si>
  <si>
    <t>H3-H1</t>
  </si>
  <si>
    <t>Motivo de Prueba</t>
  </si>
  <si>
    <t>Rutina</t>
  </si>
  <si>
    <t>Húmedo</t>
  </si>
  <si>
    <t>Impedancia %</t>
  </si>
  <si>
    <t>Vol. Aceite (Ltr)</t>
  </si>
  <si>
    <t>Máx. Dif Dev (%)</t>
  </si>
  <si>
    <t>13/04/16</t>
  </si>
  <si>
    <t>M4100 DOBLE</t>
  </si>
  <si>
    <t>Voltaje de la Prueba (kV)</t>
  </si>
  <si>
    <t>Soleado</t>
  </si>
  <si>
    <t>Prueba buena, valores parecidos a los de las pruebas de febrero del 2016.</t>
  </si>
  <si>
    <t>CHG+CHL</t>
  </si>
  <si>
    <t>CHG</t>
  </si>
  <si>
    <t>CHL</t>
  </si>
  <si>
    <t>CLG+CHL</t>
  </si>
  <si>
    <t>USR-R</t>
  </si>
  <si>
    <t>Los valores obtenidos son satisfactorios. Tomar los valores obtenidos como referencia para las proximas pruebas.</t>
  </si>
  <si>
    <t>27/01/16</t>
  </si>
  <si>
    <t>18/02/16</t>
  </si>
  <si>
    <t>18/11/13</t>
  </si>
  <si>
    <t>15/05/12</t>
  </si>
  <si>
    <t>BIDDLE, DELTA 2000</t>
  </si>
  <si>
    <t>BIDDLE, DELTA 1996</t>
  </si>
  <si>
    <t>BIDDLE, DELTA 1997</t>
  </si>
  <si>
    <t>BIDDLE, DELTA 1998</t>
  </si>
  <si>
    <t>BIDDLE, DELTA 1999</t>
  </si>
  <si>
    <t>Edad del Equipo (años)</t>
  </si>
  <si>
    <t>BIDDLE, DELTA 1991</t>
  </si>
  <si>
    <t>BIDDLE, DELTA 1992</t>
  </si>
  <si>
    <t>BIDDLE, DELTA 1993</t>
  </si>
  <si>
    <t>BIDDLE, DELTA 1994</t>
  </si>
  <si>
    <t>BIDDLE, DELTA 1995</t>
  </si>
  <si>
    <t>15/06/09</t>
  </si>
  <si>
    <t>CHT</t>
  </si>
  <si>
    <t>GST</t>
  </si>
  <si>
    <t>Transformadores fuera de servico. Los valores de F.P del tanque se han incrementado puede ser indicativo de húmedad por la inactividad del trafo, se uso el DOBLE M4000.</t>
  </si>
  <si>
    <t>Prueba buena. Valores de factor de potencia mejores que los de la prueba del 2008. La capacitancia varía muy poco, darle seguimiento. Tiene (12 años) que está a la interperie, no se ha conectado.</t>
  </si>
  <si>
    <t>Pueba buena. Los valores de capacitancia y factor de potencia son buenos y parecidos a los obtenidos en el 2009 de: Capacitancia=4677.5 pF; F.P=0.21% corregido @20°C.</t>
  </si>
  <si>
    <t>Valores buenos y parecidos a los del años anteriores.</t>
  </si>
  <si>
    <t>Valores parecidos a los del 2013.</t>
  </si>
  <si>
    <t>Valores parecidos a la prueba anterior. Prueba buena.</t>
  </si>
  <si>
    <t>Los valores de capacitancia y factores de potencia son buenos. El FP mejoró con relación a la última prueba de enero del 2016.</t>
  </si>
  <si>
    <t>Prueba buena, el valor de FP no se ha corregido, debe haber algun problema con la aplicación, debería ser 0.34 y no 0.42.</t>
  </si>
  <si>
    <t>22/11/07</t>
  </si>
  <si>
    <t>25/03/08</t>
  </si>
  <si>
    <t>DOBLE M4000</t>
  </si>
  <si>
    <t>Prueba buena. Los Valores de capacitancia y FP se comportan como en las pruebas del 2006. La corriente y los watts han aumentado considerablemente desde la ultima prueba, tener en cuenta para la siguiente prueba.</t>
  </si>
  <si>
    <t>26/05/06</t>
  </si>
  <si>
    <t>BIDDLE, 2.5 KV</t>
  </si>
  <si>
    <t xml:space="preserve">Prueba aceptable. Valores buenos, la capacitancia es parecida a los valores obtenidos en el 2005. El FP está bien. </t>
  </si>
  <si>
    <t>21/02/05</t>
  </si>
  <si>
    <t>Transformador fuera de servicio. Los valores de FP del tanque se han incrementado puede ser indicativo de humedad por la inactividad del trafo, se uso el DOBLE M4000.</t>
  </si>
  <si>
    <t>21/02/00</t>
  </si>
  <si>
    <t>21/02/01</t>
  </si>
  <si>
    <t>21/02/02</t>
  </si>
  <si>
    <t>21/02/03</t>
  </si>
  <si>
    <t>24/10/97</t>
  </si>
  <si>
    <t>GND-RB</t>
  </si>
  <si>
    <t>GAR-R</t>
  </si>
  <si>
    <t>Pruebas antes del energizado. Prueba satisfactoria.</t>
  </si>
  <si>
    <t>Los resultados obtenidos son satisfactorios. Tomar los valores obtenidos como referencia para las proximas pruebas.</t>
  </si>
  <si>
    <t>29/04/16</t>
  </si>
  <si>
    <t>Todos los valores son buenos y en el rango de aceptables. No hay acción inmediata.</t>
  </si>
  <si>
    <t xml:space="preserve">FP C1 (%) </t>
  </si>
  <si>
    <t>Todos los valores son buenos y en el rango de aceptable, y son comparables con los obtenidos en las pruebas de enero 2016.</t>
  </si>
  <si>
    <t>Todos los valores obtenidos para factor de potencia y capacitancia C1 de los bushing son aceptables. Estos resultados son parecidos a los obtenidos en pruebas anteriores.</t>
  </si>
  <si>
    <t xml:space="preserve">Todos los valores son aceptables. </t>
  </si>
  <si>
    <t>Todos los valores son aceptables, no hay problema.</t>
  </si>
  <si>
    <t>Prueba buena. Todos los valores son aceptables.</t>
  </si>
  <si>
    <t>MEGGER DELTA 2000</t>
  </si>
  <si>
    <t>Todos los valores estan en el rango aceptable. Las capacitancias son parecidas a las de placa y los factores de potencia son buenos.</t>
  </si>
  <si>
    <t>DOBLE M4001</t>
  </si>
  <si>
    <t>DOBLE M4002</t>
  </si>
  <si>
    <t>DOBLE M4003</t>
  </si>
  <si>
    <t>Los factoresde potencia han aumentado ligeramente dede el 2008, se mantienen dentro del rango de aceptables, darle seguimiento. Las capacitancias son buenas, comparables a las del 2008. Los bushing son marca ABB, tipo O+C.</t>
  </si>
  <si>
    <t>Aisladores marca ABB, TIPO O plus C, en la computadora la serie del H2 hay que cambiarla para el H3 el tap de prueba esta corroido, sellarlo mejor.</t>
  </si>
  <si>
    <t>Las pruebas de C1 salieron satisfactorias.</t>
  </si>
  <si>
    <t>Los valores de capacitancia de C1 son bastante parecidos a los de 2005.</t>
  </si>
  <si>
    <t>Aisladores marca ABB, TIPO O plus C.</t>
  </si>
  <si>
    <t>Pruebas de energizado satisfactorias.</t>
  </si>
  <si>
    <t>29/05/16</t>
  </si>
  <si>
    <t>A</t>
  </si>
  <si>
    <t>Los valores de factor de potencia de los bushings son aceptables. El factor de potencia del bushing H2 mejoró. Hay que darle seguimiento a la capacitancia (C2) de H2, para ver su tendencia.</t>
  </si>
  <si>
    <t>El factor de potencia mejoró para los bushings H1, H3 Y H0, no así para H2 que aumento ligeramente. Las capacitancias de H2 Y H3 hay que darle seguimiento para ver su tendencia. Hay que darle tratamiento de secado al tap del H2.</t>
  </si>
  <si>
    <t>Todas las capacitancias han aumentado desde el 2015,el factor de potencia habia salido todo bien en el 2015, pero ahora ha aumentado también, posiblemente porque se encontro agua en el tap del H2 y el H3 estaba un poco sulfatado, indicación de húmedad. Se reemplazó el empaque en el H2. Darles tratamiento.</t>
  </si>
  <si>
    <t>Los valores de factor de potencia son aceptables, las capacitancias son aceptables menos la de H1 que esta en monitoreo. En la prueba anterior, salió monitoreo para H3 y podemos ver que esta prueba mejoró.</t>
  </si>
  <si>
    <t>Los valores de factor de potencia son aceptables, las capacitancias son aceptables menos el de H3 que está en monitorear. Darle seguimiento.</t>
  </si>
  <si>
    <t>Deficiente</t>
  </si>
  <si>
    <t>Los bushings H1, H2 y H3 estan en la categoria de reemplazar, se recomienda volver a probar antes de tomar una decision. Un incremento en la capacitancia indica espiras en corto circuito.</t>
  </si>
  <si>
    <t xml:space="preserve">Soleado </t>
  </si>
  <si>
    <t xml:space="preserve">El factor de potencia de todos los bushings salieron en el rango de aceptable, aunque el valor de H3 está muy alto, probablemente debido a que este tap hubo que arreglarlo, debido a corrosion en el resorte de prueba. Los valores que se utilizan como de placa en esta prueba, fueron tomados de pruebas anteriores ya que la placa de los bushings solo traen valores del C1. </t>
  </si>
  <si>
    <t>MEGGER, DELTA 2000</t>
  </si>
  <si>
    <t xml:space="preserve">Buena </t>
  </si>
  <si>
    <t>Los valores de capacitancia de los bushings son buenos. Los factores de potencia son buenos, menos el del bushing H3 que sale en monitorear. Recordar que este tap casi no tenia el resorte que lo aterriza, se habia desmoronado del oxido, se reemplazo por otro. Como no tenemos valores de placa, se utilizaron los valores de las pruebas del 2005 como los valores de placa.</t>
  </si>
  <si>
    <t>Para la próxima prueba revisar mejor el aislamiento del tap del H2 y el H3.</t>
  </si>
  <si>
    <t>N/D</t>
  </si>
  <si>
    <t>Las pruebas de C2 salieron muy altas debido al deterioro del tap de prueba, algunos estan todo corroidos. Hay que buscar la forma de arreglar este problema.</t>
  </si>
  <si>
    <t>BIDDLE. 2.5 Kv</t>
  </si>
  <si>
    <t>Los valores de C2 estan bastante cercanos. Los valores de factor de potencia son muy buenos.</t>
  </si>
  <si>
    <t>Para la próxima prueba revisar mejor el aislamiento del H2.</t>
  </si>
  <si>
    <t>ANRIA BURGOS</t>
  </si>
  <si>
    <t>Fase</t>
  </si>
  <si>
    <t>B</t>
  </si>
  <si>
    <t>C</t>
  </si>
  <si>
    <t xml:space="preserve">Pruebas antes de energizado. Se tomará como referencias futuras. </t>
  </si>
  <si>
    <t>A. Burgos</t>
  </si>
  <si>
    <t>Prueba antes de energizarlo.</t>
  </si>
  <si>
    <t>Prueba satisfactoria.</t>
  </si>
  <si>
    <t>El comportamiento de los valores es bueno. Los valores no son iguales a los del 2005 por cambiar el voltaje de prueba.</t>
  </si>
  <si>
    <t>Los valores son parecidos a los de las pruebas del 2005. En el 2006 se utilizo otro voltaje de prueba y los valores no concuerdan.</t>
  </si>
  <si>
    <t>Prueba satisfactoria. Valores parecidos a pruebas anteriores.</t>
  </si>
  <si>
    <t>Valores parecidos a los de la prueba del 2008. La variación es muy poca, nada de cuidado. Aplicamos lo del recuadro inferior, sólo que en este caso se utilizan las corrientes más bajas.</t>
  </si>
  <si>
    <t>Estos valores han variado mucho desde la última prueba en el 2012, volver a probar en la primera oportunidad para corroborar estos valores.</t>
  </si>
  <si>
    <t>DELTA 2000 MEGGER</t>
  </si>
  <si>
    <t>No de Prueba</t>
  </si>
  <si>
    <t>LLSANTT2-4-14</t>
  </si>
  <si>
    <t>LLSANTT2-4-15</t>
  </si>
  <si>
    <t>El año pasado 2013, dieron valores similares a los de ahora. Ver como se comporta el año que viene 2015.</t>
  </si>
  <si>
    <t xml:space="preserve">Los valores aumentaron con respecto a los obtenidos el año pasado. Dar seguimiento. </t>
  </si>
  <si>
    <t>LLSTT2-4-16</t>
  </si>
  <si>
    <t>Prueba buena, cumple con lo escrito en el recuadro superior.</t>
  </si>
  <si>
    <t>LLSTT2-4-16ABR</t>
  </si>
  <si>
    <t>Prueba buena. Los valores son parecidos a los obtendios en las pruebas de enero de 2016. Lo establecido en el recuadro aplica a transformadores de potencia trifásicos.</t>
  </si>
  <si>
    <t>Esta prueba es satisfactoria. Transformador fuera de servicio.</t>
  </si>
  <si>
    <t xml:space="preserve">RESISTENCIA DE DEVANADO AVO </t>
  </si>
  <si>
    <t>Prueba satisfactoria. Los valores son similares entre ellos, difieren ligeramente de las pruebas del 2005.</t>
  </si>
  <si>
    <t>RESISTENCIA DE DEVANADO MULTIAMP</t>
  </si>
  <si>
    <t>Los valores son similares a los de la prueba del 2006.</t>
  </si>
  <si>
    <t>Estamos implementando la corrección por temperatura a 75°C, como debe ser ya que en la fabrica hacen las pruebas y las corrigen a esta temperatura. Se cumple con lo del recuadro inferior del 5% entre el valor corregido actual y la lectura anterior.</t>
  </si>
  <si>
    <t>830280 Multiamp</t>
  </si>
  <si>
    <t>LLSANTT2-6-14</t>
  </si>
  <si>
    <t>Todos los valores son buenos y cumplen con lo especificado en el recuadro superior del 5%.</t>
  </si>
  <si>
    <t>LLSANTT2-6-15</t>
  </si>
  <si>
    <t>ACCUTRANS VANGUARD</t>
  </si>
  <si>
    <t>LLSANTT2-6-16</t>
  </si>
  <si>
    <t>Prueba buena, se cumple con lo establecido por la norma IEEE.</t>
  </si>
  <si>
    <t>LLSANTT2-6-16ABR</t>
  </si>
  <si>
    <t>La prueba es buena y la diferencia entre los valores de esta prueba y la de febrero del 2016 esta dentro del 5% permitido por la norma IEEE que se hace mención en el recuadro superior.</t>
  </si>
  <si>
    <t>ZONA 2</t>
  </si>
  <si>
    <t>Corriente (A)</t>
  </si>
  <si>
    <t>Los resultados obtenidos son satisfactorios. La diferencia entre devanados es menor al 5%.</t>
  </si>
  <si>
    <r>
      <rPr>
        <b/>
        <i/>
        <sz val="11"/>
        <color theme="1"/>
        <rFont val="Calibri"/>
        <family val="2"/>
        <scheme val="minor"/>
      </rPr>
      <t>Criterio de Evaluación:</t>
    </r>
    <r>
      <rPr>
        <i/>
        <sz val="11"/>
        <color theme="1"/>
        <rFont val="Calibri"/>
        <family val="2"/>
        <scheme val="minor"/>
      </rPr>
      <t xml:space="preserve"> Comparación entre las dos corrientes más altas. Para corrientes de exitación menores de 50 mA: La diferencia entre ambas corrientes debe ser  menor de 10%.Para corrientes de exitación mayores de 50 mA:La diferencia entre ambas corrientes debe ser  menor de 5%. ¨Transformer Diagnostics¨Vol.3-31 Facilities Instructions, Standards and Techniques¨.</t>
    </r>
  </si>
  <si>
    <t>Prueba regular. Transformador fuera de servicio.</t>
  </si>
  <si>
    <t>MEGGER AZUL</t>
  </si>
  <si>
    <t>El indice de polarizacion y la resistencia disminuyeron bastante con respecto al año pasado. Hay que darle seguimiento, confirmar con otras pruebas. Tomar en cuenta para la siguiente medición.</t>
  </si>
  <si>
    <t>30/10/17</t>
  </si>
  <si>
    <t>VANGUARD IRM-5000P</t>
  </si>
  <si>
    <t>El indice de polarizacion es regular. La resistencia de aislamiento sale mas alta posiblemente por el cambio de equipo de prueba. Se tomara como referencia. La resistencia se comporta de forma irregular.</t>
  </si>
  <si>
    <t>La resistencia de aislamiento mejoró un poco con relación de la prueba anterior. El índice de polarización disminuyó. Dar seguimiento en siguiente prueba.</t>
  </si>
  <si>
    <t>IRM-5000P Vanguard</t>
  </si>
  <si>
    <t>La resistencia de aislamiento  disminuyó con relación a la última prueba realizada en el 2009. El índice de polarización permanece igual. Darle seguimiento en el siguiente mantemiento.</t>
  </si>
  <si>
    <t>La resistencia de aislamiento disminuyó ligeramente desde la prueba de febrero al igual que el índice de polarización. Está en la condición de regular, darle seguimiento para ver la tendencia.</t>
  </si>
  <si>
    <t xml:space="preserve">J. Ruíz </t>
  </si>
  <si>
    <t>La resistencia de aislamiento disminuyó ligeramente, el índice de polarización aumento regularmente. Darle seguimiento.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</si>
</sst>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 #,##0_-;_-* &quot;-&quot;_-;_-@_-"/>
    <numFmt numFmtId="43" formatCode="_-* #,##0.00_-;\-* #,##0.00_-;_-* &quot;-&quot;??_-;_-@_-"/>
    <numFmt numFmtId="164" formatCode="#,##0\ &quot;€&quot;;\-#,##0\ &quot;€&quot;"/>
    <numFmt numFmtId="165" formatCode="_-* #,##0\ &quot;€&quot;_-;\-* #,##0\ &quot;€&quot;_-;_-* &quot;-&quot;\ &quot;€&quot;_-;_-@_-"/>
    <numFmt numFmtId="166" formatCode="mm/dd/yy;@"/>
    <numFmt numFmtId="167" formatCode="0.000"/>
    <numFmt numFmtId="168" formatCode="0.0"/>
    <numFmt numFmtId="169" formatCode="0.0000"/>
    <numFmt numFmtId="170" formatCode="dd/mm/yy;@"/>
  </numFmts>
  <fonts count="35"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Calibri"/>
      <family val="2"/>
      <scheme val="minor"/>
    </font>
    <font>
      <sz val="11"/>
      <color theme="1"/>
      <name val="Calibri"/>
      <family val="2"/>
    </font>
    <font>
      <sz val="11"/>
      <color theme="1"/>
      <name val="Calibri"/>
      <family val="2"/>
      <charset val="178"/>
      <scheme val="minor"/>
    </font>
    <font>
      <sz val="11"/>
      <color rgb="FF0B744D"/>
      <name val="Calibri"/>
      <family val="2"/>
      <scheme val="minor"/>
    </font>
    <font>
      <sz val="42"/>
      <color theme="0"/>
      <name val="Segoe UI"/>
      <family val="2"/>
    </font>
    <font>
      <sz val="11"/>
      <name val="Calibri"/>
      <family val="2"/>
      <scheme val="minor"/>
    </font>
    <font>
      <u/>
      <sz val="11"/>
      <color theme="10"/>
      <name val="Calibri"/>
      <family val="2"/>
    </font>
    <font>
      <u/>
      <sz val="11"/>
      <color theme="11"/>
      <name val="Calibri"/>
      <family val="2"/>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b/>
      <sz val="11"/>
      <color theme="1"/>
      <name val="Calibri"/>
      <family val="2"/>
      <scheme val="minor"/>
    </font>
    <font>
      <i/>
      <sz val="11"/>
      <color theme="1"/>
      <name val="Calibri"/>
      <family val="2"/>
      <scheme val="minor"/>
    </font>
    <font>
      <b/>
      <i/>
      <sz val="11"/>
      <color theme="1"/>
      <name val="Calibri"/>
      <family val="2"/>
      <scheme val="minor"/>
    </font>
    <font>
      <sz val="11"/>
      <name val="Calibri"/>
      <family val="2"/>
    </font>
    <font>
      <b/>
      <sz val="11"/>
      <name val="Calibri"/>
      <family val="2"/>
    </font>
    <font>
      <b/>
      <sz val="11"/>
      <name val="Calibri"/>
      <family val="2"/>
      <scheme val="minor"/>
    </font>
    <font>
      <b/>
      <sz val="10"/>
      <name val="Calibri"/>
      <family val="2"/>
      <scheme val="minor"/>
    </font>
    <font>
      <b/>
      <sz val="10"/>
      <name val="Calibri"/>
      <family val="2"/>
    </font>
    <font>
      <sz val="9"/>
      <name val="Calibri"/>
      <family val="2"/>
      <scheme val="minor"/>
    </font>
    <font>
      <sz val="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17346"/>
        <bgColor indexed="64"/>
      </patternFill>
    </fill>
    <fill>
      <patternFill patternType="solid">
        <fgColor theme="9" tint="0.79998168889431442"/>
        <bgColor theme="9" tint="0.79998168889431442"/>
      </patternFill>
    </fill>
    <fill>
      <patternFill patternType="solid">
        <fgColor theme="4" tint="0.79998168889431442"/>
        <bgColor indexed="64"/>
      </patternFill>
    </fill>
    <fill>
      <patternFill patternType="solid">
        <fgColor theme="9" tint="0.79998168889431442"/>
        <bgColor indexed="64"/>
      </patternFill>
    </fill>
  </fills>
  <borders count="21">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top/>
      <bottom/>
      <diagonal/>
    </border>
  </borders>
  <cellStyleXfs count="58">
    <xf numFmtId="0" fontId="0" fillId="0" borderId="0"/>
    <xf numFmtId="0" fontId="5" fillId="0" borderId="0"/>
    <xf numFmtId="0" fontId="7" fillId="0" borderId="0" applyFill="0" applyBorder="0">
      <alignment wrapText="1"/>
    </xf>
    <xf numFmtId="0" fontId="8" fillId="33" borderId="0" applyNumberFormat="0" applyBorder="0" applyProtection="0">
      <alignment horizontal="left" indent="1"/>
    </xf>
    <xf numFmtId="0" fontId="7" fillId="33" borderId="0" applyNumberFormat="0" applyProtection="0">
      <alignment horizontal="left" wrapText="1" indent="4"/>
    </xf>
    <xf numFmtId="0" fontId="4" fillId="0" borderId="0"/>
    <xf numFmtId="0" fontId="2" fillId="0" borderId="1" applyNumberFormat="0" applyFill="0" applyAlignment="0" applyProtection="0"/>
    <xf numFmtId="164" fontId="5" fillId="0" borderId="0" applyFont="0" applyFill="0" applyBorder="0" applyAlignment="0" applyProtection="0"/>
    <xf numFmtId="16" fontId="9" fillId="0" borderId="0" applyFont="0" applyFill="0" applyBorder="0" applyAlignment="0">
      <alignment horizontal="left"/>
    </xf>
    <xf numFmtId="0" fontId="3" fillId="29" borderId="0" applyNumberFormat="0" applyBorder="0" applyAlignment="0" applyProtection="0"/>
    <xf numFmtId="0" fontId="1" fillId="30" borderId="9" applyNumberFormat="0" applyAlignment="0" applyProtection="0"/>
    <xf numFmtId="0" fontId="5" fillId="34" borderId="10" applyNumberFormat="0" applyFont="0" applyFill="0" applyAlignment="0"/>
    <xf numFmtId="0" fontId="5" fillId="34" borderId="11" applyNumberFormat="0" applyFont="0" applyFill="0" applyAlignment="0"/>
    <xf numFmtId="0" fontId="10" fillId="0" borderId="0" applyNumberFormat="0" applyFill="0" applyBorder="0" applyAlignment="0" applyProtection="0"/>
    <xf numFmtId="0" fontId="11" fillId="0" borderId="0" applyNumberForma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0" fontId="12" fillId="0" borderId="2"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3" applyNumberFormat="0" applyAlignment="0" applyProtection="0"/>
    <xf numFmtId="0" fontId="17" fillId="6" borderId="4" applyNumberFormat="0" applyAlignment="0" applyProtection="0"/>
    <xf numFmtId="0" fontId="18" fillId="6" borderId="3" applyNumberFormat="0" applyAlignment="0" applyProtection="0"/>
    <xf numFmtId="0" fontId="19" fillId="0" borderId="5" applyNumberFormat="0" applyFill="0" applyAlignment="0" applyProtection="0"/>
    <xf numFmtId="0" fontId="20" fillId="7" borderId="6" applyNumberFormat="0" applyAlignment="0" applyProtection="0"/>
    <xf numFmtId="0" fontId="21" fillId="0" borderId="0" applyNumberFormat="0" applyFill="0" applyBorder="0" applyAlignment="0" applyProtection="0"/>
    <xf numFmtId="0" fontId="5" fillId="8" borderId="7" applyNumberFormat="0" applyFont="0" applyAlignment="0" applyProtection="0"/>
    <xf numFmtId="0" fontId="22" fillId="0" borderId="0" applyNumberFormat="0" applyFill="0" applyBorder="0" applyAlignment="0" applyProtection="0"/>
    <xf numFmtId="0" fontId="23" fillId="0" borderId="8" applyNumberFormat="0" applyFill="0" applyAlignment="0" applyProtection="0"/>
    <xf numFmtId="0" fontId="24"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 fillId="0" borderId="1" applyNumberFormat="0" applyFill="0" applyAlignment="0" applyProtection="0"/>
    <xf numFmtId="164" fontId="5" fillId="0" borderId="0" applyFont="0" applyFill="0" applyBorder="0" applyAlignment="0" applyProtection="0"/>
    <xf numFmtId="43" fontId="5" fillId="0" borderId="0" applyFont="0" applyFill="0" applyBorder="0" applyAlignment="0" applyProtection="0"/>
  </cellStyleXfs>
  <cellXfs count="130">
    <xf numFmtId="0" fontId="0" fillId="0" borderId="0" xfId="0"/>
    <xf numFmtId="0" fontId="0" fillId="0" borderId="0" xfId="0" applyAlignment="1">
      <alignment horizontal="center"/>
    </xf>
    <xf numFmtId="167" fontId="0" fillId="0" borderId="0" xfId="0" applyNumberFormat="1" applyAlignment="1">
      <alignment horizontal="center"/>
    </xf>
    <xf numFmtId="166" fontId="0" fillId="0" borderId="0" xfId="0" applyNumberFormat="1"/>
    <xf numFmtId="167" fontId="0" fillId="0" borderId="0" xfId="0" applyNumberFormat="1"/>
    <xf numFmtId="2" fontId="0" fillId="0" borderId="0" xfId="0" applyNumberFormat="1"/>
    <xf numFmtId="0" fontId="0" fillId="0" borderId="0" xfId="0" applyNumberFormat="1"/>
    <xf numFmtId="0" fontId="25" fillId="0" borderId="0" xfId="0" applyFont="1" applyAlignment="1"/>
    <xf numFmtId="0" fontId="26" fillId="0" borderId="0" xfId="0" applyFont="1" applyBorder="1" applyAlignment="1">
      <alignment horizontal="left"/>
    </xf>
    <xf numFmtId="0" fontId="0" fillId="0" borderId="0" xfId="0" applyBorder="1" applyAlignment="1">
      <alignment horizontal="center"/>
    </xf>
    <xf numFmtId="0" fontId="0" fillId="0" borderId="0" xfId="0" applyFill="1" applyBorder="1" applyAlignment="1">
      <alignment horizontal="center"/>
    </xf>
    <xf numFmtId="167" fontId="0" fillId="0" borderId="0" xfId="0" applyNumberFormat="1" applyFill="1" applyBorder="1" applyAlignment="1">
      <alignment horizontal="center"/>
    </xf>
    <xf numFmtId="0" fontId="0" fillId="0" borderId="0" xfId="0" applyBorder="1" applyAlignment="1">
      <alignment horizontal="center" vertical="center"/>
    </xf>
    <xf numFmtId="0" fontId="9" fillId="0" borderId="0" xfId="0" applyNumberFormat="1" applyFont="1" applyBorder="1" applyAlignment="1">
      <alignment horizontal="center" vertical="center"/>
    </xf>
    <xf numFmtId="0" fontId="9" fillId="0" borderId="0" xfId="0" applyFont="1" applyBorder="1" applyAlignment="1">
      <alignment horizontal="center" vertical="center"/>
    </xf>
    <xf numFmtId="0" fontId="9" fillId="0" borderId="0" xfId="0" applyNumberFormat="1" applyFont="1" applyFill="1" applyBorder="1" applyAlignment="1">
      <alignment horizontal="center" vertical="center"/>
    </xf>
    <xf numFmtId="2" fontId="9" fillId="0" borderId="0" xfId="0" applyNumberFormat="1" applyFont="1" applyFill="1" applyBorder="1" applyAlignment="1">
      <alignment horizontal="center" vertical="center"/>
    </xf>
    <xf numFmtId="0" fontId="27" fillId="0" borderId="13" xfId="0" applyFont="1" applyBorder="1" applyAlignment="1"/>
    <xf numFmtId="0" fontId="0" fillId="0" borderId="13" xfId="0" applyBorder="1"/>
    <xf numFmtId="0" fontId="0" fillId="0" borderId="0" xfId="0" applyAlignment="1">
      <alignment horizontal="center"/>
    </xf>
    <xf numFmtId="0" fontId="31" fillId="35" borderId="12" xfId="0" applyFont="1" applyFill="1" applyBorder="1" applyAlignment="1">
      <alignment horizontal="center" vertical="center"/>
    </xf>
    <xf numFmtId="0" fontId="31" fillId="35" borderId="12" xfId="0" applyFont="1" applyFill="1" applyBorder="1" applyAlignment="1">
      <alignment horizontal="center" vertical="center" wrapText="1"/>
    </xf>
    <xf numFmtId="0" fontId="33" fillId="0" borderId="12" xfId="0" applyFont="1" applyBorder="1" applyAlignment="1">
      <alignment horizontal="center" vertical="center"/>
    </xf>
    <xf numFmtId="0" fontId="33" fillId="0" borderId="12" xfId="0" applyFont="1" applyBorder="1" applyAlignment="1">
      <alignment horizontal="center" vertical="center" wrapText="1"/>
    </xf>
    <xf numFmtId="0" fontId="34" fillId="0" borderId="12" xfId="0" applyFont="1" applyBorder="1" applyAlignment="1">
      <alignment horizontal="center" vertical="center" wrapText="1"/>
    </xf>
    <xf numFmtId="0" fontId="34" fillId="0" borderId="12" xfId="0" applyFont="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167" fontId="0" fillId="0" borderId="0" xfId="0" applyNumberFormat="1" applyFill="1" applyBorder="1" applyAlignment="1">
      <alignment horizontal="center" vertical="center"/>
    </xf>
    <xf numFmtId="2" fontId="0" fillId="0" borderId="0" xfId="0" applyNumberFormat="1" applyFill="1" applyBorder="1" applyAlignment="1">
      <alignment horizontal="center" vertical="center"/>
    </xf>
    <xf numFmtId="168" fontId="0" fillId="0" borderId="0" xfId="0" applyNumberFormat="1" applyFill="1" applyBorder="1" applyAlignment="1">
      <alignment horizontal="center" vertical="center"/>
    </xf>
    <xf numFmtId="167" fontId="0" fillId="0" borderId="0" xfId="0" applyNumberFormat="1" applyBorder="1" applyAlignment="1">
      <alignment horizontal="center" vertical="center"/>
    </xf>
    <xf numFmtId="2" fontId="0" fillId="0" borderId="0" xfId="0" applyNumberFormat="1" applyBorder="1" applyAlignment="1">
      <alignment horizontal="center" vertical="center"/>
    </xf>
    <xf numFmtId="168" fontId="0" fillId="0" borderId="0" xfId="0" applyNumberFormat="1" applyBorder="1" applyAlignment="1">
      <alignment horizontal="center" vertical="center"/>
    </xf>
    <xf numFmtId="166" fontId="0" fillId="0" borderId="0" xfId="0" applyNumberFormat="1" applyBorder="1" applyAlignment="1">
      <alignment horizontal="center" vertical="center"/>
    </xf>
    <xf numFmtId="0" fontId="0" fillId="0" borderId="0" xfId="0" applyNumberFormat="1" applyBorder="1" applyAlignment="1">
      <alignment horizontal="center" vertical="center"/>
    </xf>
    <xf numFmtId="0" fontId="0" fillId="0" borderId="0" xfId="0" applyNumberFormat="1" applyFill="1" applyBorder="1" applyAlignment="1">
      <alignment horizontal="center" vertical="center"/>
    </xf>
    <xf numFmtId="0" fontId="0" fillId="0" borderId="0" xfId="0" applyAlignment="1">
      <alignment vertical="center"/>
    </xf>
    <xf numFmtId="0" fontId="0" fillId="0" borderId="0"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xf>
    <xf numFmtId="167" fontId="0" fillId="0" borderId="0" xfId="0" applyNumberFormat="1" applyAlignment="1">
      <alignment horizontal="center" vertical="center"/>
    </xf>
    <xf numFmtId="166" fontId="0" fillId="0" borderId="0" xfId="0" applyNumberFormat="1" applyAlignment="1">
      <alignment horizontal="center"/>
    </xf>
    <xf numFmtId="166" fontId="0" fillId="0" borderId="0" xfId="0" applyNumberFormat="1" applyAlignment="1">
      <alignment horizontal="center" vertical="center"/>
    </xf>
    <xf numFmtId="0" fontId="9" fillId="0" borderId="0" xfId="0" applyFont="1" applyFill="1" applyBorder="1" applyAlignment="1">
      <alignment horizontal="center" vertical="center"/>
    </xf>
    <xf numFmtId="0" fontId="0" fillId="0" borderId="0" xfId="0" applyFont="1" applyAlignment="1">
      <alignment wrapText="1"/>
    </xf>
    <xf numFmtId="169" fontId="0" fillId="0" borderId="0" xfId="0" applyNumberFormat="1" applyAlignment="1">
      <alignment horizontal="center" vertical="center"/>
    </xf>
    <xf numFmtId="169" fontId="0" fillId="0" borderId="0" xfId="0" applyNumberFormat="1" applyFill="1" applyBorder="1" applyAlignment="1">
      <alignment horizontal="center" vertical="center"/>
    </xf>
    <xf numFmtId="169" fontId="0" fillId="0" borderId="0" xfId="0" applyNumberFormat="1"/>
    <xf numFmtId="0" fontId="0" fillId="0" borderId="0" xfId="0" applyFill="1" applyBorder="1" applyAlignment="1">
      <alignment wrapText="1"/>
    </xf>
    <xf numFmtId="2" fontId="0" fillId="0" borderId="0" xfId="0" applyNumberFormat="1" applyAlignment="1">
      <alignment vertical="center"/>
    </xf>
    <xf numFmtId="0" fontId="33" fillId="0" borderId="12" xfId="0" applyFont="1" applyFill="1" applyBorder="1" applyAlignment="1">
      <alignment horizontal="center" vertical="center"/>
    </xf>
    <xf numFmtId="0" fontId="9" fillId="0" borderId="12" xfId="0" applyFont="1" applyFill="1" applyBorder="1" applyAlignment="1">
      <alignment horizontal="center" vertical="center"/>
    </xf>
    <xf numFmtId="0" fontId="0" fillId="0" borderId="0" xfId="0" applyBorder="1"/>
    <xf numFmtId="0" fontId="0" fillId="0" borderId="12" xfId="0" applyBorder="1" applyAlignment="1">
      <alignment horizontal="center"/>
    </xf>
    <xf numFmtId="0" fontId="25" fillId="35" borderId="12" xfId="0" applyFont="1" applyFill="1" applyBorder="1" applyAlignment="1">
      <alignment horizontal="center" vertical="center"/>
    </xf>
    <xf numFmtId="0" fontId="25" fillId="35" borderId="12" xfId="0" applyFont="1" applyFill="1" applyBorder="1" applyAlignment="1">
      <alignment horizontal="center" vertical="center" wrapText="1"/>
    </xf>
    <xf numFmtId="166" fontId="28" fillId="0" borderId="12" xfId="1" applyNumberFormat="1" applyFont="1" applyFill="1" applyBorder="1" applyAlignment="1">
      <alignment horizontal="center" vertical="center"/>
    </xf>
    <xf numFmtId="0" fontId="28" fillId="0" borderId="12" xfId="1" applyNumberFormat="1" applyFont="1" applyFill="1" applyBorder="1" applyAlignment="1">
      <alignment horizontal="center" vertical="center"/>
    </xf>
    <xf numFmtId="0" fontId="28" fillId="0" borderId="12" xfId="1" applyNumberFormat="1" applyFont="1" applyBorder="1" applyAlignment="1">
      <alignment horizontal="center" vertical="center"/>
    </xf>
    <xf numFmtId="0" fontId="9" fillId="0" borderId="12" xfId="0" applyNumberFormat="1" applyFont="1" applyBorder="1" applyAlignment="1">
      <alignment horizontal="center" vertical="center"/>
    </xf>
    <xf numFmtId="2"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0" fontId="0" fillId="0" borderId="12" xfId="0" applyBorder="1" applyAlignment="1">
      <alignment horizontal="center" vertical="center" wrapText="1"/>
    </xf>
    <xf numFmtId="166" fontId="9" fillId="0" borderId="12" xfId="0" applyNumberFormat="1" applyFont="1" applyBorder="1" applyAlignment="1">
      <alignment horizontal="center" vertical="center"/>
    </xf>
    <xf numFmtId="166" fontId="29" fillId="35" borderId="12" xfId="1" applyNumberFormat="1" applyFont="1" applyFill="1" applyBorder="1" applyAlignment="1">
      <alignment horizontal="center" vertical="center"/>
    </xf>
    <xf numFmtId="0" fontId="29" fillId="35" borderId="12" xfId="1" applyNumberFormat="1" applyFont="1" applyFill="1" applyBorder="1" applyAlignment="1">
      <alignment horizontal="center" vertical="center" wrapText="1"/>
    </xf>
    <xf numFmtId="0" fontId="29" fillId="35" borderId="12" xfId="1" applyNumberFormat="1" applyFont="1" applyFill="1" applyBorder="1" applyAlignment="1">
      <alignment horizontal="center" vertical="center"/>
    </xf>
    <xf numFmtId="0" fontId="30" fillId="35" borderId="12" xfId="0" applyNumberFormat="1" applyFont="1" applyFill="1" applyBorder="1" applyAlignment="1">
      <alignment horizontal="center" vertical="center" wrapText="1"/>
    </xf>
    <xf numFmtId="2" fontId="30" fillId="35" borderId="12" xfId="0" applyNumberFormat="1" applyFont="1" applyFill="1" applyBorder="1" applyAlignment="1">
      <alignment horizontal="center" vertical="center" wrapText="1"/>
    </xf>
    <xf numFmtId="0" fontId="30" fillId="35" borderId="12" xfId="0" applyFont="1" applyFill="1" applyBorder="1" applyAlignment="1">
      <alignment horizontal="center" vertical="center" wrapText="1"/>
    </xf>
    <xf numFmtId="0" fontId="0" fillId="0" borderId="12" xfId="0" applyBorder="1" applyAlignment="1">
      <alignment horizontal="center" vertical="center"/>
    </xf>
    <xf numFmtId="167" fontId="0" fillId="0" borderId="12" xfId="0" applyNumberFormat="1" applyBorder="1" applyAlignment="1">
      <alignment horizontal="center" vertical="center"/>
    </xf>
    <xf numFmtId="169" fontId="0" fillId="0" borderId="12" xfId="0" applyNumberFormat="1" applyBorder="1" applyAlignment="1">
      <alignment horizontal="center" vertical="center"/>
    </xf>
    <xf numFmtId="168" fontId="0" fillId="0" borderId="12" xfId="0" applyNumberFormat="1" applyBorder="1" applyAlignment="1">
      <alignment horizontal="center" vertical="center"/>
    </xf>
    <xf numFmtId="2" fontId="0" fillId="0" borderId="12" xfId="0" applyNumberFormat="1" applyBorder="1" applyAlignment="1">
      <alignment horizontal="center" vertical="center"/>
    </xf>
    <xf numFmtId="2" fontId="25" fillId="35" borderId="12" xfId="0" applyNumberFormat="1" applyFont="1" applyFill="1" applyBorder="1" applyAlignment="1">
      <alignment horizontal="center" vertical="center" wrapText="1"/>
    </xf>
    <xf numFmtId="170" fontId="25" fillId="35" borderId="12" xfId="0" applyNumberFormat="1" applyFont="1" applyFill="1" applyBorder="1" applyAlignment="1">
      <alignment horizontal="center" vertical="center" wrapText="1"/>
    </xf>
    <xf numFmtId="170" fontId="0" fillId="0" borderId="12" xfId="0" applyNumberFormat="1" applyBorder="1" applyAlignment="1">
      <alignment horizontal="center" vertical="center"/>
    </xf>
    <xf numFmtId="170" fontId="0" fillId="0" borderId="0" xfId="0" applyNumberFormat="1" applyBorder="1" applyAlignment="1">
      <alignment horizontal="center" vertical="center"/>
    </xf>
    <xf numFmtId="170" fontId="0" fillId="0" borderId="0" xfId="0" applyNumberFormat="1" applyFill="1" applyBorder="1" applyAlignment="1">
      <alignment horizontal="center" vertical="center"/>
    </xf>
    <xf numFmtId="170" fontId="0" fillId="0" borderId="0" xfId="0" applyNumberFormat="1" applyBorder="1"/>
    <xf numFmtId="2" fontId="25" fillId="36" borderId="12" xfId="0" applyNumberFormat="1" applyFont="1" applyFill="1" applyBorder="1" applyAlignment="1">
      <alignment horizontal="center" vertical="center" wrapText="1"/>
    </xf>
    <xf numFmtId="167" fontId="25" fillId="36" borderId="12" xfId="0" applyNumberFormat="1" applyFont="1" applyFill="1" applyBorder="1" applyAlignment="1">
      <alignment horizontal="center" vertical="center" wrapText="1"/>
    </xf>
    <xf numFmtId="3" fontId="0" fillId="0" borderId="12" xfId="0" applyNumberFormat="1" applyBorder="1" applyAlignment="1">
      <alignment horizontal="center" vertical="center"/>
    </xf>
    <xf numFmtId="169" fontId="25" fillId="36" borderId="12" xfId="0" applyNumberFormat="1" applyFont="1" applyFill="1" applyBorder="1" applyAlignment="1">
      <alignment horizontal="center" vertical="center" wrapText="1"/>
    </xf>
    <xf numFmtId="0" fontId="25" fillId="36" borderId="12" xfId="0" applyFont="1" applyFill="1" applyBorder="1" applyAlignment="1">
      <alignment horizontal="center" vertical="center" wrapText="1"/>
    </xf>
    <xf numFmtId="0" fontId="0" fillId="0" borderId="12" xfId="0" applyBorder="1"/>
    <xf numFmtId="2" fontId="0" fillId="0" borderId="12" xfId="0" applyNumberFormat="1" applyBorder="1"/>
    <xf numFmtId="169" fontId="0" fillId="0" borderId="12" xfId="0" applyNumberFormat="1" applyFill="1" applyBorder="1" applyAlignment="1">
      <alignment horizontal="center" vertical="center"/>
    </xf>
    <xf numFmtId="0" fontId="0" fillId="0" borderId="12" xfId="0" applyFill="1" applyBorder="1" applyAlignment="1">
      <alignment horizontal="center" vertical="center"/>
    </xf>
    <xf numFmtId="2" fontId="0" fillId="0" borderId="12" xfId="0" applyNumberFormat="1" applyFill="1" applyBorder="1" applyAlignment="1">
      <alignment horizontal="center" vertical="center"/>
    </xf>
    <xf numFmtId="169" fontId="0" fillId="0" borderId="12" xfId="0" applyNumberFormat="1" applyBorder="1" applyAlignment="1">
      <alignment horizontal="center"/>
    </xf>
    <xf numFmtId="2" fontId="0" fillId="0" borderId="12" xfId="0" applyNumberFormat="1" applyBorder="1" applyAlignment="1">
      <alignment horizontal="center"/>
    </xf>
    <xf numFmtId="167" fontId="0" fillId="0" borderId="12" xfId="0" applyNumberFormat="1" applyFill="1" applyBorder="1" applyAlignment="1">
      <alignment horizontal="center" vertical="center"/>
    </xf>
    <xf numFmtId="0" fontId="0" fillId="0" borderId="12" xfId="0" applyFill="1" applyBorder="1" applyAlignment="1">
      <alignment horizontal="center" vertical="center" wrapText="1"/>
    </xf>
    <xf numFmtId="0" fontId="34" fillId="0" borderId="16" xfId="0" applyFont="1" applyBorder="1" applyAlignment="1">
      <alignment horizontal="center" vertical="center" wrapText="1"/>
    </xf>
    <xf numFmtId="0" fontId="0" fillId="0" borderId="12" xfId="0" applyBorder="1" applyAlignment="1">
      <alignment vertical="center" wrapText="1"/>
    </xf>
    <xf numFmtId="166" fontId="0" fillId="0" borderId="12" xfId="0" applyNumberFormat="1" applyBorder="1" applyAlignment="1">
      <alignment horizontal="center" vertical="center"/>
    </xf>
    <xf numFmtId="0" fontId="0" fillId="0" borderId="14" xfId="0" applyBorder="1" applyAlignment="1">
      <alignment horizontal="center" vertical="center"/>
    </xf>
    <xf numFmtId="0" fontId="0" fillId="0" borderId="18" xfId="0" applyBorder="1" applyAlignment="1">
      <alignment horizontal="center" vertical="center"/>
    </xf>
    <xf numFmtId="167" fontId="0" fillId="0" borderId="18" xfId="0" applyNumberFormat="1" applyBorder="1" applyAlignment="1">
      <alignment horizontal="center" vertical="center"/>
    </xf>
    <xf numFmtId="0" fontId="0" fillId="0" borderId="15" xfId="0" applyBorder="1" applyAlignment="1">
      <alignment horizontal="center" vertical="center"/>
    </xf>
    <xf numFmtId="166" fontId="0" fillId="0" borderId="18" xfId="0" applyNumberFormat="1" applyBorder="1" applyAlignment="1">
      <alignment horizontal="center" vertical="center"/>
    </xf>
    <xf numFmtId="166" fontId="0" fillId="0" borderId="12" xfId="0" applyNumberFormat="1" applyFill="1" applyBorder="1" applyAlignment="1">
      <alignment horizontal="center" vertical="center"/>
    </xf>
    <xf numFmtId="0" fontId="0" fillId="0" borderId="19" xfId="0" applyBorder="1" applyAlignment="1">
      <alignment vertical="center" wrapText="1"/>
    </xf>
    <xf numFmtId="0" fontId="0" fillId="0" borderId="0" xfId="0" applyBorder="1" applyAlignment="1">
      <alignment vertical="center" wrapText="1"/>
    </xf>
    <xf numFmtId="14" fontId="0" fillId="0" borderId="12" xfId="0" applyNumberFormat="1" applyBorder="1" applyAlignment="1">
      <alignment horizontal="center" vertical="center"/>
    </xf>
    <xf numFmtId="168" fontId="25" fillId="35" borderId="12" xfId="0" applyNumberFormat="1" applyFont="1" applyFill="1" applyBorder="1" applyAlignment="1">
      <alignment horizontal="center" vertical="center" wrapText="1"/>
    </xf>
    <xf numFmtId="168" fontId="0" fillId="0" borderId="0" xfId="0" applyNumberFormat="1" applyBorder="1"/>
    <xf numFmtId="2" fontId="0" fillId="0" borderId="0" xfId="0" applyNumberFormat="1" applyBorder="1"/>
    <xf numFmtId="2" fontId="0" fillId="0" borderId="12" xfId="0" applyNumberFormat="1" applyBorder="1" applyAlignment="1">
      <alignment vertical="center" wrapText="1"/>
    </xf>
    <xf numFmtId="1" fontId="0" fillId="0" borderId="12" xfId="0" applyNumberFormat="1" applyBorder="1" applyAlignment="1">
      <alignment horizontal="center" vertical="center"/>
    </xf>
    <xf numFmtId="169" fontId="34" fillId="0" borderId="12" xfId="0" applyNumberFormat="1" applyFont="1" applyBorder="1" applyAlignment="1">
      <alignment horizontal="center" vertical="center" wrapText="1"/>
    </xf>
    <xf numFmtId="167" fontId="34" fillId="0" borderId="12" xfId="0" applyNumberFormat="1" applyFont="1" applyBorder="1" applyAlignment="1">
      <alignment horizontal="center" vertical="center" wrapText="1"/>
    </xf>
    <xf numFmtId="14" fontId="33" fillId="0" borderId="12" xfId="0" applyNumberFormat="1" applyFont="1" applyBorder="1" applyAlignment="1">
      <alignment horizontal="center" vertical="center"/>
    </xf>
    <xf numFmtId="0" fontId="25" fillId="0" borderId="0" xfId="0" applyFont="1" applyAlignment="1">
      <alignment horizontal="center"/>
    </xf>
    <xf numFmtId="166" fontId="26" fillId="0" borderId="0" xfId="0" applyNumberFormat="1" applyFont="1" applyAlignment="1">
      <alignment horizontal="center" vertical="center" wrapText="1"/>
    </xf>
    <xf numFmtId="166" fontId="26" fillId="0" borderId="17" xfId="0" applyNumberFormat="1" applyFont="1" applyBorder="1" applyAlignment="1">
      <alignment horizontal="center" vertical="center" wrapText="1"/>
    </xf>
    <xf numFmtId="170" fontId="0" fillId="0" borderId="17" xfId="0" applyNumberFormat="1" applyBorder="1" applyAlignment="1">
      <alignment horizontal="center"/>
    </xf>
    <xf numFmtId="0" fontId="0" fillId="0" borderId="17" xfId="0" applyBorder="1" applyAlignment="1">
      <alignment horizontal="center"/>
    </xf>
    <xf numFmtId="0" fontId="26" fillId="0" borderId="13" xfId="0" applyFont="1" applyBorder="1" applyAlignment="1">
      <alignment horizontal="center"/>
    </xf>
    <xf numFmtId="0" fontId="25" fillId="0" borderId="0" xfId="0" applyFont="1" applyBorder="1" applyAlignment="1">
      <alignment horizontal="center"/>
    </xf>
    <xf numFmtId="0" fontId="0" fillId="0" borderId="20" xfId="0" applyBorder="1" applyAlignment="1">
      <alignment horizontal="center"/>
    </xf>
    <xf numFmtId="0" fontId="0" fillId="0" borderId="0" xfId="0" applyAlignment="1">
      <alignment horizontal="center"/>
    </xf>
    <xf numFmtId="0" fontId="25" fillId="35" borderId="14" xfId="0" applyFont="1" applyFill="1" applyBorder="1" applyAlignment="1">
      <alignment horizontal="center" vertical="center" wrapText="1"/>
    </xf>
    <xf numFmtId="0" fontId="25" fillId="35" borderId="15" xfId="0" applyFont="1" applyFill="1" applyBorder="1" applyAlignment="1">
      <alignment horizontal="center" vertical="center" wrapText="1"/>
    </xf>
    <xf numFmtId="0" fontId="26" fillId="0" borderId="0" xfId="0" applyFont="1" applyAlignment="1">
      <alignment horizontal="center"/>
    </xf>
    <xf numFmtId="0" fontId="0" fillId="0" borderId="0" xfId="0" applyBorder="1" applyAlignment="1">
      <alignment horizontal="center" wrapText="1"/>
    </xf>
  </cellXfs>
  <cellStyles count="58">
    <cellStyle name="20% - Énfasis1 2" xfId="34"/>
    <cellStyle name="20% - Énfasis2 2" xfId="38"/>
    <cellStyle name="20% - Énfasis3 2" xfId="42"/>
    <cellStyle name="20% - Énfasis4 2" xfId="46"/>
    <cellStyle name="20% - Énfasis5 2" xfId="50"/>
    <cellStyle name="20% - Énfasis6 2" xfId="10"/>
    <cellStyle name="40% - Énfasis1 2" xfId="35"/>
    <cellStyle name="40% - Énfasis2 2" xfId="39"/>
    <cellStyle name="40% - Énfasis3 2" xfId="43"/>
    <cellStyle name="40% - Énfasis4 2" xfId="47"/>
    <cellStyle name="40% - Énfasis5 2" xfId="51"/>
    <cellStyle name="40% - Énfasis6 2" xfId="53"/>
    <cellStyle name="60% - Énfasis1 2" xfId="36"/>
    <cellStyle name="60% - Énfasis2 2" xfId="40"/>
    <cellStyle name="60% - Énfasis3 2" xfId="44"/>
    <cellStyle name="60% - Énfasis4 2" xfId="48"/>
    <cellStyle name="60% - Énfasis5 2" xfId="52"/>
    <cellStyle name="60% - Énfasis6 2" xfId="54"/>
    <cellStyle name="Borde de la tabla derecha" xfId="12"/>
    <cellStyle name="Borde de la tabla izquierda" xfId="11"/>
    <cellStyle name="Bueno 2" xfId="21"/>
    <cellStyle name="Cálculo 2" xfId="26"/>
    <cellStyle name="Celda de comprobación 2" xfId="28"/>
    <cellStyle name="Celda vinculada 2" xfId="27"/>
    <cellStyle name="Columna de texto Z-A" xfId="5"/>
    <cellStyle name="Encabezado 1 2" xfId="6" hidden="1"/>
    <cellStyle name="Encabezado 1 2" xfId="55" hidden="1"/>
    <cellStyle name="Encabezado 2" xfId="4"/>
    <cellStyle name="Encabezado 4 2" xfId="20"/>
    <cellStyle name="Énfasis1 2" xfId="33"/>
    <cellStyle name="Énfasis2 2" xfId="37"/>
    <cellStyle name="Énfasis3 2" xfId="41"/>
    <cellStyle name="Énfasis4 2" xfId="45"/>
    <cellStyle name="Énfasis5 2" xfId="49"/>
    <cellStyle name="Énfasis6 2" xfId="9"/>
    <cellStyle name="Entrada 2" xfId="24"/>
    <cellStyle name="Fecha" xfId="8"/>
    <cellStyle name="Hipervínculo" xfId="13" builtinId="8" customBuiltin="1"/>
    <cellStyle name="Hipervínculo visitado" xfId="14" builtinId="9" customBuiltin="1"/>
    <cellStyle name="Incorrecto 2" xfId="22"/>
    <cellStyle name="Millares [0] 2" xfId="16"/>
    <cellStyle name="Millares 2" xfId="15"/>
    <cellStyle name="Millares 3" xfId="57"/>
    <cellStyle name="Moneda [0] 2" xfId="17"/>
    <cellStyle name="Moneda 2" xfId="7"/>
    <cellStyle name="Moneda 3" xfId="56"/>
    <cellStyle name="Neutral 2" xfId="23"/>
    <cellStyle name="Normal" xfId="0" builtinId="0"/>
    <cellStyle name="Normal 2" xfId="1"/>
    <cellStyle name="Notas 2" xfId="30"/>
    <cellStyle name="Porcentaje 2" xfId="18"/>
    <cellStyle name="Salida 2" xfId="25"/>
    <cellStyle name="Texto de advertencia 2" xfId="29"/>
    <cellStyle name="Texto de inicio" xfId="2"/>
    <cellStyle name="Texto explicativo 2" xfId="31"/>
    <cellStyle name="Título 3 2" xfId="19"/>
    <cellStyle name="Título 4" xfId="3"/>
    <cellStyle name="Total 2" xfId="32"/>
  </cellStyles>
  <dxfs count="0"/>
  <tableStyles count="1" defaultTableStyle="TableStyleMedium2" defaultPivotStyle="PivotStyleLight16">
    <tableStyle name="LLANO SANCHEZ"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7"/>
  <sheetViews>
    <sheetView zoomScaleNormal="100" workbookViewId="0">
      <selection sqref="A1:AF1"/>
    </sheetView>
  </sheetViews>
  <sheetFormatPr baseColWidth="10" defaultRowHeight="14.5" x14ac:dyDescent="0.35"/>
  <cols>
    <col min="1" max="1" width="10.453125" style="43" bestFit="1" customWidth="1"/>
    <col min="2" max="2" width="15.08984375" customWidth="1"/>
    <col min="3" max="3" width="12.453125" customWidth="1"/>
    <col min="4" max="4" width="14.6328125" bestFit="1" customWidth="1"/>
    <col min="5" max="5" width="9.453125" bestFit="1" customWidth="1"/>
    <col min="6" max="7" width="10.6328125" customWidth="1"/>
    <col min="8" max="8" width="7.36328125" customWidth="1"/>
    <col min="9" max="9" width="8.7265625" customWidth="1"/>
    <col min="10" max="10" width="7.1796875" customWidth="1"/>
    <col min="11" max="11" width="9.54296875" customWidth="1"/>
    <col min="12" max="12" width="5.81640625" customWidth="1"/>
    <col min="13" max="13" width="9.54296875" customWidth="1"/>
    <col min="14" max="14" width="10.08984375" customWidth="1"/>
    <col min="15" max="15" width="9.1796875" customWidth="1"/>
    <col min="16" max="16" width="10.54296875" customWidth="1"/>
    <col min="17" max="17" width="7.453125" customWidth="1"/>
    <col min="18" max="18" width="8.90625" customWidth="1"/>
    <col min="19" max="19" width="11.1796875" customWidth="1"/>
    <col min="20" max="20" width="9.7265625" customWidth="1"/>
    <col min="21" max="22" width="9.26953125" customWidth="1"/>
    <col min="23" max="23" width="87.453125" bestFit="1" customWidth="1"/>
    <col min="24" max="24" width="12.08984375" customWidth="1"/>
    <col min="25" max="25" width="17.08984375" bestFit="1" customWidth="1"/>
    <col min="26" max="26" width="16.36328125" bestFit="1" customWidth="1"/>
    <col min="27" max="27" width="8.7265625" customWidth="1"/>
    <col min="28" max="28" width="13.1796875" bestFit="1" customWidth="1"/>
    <col min="29" max="30" width="12.26953125" customWidth="1"/>
    <col min="31" max="31" width="17.08984375" bestFit="1" customWidth="1"/>
    <col min="32" max="32" width="69.7265625" customWidth="1"/>
    <col min="33" max="33" width="11.26953125" customWidth="1"/>
    <col min="34" max="34" width="13.1796875" bestFit="1" customWidth="1"/>
    <col min="35" max="36" width="12.26953125" customWidth="1"/>
    <col min="37" max="37" width="17.08984375" bestFit="1" customWidth="1"/>
    <col min="38" max="38" width="15.90625" bestFit="1" customWidth="1"/>
    <col min="40" max="40" width="13.1796875" bestFit="1" customWidth="1"/>
    <col min="41" max="42" width="12.26953125" customWidth="1"/>
    <col min="43" max="43" width="17.08984375" bestFit="1" customWidth="1"/>
    <col min="44" max="44" width="16.36328125" bestFit="1" customWidth="1"/>
  </cols>
  <sheetData>
    <row r="1" spans="1:32" x14ac:dyDescent="0.35">
      <c r="A1" s="117" t="s">
        <v>68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row>
    <row r="2" spans="1:32" x14ac:dyDescent="0.35">
      <c r="A2" s="117" t="s">
        <v>112</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row>
    <row r="3" spans="1:32" x14ac:dyDescent="0.35">
      <c r="A3" s="117" t="s">
        <v>69</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row>
    <row r="4" spans="1:32" ht="14.5" customHeight="1" x14ac:dyDescent="0.35">
      <c r="A4" s="118" t="s">
        <v>77</v>
      </c>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row>
    <row r="5" spans="1:32" x14ac:dyDescent="0.35">
      <c r="A5" s="119"/>
      <c r="B5" s="119"/>
      <c r="C5" s="119"/>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row>
    <row r="6" spans="1:32" ht="58" x14ac:dyDescent="0.35">
      <c r="A6" s="78" t="s">
        <v>74</v>
      </c>
      <c r="B6" s="57" t="s">
        <v>58</v>
      </c>
      <c r="C6" s="56" t="s">
        <v>22</v>
      </c>
      <c r="D6" s="56" t="s">
        <v>0</v>
      </c>
      <c r="E6" s="56" t="s">
        <v>126</v>
      </c>
      <c r="F6" s="57" t="s">
        <v>1</v>
      </c>
      <c r="G6" s="57" t="s">
        <v>181</v>
      </c>
      <c r="H6" s="57" t="s">
        <v>127</v>
      </c>
      <c r="I6" s="57" t="s">
        <v>128</v>
      </c>
      <c r="J6" s="57" t="s">
        <v>129</v>
      </c>
      <c r="K6" s="57" t="s">
        <v>135</v>
      </c>
      <c r="L6" s="57" t="s">
        <v>139</v>
      </c>
      <c r="M6" s="57" t="s">
        <v>130</v>
      </c>
      <c r="N6" s="57" t="s">
        <v>138</v>
      </c>
      <c r="O6" s="57" t="s">
        <v>137</v>
      </c>
      <c r="P6" s="57" t="s">
        <v>131</v>
      </c>
      <c r="Q6" s="56" t="s">
        <v>60</v>
      </c>
      <c r="R6" s="57" t="s">
        <v>70</v>
      </c>
      <c r="S6" s="56" t="s">
        <v>61</v>
      </c>
      <c r="T6" s="57" t="s">
        <v>62</v>
      </c>
      <c r="U6" s="57" t="s">
        <v>65</v>
      </c>
      <c r="V6" s="57" t="s">
        <v>163</v>
      </c>
      <c r="W6" s="57" t="s">
        <v>2</v>
      </c>
      <c r="X6" s="56" t="s">
        <v>7</v>
      </c>
      <c r="Y6" s="57" t="s">
        <v>8</v>
      </c>
      <c r="Z6" s="57" t="s">
        <v>9</v>
      </c>
      <c r="AA6" s="57" t="s">
        <v>4</v>
      </c>
      <c r="AB6" s="57" t="s">
        <v>6</v>
      </c>
      <c r="AC6" s="57" t="s">
        <v>72</v>
      </c>
      <c r="AD6" s="56" t="s">
        <v>23</v>
      </c>
      <c r="AE6" s="57" t="s">
        <v>66</v>
      </c>
      <c r="AF6" s="56" t="s">
        <v>67</v>
      </c>
    </row>
    <row r="7" spans="1:32" x14ac:dyDescent="0.35">
      <c r="A7" s="99" t="s">
        <v>207</v>
      </c>
      <c r="B7" s="64"/>
      <c r="C7" s="72"/>
      <c r="D7" s="72" t="s">
        <v>107</v>
      </c>
      <c r="E7" s="72">
        <v>111.148</v>
      </c>
      <c r="F7" s="72">
        <v>1997</v>
      </c>
      <c r="G7" s="72">
        <v>0</v>
      </c>
      <c r="H7" s="91"/>
      <c r="I7" s="91"/>
      <c r="J7" s="91"/>
      <c r="K7" s="91"/>
      <c r="L7" s="91"/>
      <c r="M7" s="72"/>
      <c r="N7" s="72"/>
      <c r="O7" s="91"/>
      <c r="P7" s="91"/>
      <c r="Q7" s="72" t="s">
        <v>164</v>
      </c>
      <c r="R7" s="72"/>
      <c r="S7" s="72"/>
      <c r="T7" s="72">
        <v>30</v>
      </c>
      <c r="U7" s="76">
        <v>0.8</v>
      </c>
      <c r="V7" s="72">
        <v>10</v>
      </c>
      <c r="W7" s="72" t="s">
        <v>108</v>
      </c>
      <c r="X7" s="72" t="s">
        <v>212</v>
      </c>
      <c r="Y7" s="72">
        <v>17.64</v>
      </c>
      <c r="Z7" s="72">
        <v>0.48099999999999998</v>
      </c>
      <c r="AA7" s="72">
        <v>0.27</v>
      </c>
      <c r="AB7" s="72">
        <v>0.216</v>
      </c>
      <c r="AC7" s="72">
        <v>4671.8</v>
      </c>
      <c r="AD7" s="72" t="s">
        <v>21</v>
      </c>
      <c r="AE7" s="72" t="s">
        <v>43</v>
      </c>
      <c r="AF7" s="98" t="s">
        <v>214</v>
      </c>
    </row>
    <row r="8" spans="1:32" x14ac:dyDescent="0.35">
      <c r="A8" s="99" t="s">
        <v>208</v>
      </c>
      <c r="B8" s="64"/>
      <c r="C8" s="72"/>
      <c r="D8" s="72" t="s">
        <v>107</v>
      </c>
      <c r="E8" s="72">
        <v>111.148</v>
      </c>
      <c r="F8" s="72">
        <v>1997</v>
      </c>
      <c r="G8" s="72">
        <v>0</v>
      </c>
      <c r="H8" s="91"/>
      <c r="I8" s="91"/>
      <c r="J8" s="91"/>
      <c r="K8" s="91"/>
      <c r="L8" s="91"/>
      <c r="M8" s="72"/>
      <c r="N8" s="72"/>
      <c r="O8" s="91"/>
      <c r="P8" s="91"/>
      <c r="Q8" s="72" t="s">
        <v>164</v>
      </c>
      <c r="R8" s="72"/>
      <c r="S8" s="72"/>
      <c r="T8" s="72">
        <v>30</v>
      </c>
      <c r="U8" s="76">
        <v>0.8</v>
      </c>
      <c r="V8" s="72">
        <v>10</v>
      </c>
      <c r="W8" s="72" t="s">
        <v>104</v>
      </c>
      <c r="X8" s="72" t="s">
        <v>213</v>
      </c>
      <c r="Y8" s="72"/>
      <c r="Z8" s="72"/>
      <c r="AA8" s="72"/>
      <c r="AB8" s="72"/>
      <c r="AC8" s="72"/>
      <c r="AD8" s="72" t="s">
        <v>21</v>
      </c>
      <c r="AE8" s="72" t="s">
        <v>43</v>
      </c>
      <c r="AF8" s="98" t="s">
        <v>214</v>
      </c>
    </row>
    <row r="9" spans="1:32" x14ac:dyDescent="0.35">
      <c r="A9" s="99" t="s">
        <v>209</v>
      </c>
      <c r="B9" s="64"/>
      <c r="C9" s="72"/>
      <c r="D9" s="72" t="s">
        <v>107</v>
      </c>
      <c r="E9" s="72">
        <v>111.148</v>
      </c>
      <c r="F9" s="72">
        <v>1997</v>
      </c>
      <c r="G9" s="72">
        <v>0</v>
      </c>
      <c r="H9" s="91"/>
      <c r="I9" s="91"/>
      <c r="J9" s="91"/>
      <c r="K9" s="91"/>
      <c r="L9" s="91"/>
      <c r="M9" s="72"/>
      <c r="N9" s="72"/>
      <c r="O9" s="91"/>
      <c r="P9" s="91"/>
      <c r="Q9" s="72" t="s">
        <v>164</v>
      </c>
      <c r="R9" s="72"/>
      <c r="S9" s="72"/>
      <c r="T9" s="72">
        <v>30</v>
      </c>
      <c r="U9" s="76">
        <v>0.8</v>
      </c>
      <c r="V9" s="72">
        <v>10</v>
      </c>
      <c r="W9" s="72" t="s">
        <v>109</v>
      </c>
      <c r="X9" s="72" t="s">
        <v>212</v>
      </c>
      <c r="Y9" s="72"/>
      <c r="Z9" s="72"/>
      <c r="AA9" s="72"/>
      <c r="AB9" s="72"/>
      <c r="AC9" s="72"/>
      <c r="AD9" s="72" t="s">
        <v>21</v>
      </c>
      <c r="AE9" s="72" t="s">
        <v>43</v>
      </c>
      <c r="AF9" s="98" t="s">
        <v>214</v>
      </c>
    </row>
    <row r="10" spans="1:32" x14ac:dyDescent="0.35">
      <c r="A10" s="99" t="s">
        <v>210</v>
      </c>
      <c r="B10" s="64"/>
      <c r="C10" s="72"/>
      <c r="D10" s="72" t="s">
        <v>107</v>
      </c>
      <c r="E10" s="72">
        <v>111.148</v>
      </c>
      <c r="F10" s="72">
        <v>1997</v>
      </c>
      <c r="G10" s="72">
        <v>0</v>
      </c>
      <c r="H10" s="91"/>
      <c r="I10" s="91"/>
      <c r="J10" s="91"/>
      <c r="K10" s="91"/>
      <c r="L10" s="91"/>
      <c r="M10" s="72"/>
      <c r="N10" s="72"/>
      <c r="O10" s="91"/>
      <c r="P10" s="91"/>
      <c r="Q10" s="72" t="s">
        <v>164</v>
      </c>
      <c r="R10" s="72"/>
      <c r="S10" s="72"/>
      <c r="T10" s="72">
        <v>30</v>
      </c>
      <c r="U10" s="76">
        <v>0.8</v>
      </c>
      <c r="V10" s="72">
        <v>10</v>
      </c>
      <c r="W10" s="72" t="s">
        <v>110</v>
      </c>
      <c r="X10" s="72" t="s">
        <v>213</v>
      </c>
      <c r="Y10" s="72"/>
      <c r="Z10" s="72"/>
      <c r="AA10" s="72"/>
      <c r="AB10" s="72"/>
      <c r="AC10" s="72"/>
      <c r="AD10" s="72" t="s">
        <v>21</v>
      </c>
      <c r="AE10" s="72" t="s">
        <v>43</v>
      </c>
      <c r="AF10" s="98" t="s">
        <v>214</v>
      </c>
    </row>
    <row r="11" spans="1:32" x14ac:dyDescent="0.35">
      <c r="A11" s="99" t="s">
        <v>211</v>
      </c>
      <c r="B11" s="64"/>
      <c r="C11" s="72"/>
      <c r="D11" s="72" t="s">
        <v>107</v>
      </c>
      <c r="E11" s="72">
        <v>111.148</v>
      </c>
      <c r="F11" s="72">
        <v>1997</v>
      </c>
      <c r="G11" s="72">
        <v>0</v>
      </c>
      <c r="H11" s="91"/>
      <c r="I11" s="91"/>
      <c r="J11" s="91"/>
      <c r="K11" s="91"/>
      <c r="L11" s="91"/>
      <c r="M11" s="72"/>
      <c r="N11" s="72"/>
      <c r="O11" s="91"/>
      <c r="P11" s="91"/>
      <c r="Q11" s="72" t="s">
        <v>164</v>
      </c>
      <c r="R11" s="72"/>
      <c r="S11" s="72"/>
      <c r="T11" s="72">
        <v>30</v>
      </c>
      <c r="U11" s="76">
        <v>0.8</v>
      </c>
      <c r="V11" s="72">
        <v>10</v>
      </c>
      <c r="W11" s="72" t="s">
        <v>168</v>
      </c>
      <c r="X11" s="72" t="s">
        <v>34</v>
      </c>
      <c r="Y11" s="72"/>
      <c r="Z11" s="72"/>
      <c r="AA11" s="72"/>
      <c r="AB11" s="72"/>
      <c r="AC11" s="72"/>
      <c r="AD11" s="72" t="s">
        <v>21</v>
      </c>
      <c r="AE11" s="72" t="s">
        <v>43</v>
      </c>
      <c r="AF11" s="98" t="s">
        <v>214</v>
      </c>
    </row>
    <row r="12" spans="1:32" ht="43.5" x14ac:dyDescent="0.35">
      <c r="A12" s="99" t="s">
        <v>205</v>
      </c>
      <c r="B12" s="64" t="s">
        <v>200</v>
      </c>
      <c r="C12" s="72" t="s">
        <v>78</v>
      </c>
      <c r="D12" s="72" t="s">
        <v>107</v>
      </c>
      <c r="E12" s="72">
        <v>111.148</v>
      </c>
      <c r="F12" s="72">
        <v>1997</v>
      </c>
      <c r="G12" s="72">
        <v>8</v>
      </c>
      <c r="H12" s="91"/>
      <c r="I12" s="91"/>
      <c r="J12" s="91"/>
      <c r="K12" s="91"/>
      <c r="L12" s="91"/>
      <c r="M12" s="72"/>
      <c r="N12" s="72"/>
      <c r="O12" s="91"/>
      <c r="P12" s="91"/>
      <c r="Q12" s="72" t="s">
        <v>93</v>
      </c>
      <c r="R12" s="72">
        <v>28</v>
      </c>
      <c r="S12" s="72">
        <v>57</v>
      </c>
      <c r="T12" s="72">
        <v>34</v>
      </c>
      <c r="U12" s="76">
        <v>0.73</v>
      </c>
      <c r="V12" s="72">
        <v>10</v>
      </c>
      <c r="W12" s="72" t="s">
        <v>188</v>
      </c>
      <c r="X12" s="72" t="s">
        <v>189</v>
      </c>
      <c r="Y12" s="72">
        <v>17.655000000000001</v>
      </c>
      <c r="Z12" s="72">
        <v>0.94199999999999995</v>
      </c>
      <c r="AA12" s="72">
        <v>0.53</v>
      </c>
      <c r="AB12" s="72">
        <v>0.38600000000000001</v>
      </c>
      <c r="AC12" s="72">
        <v>4682.8999999999996</v>
      </c>
      <c r="AD12" s="72" t="s">
        <v>21</v>
      </c>
      <c r="AE12" s="72" t="s">
        <v>43</v>
      </c>
      <c r="AF12" s="98" t="s">
        <v>206</v>
      </c>
    </row>
    <row r="13" spans="1:32" ht="29" x14ac:dyDescent="0.35">
      <c r="A13" s="99" t="s">
        <v>202</v>
      </c>
      <c r="B13" s="64" t="s">
        <v>203</v>
      </c>
      <c r="C13" s="72" t="s">
        <v>78</v>
      </c>
      <c r="D13" s="72" t="s">
        <v>107</v>
      </c>
      <c r="E13" s="72">
        <v>111.148</v>
      </c>
      <c r="F13" s="72">
        <v>1997</v>
      </c>
      <c r="G13" s="72">
        <v>9</v>
      </c>
      <c r="H13" s="91"/>
      <c r="I13" s="91"/>
      <c r="J13" s="91"/>
      <c r="K13" s="91"/>
      <c r="L13" s="91"/>
      <c r="M13" s="72"/>
      <c r="N13" s="72"/>
      <c r="O13" s="91"/>
      <c r="P13" s="91"/>
      <c r="Q13" s="72" t="s">
        <v>164</v>
      </c>
      <c r="R13" s="72">
        <v>26.5</v>
      </c>
      <c r="S13" s="72">
        <v>79</v>
      </c>
      <c r="T13" s="72">
        <v>32</v>
      </c>
      <c r="U13" s="76">
        <v>0.94</v>
      </c>
      <c r="V13" s="72">
        <v>2.5</v>
      </c>
      <c r="W13" s="72" t="s">
        <v>108</v>
      </c>
      <c r="X13" s="72"/>
      <c r="Y13" s="72"/>
      <c r="Z13" s="72"/>
      <c r="AA13" s="72"/>
      <c r="AB13" s="72"/>
      <c r="AC13" s="72"/>
      <c r="AD13" s="72" t="s">
        <v>21</v>
      </c>
      <c r="AE13" s="72" t="s">
        <v>43</v>
      </c>
      <c r="AF13" s="98" t="s">
        <v>204</v>
      </c>
    </row>
    <row r="14" spans="1:32" ht="29" x14ac:dyDescent="0.35">
      <c r="A14" s="99" t="s">
        <v>202</v>
      </c>
      <c r="B14" s="64" t="s">
        <v>203</v>
      </c>
      <c r="C14" s="72" t="s">
        <v>78</v>
      </c>
      <c r="D14" s="72" t="s">
        <v>107</v>
      </c>
      <c r="E14" s="72">
        <v>111.148</v>
      </c>
      <c r="F14" s="72">
        <v>1997</v>
      </c>
      <c r="G14" s="72">
        <v>9</v>
      </c>
      <c r="H14" s="91"/>
      <c r="I14" s="91"/>
      <c r="J14" s="91"/>
      <c r="K14" s="91"/>
      <c r="L14" s="91"/>
      <c r="M14" s="72"/>
      <c r="N14" s="72"/>
      <c r="O14" s="91"/>
      <c r="P14" s="91"/>
      <c r="Q14" s="72" t="s">
        <v>164</v>
      </c>
      <c r="R14" s="72">
        <v>26.5</v>
      </c>
      <c r="S14" s="72">
        <v>79</v>
      </c>
      <c r="T14" s="72">
        <v>32</v>
      </c>
      <c r="U14" s="76">
        <v>0.94</v>
      </c>
      <c r="V14" s="72">
        <v>2.5</v>
      </c>
      <c r="W14" s="72" t="s">
        <v>104</v>
      </c>
      <c r="X14" s="72"/>
      <c r="Y14" s="72">
        <v>4.5</v>
      </c>
      <c r="Z14" s="72">
        <v>3.5499999999999997E-2</v>
      </c>
      <c r="AA14" s="72">
        <v>0.32500000000000001</v>
      </c>
      <c r="AB14" s="72">
        <v>0.31</v>
      </c>
      <c r="AC14" s="72">
        <v>4644</v>
      </c>
      <c r="AD14" s="72" t="s">
        <v>21</v>
      </c>
      <c r="AE14" s="72" t="s">
        <v>43</v>
      </c>
      <c r="AF14" s="98" t="s">
        <v>204</v>
      </c>
    </row>
    <row r="15" spans="1:32" ht="29" x14ac:dyDescent="0.35">
      <c r="A15" s="99" t="s">
        <v>202</v>
      </c>
      <c r="B15" s="64" t="s">
        <v>203</v>
      </c>
      <c r="C15" s="72" t="s">
        <v>78</v>
      </c>
      <c r="D15" s="72" t="s">
        <v>107</v>
      </c>
      <c r="E15" s="72">
        <v>111.148</v>
      </c>
      <c r="F15" s="72">
        <v>1997</v>
      </c>
      <c r="G15" s="72">
        <v>9</v>
      </c>
      <c r="H15" s="91"/>
      <c r="I15" s="91"/>
      <c r="J15" s="91"/>
      <c r="K15" s="91"/>
      <c r="L15" s="91"/>
      <c r="M15" s="72"/>
      <c r="N15" s="72"/>
      <c r="O15" s="91"/>
      <c r="P15" s="91"/>
      <c r="Q15" s="72" t="s">
        <v>164</v>
      </c>
      <c r="R15" s="72">
        <v>26.5</v>
      </c>
      <c r="S15" s="72">
        <v>79</v>
      </c>
      <c r="T15" s="72">
        <v>32</v>
      </c>
      <c r="U15" s="76">
        <v>0.94</v>
      </c>
      <c r="V15" s="72">
        <v>2.5</v>
      </c>
      <c r="W15" s="72" t="s">
        <v>168</v>
      </c>
      <c r="X15" s="72"/>
      <c r="Y15" s="72"/>
      <c r="Z15" s="72"/>
      <c r="AA15" s="72"/>
      <c r="AB15" s="72"/>
      <c r="AC15" s="72"/>
      <c r="AD15" s="72" t="s">
        <v>21</v>
      </c>
      <c r="AE15" s="72" t="s">
        <v>43</v>
      </c>
      <c r="AF15" s="98" t="s">
        <v>204</v>
      </c>
    </row>
    <row r="16" spans="1:32" ht="29" x14ac:dyDescent="0.35">
      <c r="A16" s="99" t="s">
        <v>202</v>
      </c>
      <c r="B16" s="64" t="s">
        <v>203</v>
      </c>
      <c r="C16" s="72" t="s">
        <v>78</v>
      </c>
      <c r="D16" s="72" t="s">
        <v>107</v>
      </c>
      <c r="E16" s="72">
        <v>111.148</v>
      </c>
      <c r="F16" s="72">
        <v>1997</v>
      </c>
      <c r="G16" s="72">
        <v>9</v>
      </c>
      <c r="H16" s="91"/>
      <c r="I16" s="91"/>
      <c r="J16" s="91"/>
      <c r="K16" s="91"/>
      <c r="L16" s="91"/>
      <c r="M16" s="72"/>
      <c r="N16" s="72"/>
      <c r="O16" s="91"/>
      <c r="P16" s="91"/>
      <c r="Q16" s="72" t="s">
        <v>164</v>
      </c>
      <c r="R16" s="72">
        <v>26.5</v>
      </c>
      <c r="S16" s="72">
        <v>79</v>
      </c>
      <c r="T16" s="72">
        <v>32</v>
      </c>
      <c r="U16" s="76">
        <v>0.94</v>
      </c>
      <c r="V16" s="72">
        <v>2.5</v>
      </c>
      <c r="W16" s="72" t="s">
        <v>109</v>
      </c>
      <c r="X16" s="72"/>
      <c r="Y16" s="72"/>
      <c r="Z16" s="72"/>
      <c r="AA16" s="72"/>
      <c r="AB16" s="72"/>
      <c r="AC16" s="72"/>
      <c r="AD16" s="72" t="s">
        <v>21</v>
      </c>
      <c r="AE16" s="72" t="s">
        <v>43</v>
      </c>
      <c r="AF16" s="98" t="s">
        <v>204</v>
      </c>
    </row>
    <row r="17" spans="1:40" ht="29" x14ac:dyDescent="0.35">
      <c r="A17" s="99" t="s">
        <v>202</v>
      </c>
      <c r="B17" s="64" t="s">
        <v>203</v>
      </c>
      <c r="C17" s="72" t="s">
        <v>78</v>
      </c>
      <c r="D17" s="72" t="s">
        <v>107</v>
      </c>
      <c r="E17" s="72">
        <v>111.148</v>
      </c>
      <c r="F17" s="72">
        <v>1997</v>
      </c>
      <c r="G17" s="72">
        <v>9</v>
      </c>
      <c r="H17" s="91"/>
      <c r="I17" s="91"/>
      <c r="J17" s="91"/>
      <c r="K17" s="91"/>
      <c r="L17" s="91"/>
      <c r="M17" s="72"/>
      <c r="N17" s="72"/>
      <c r="O17" s="91"/>
      <c r="P17" s="91"/>
      <c r="Q17" s="72" t="s">
        <v>164</v>
      </c>
      <c r="R17" s="72">
        <v>26.5</v>
      </c>
      <c r="S17" s="72">
        <v>79</v>
      </c>
      <c r="T17" s="72">
        <v>32</v>
      </c>
      <c r="U17" s="76">
        <v>0.94</v>
      </c>
      <c r="V17" s="72">
        <v>2.5</v>
      </c>
      <c r="W17" s="72" t="s">
        <v>110</v>
      </c>
      <c r="X17" s="72"/>
      <c r="Y17" s="72"/>
      <c r="Z17" s="72"/>
      <c r="AA17" s="72"/>
      <c r="AB17" s="72"/>
      <c r="AC17" s="72"/>
      <c r="AD17" s="72" t="s">
        <v>21</v>
      </c>
      <c r="AE17" s="72" t="s">
        <v>43</v>
      </c>
      <c r="AF17" s="98" t="s">
        <v>204</v>
      </c>
    </row>
    <row r="18" spans="1:40" ht="43.5" x14ac:dyDescent="0.35">
      <c r="A18" s="99" t="s">
        <v>198</v>
      </c>
      <c r="B18" s="64" t="s">
        <v>200</v>
      </c>
      <c r="C18" s="72" t="s">
        <v>78</v>
      </c>
      <c r="D18" s="72" t="s">
        <v>107</v>
      </c>
      <c r="E18" s="72">
        <v>111.148</v>
      </c>
      <c r="F18" s="72">
        <v>1997</v>
      </c>
      <c r="G18" s="72">
        <v>10</v>
      </c>
      <c r="H18" s="91"/>
      <c r="I18" s="91"/>
      <c r="J18" s="91"/>
      <c r="K18" s="91"/>
      <c r="L18" s="91"/>
      <c r="M18" s="72"/>
      <c r="N18" s="72"/>
      <c r="O18" s="91"/>
      <c r="P18" s="91"/>
      <c r="Q18" s="72" t="s">
        <v>93</v>
      </c>
      <c r="R18" s="72">
        <v>25</v>
      </c>
      <c r="S18" s="72">
        <v>78</v>
      </c>
      <c r="T18" s="72">
        <v>30</v>
      </c>
      <c r="U18" s="76">
        <v>0.8</v>
      </c>
      <c r="V18" s="72">
        <v>10</v>
      </c>
      <c r="W18" s="72" t="s">
        <v>108</v>
      </c>
      <c r="X18" s="72"/>
      <c r="Y18" s="72"/>
      <c r="Z18" s="72"/>
      <c r="AA18" s="72"/>
      <c r="AB18" s="72"/>
      <c r="AC18" s="72"/>
      <c r="AD18" s="72" t="s">
        <v>21</v>
      </c>
      <c r="AE18" s="72" t="s">
        <v>43</v>
      </c>
      <c r="AF18" s="98" t="s">
        <v>201</v>
      </c>
    </row>
    <row r="19" spans="1:40" ht="43.5" x14ac:dyDescent="0.35">
      <c r="A19" s="99" t="s">
        <v>198</v>
      </c>
      <c r="B19" s="64" t="s">
        <v>200</v>
      </c>
      <c r="C19" s="72" t="s">
        <v>78</v>
      </c>
      <c r="D19" s="72" t="s">
        <v>107</v>
      </c>
      <c r="E19" s="72">
        <v>111.148</v>
      </c>
      <c r="F19" s="72">
        <v>1997</v>
      </c>
      <c r="G19" s="72">
        <v>10</v>
      </c>
      <c r="H19" s="91"/>
      <c r="I19" s="91"/>
      <c r="J19" s="91"/>
      <c r="K19" s="91"/>
      <c r="L19" s="91"/>
      <c r="M19" s="72"/>
      <c r="N19" s="72"/>
      <c r="O19" s="91"/>
      <c r="P19" s="91"/>
      <c r="Q19" s="72" t="s">
        <v>93</v>
      </c>
      <c r="R19" s="72">
        <v>25</v>
      </c>
      <c r="S19" s="72">
        <v>78</v>
      </c>
      <c r="T19" s="72">
        <v>30</v>
      </c>
      <c r="U19" s="76">
        <v>0.8</v>
      </c>
      <c r="V19" s="72">
        <v>10</v>
      </c>
      <c r="W19" s="72" t="s">
        <v>104</v>
      </c>
      <c r="X19" s="72"/>
      <c r="Y19" s="72">
        <v>17.649999999999999</v>
      </c>
      <c r="Z19" s="72">
        <v>0.72699999999999998</v>
      </c>
      <c r="AA19" s="72">
        <v>0.41</v>
      </c>
      <c r="AB19" s="72">
        <v>0.33</v>
      </c>
      <c r="AC19" s="72">
        <v>4681.7</v>
      </c>
      <c r="AD19" s="72" t="s">
        <v>21</v>
      </c>
      <c r="AE19" s="72" t="s">
        <v>43</v>
      </c>
      <c r="AF19" s="98" t="s">
        <v>201</v>
      </c>
    </row>
    <row r="20" spans="1:40" ht="43.5" x14ac:dyDescent="0.35">
      <c r="A20" s="99" t="s">
        <v>198</v>
      </c>
      <c r="B20" s="64" t="s">
        <v>200</v>
      </c>
      <c r="C20" s="72" t="s">
        <v>78</v>
      </c>
      <c r="D20" s="72" t="s">
        <v>107</v>
      </c>
      <c r="E20" s="72">
        <v>111.148</v>
      </c>
      <c r="F20" s="72">
        <v>1997</v>
      </c>
      <c r="G20" s="72">
        <v>10</v>
      </c>
      <c r="H20" s="91"/>
      <c r="I20" s="91"/>
      <c r="J20" s="91"/>
      <c r="K20" s="91"/>
      <c r="L20" s="91"/>
      <c r="M20" s="72"/>
      <c r="N20" s="72"/>
      <c r="O20" s="91"/>
      <c r="P20" s="91"/>
      <c r="Q20" s="72" t="s">
        <v>93</v>
      </c>
      <c r="R20" s="72">
        <v>25</v>
      </c>
      <c r="S20" s="72">
        <v>78</v>
      </c>
      <c r="T20" s="72">
        <v>30</v>
      </c>
      <c r="U20" s="76">
        <v>0.8</v>
      </c>
      <c r="V20" s="72">
        <v>10</v>
      </c>
      <c r="W20" s="72" t="s">
        <v>168</v>
      </c>
      <c r="X20" s="72"/>
      <c r="Y20" s="72"/>
      <c r="Z20" s="72"/>
      <c r="AA20" s="72"/>
      <c r="AB20" s="72"/>
      <c r="AC20" s="72"/>
      <c r="AD20" s="72" t="s">
        <v>21</v>
      </c>
      <c r="AE20" s="72" t="s">
        <v>43</v>
      </c>
      <c r="AF20" s="98" t="s">
        <v>201</v>
      </c>
    </row>
    <row r="21" spans="1:40" ht="43.5" x14ac:dyDescent="0.35">
      <c r="A21" s="99" t="s">
        <v>198</v>
      </c>
      <c r="B21" s="64" t="s">
        <v>200</v>
      </c>
      <c r="C21" s="72" t="s">
        <v>78</v>
      </c>
      <c r="D21" s="72" t="s">
        <v>107</v>
      </c>
      <c r="E21" s="72">
        <v>111.148</v>
      </c>
      <c r="F21" s="72">
        <v>1997</v>
      </c>
      <c r="G21" s="72">
        <v>10</v>
      </c>
      <c r="H21" s="91"/>
      <c r="I21" s="91"/>
      <c r="J21" s="91"/>
      <c r="K21" s="91"/>
      <c r="L21" s="91"/>
      <c r="M21" s="72"/>
      <c r="N21" s="72"/>
      <c r="O21" s="91"/>
      <c r="P21" s="91"/>
      <c r="Q21" s="72" t="s">
        <v>93</v>
      </c>
      <c r="R21" s="72">
        <v>25</v>
      </c>
      <c r="S21" s="72">
        <v>78</v>
      </c>
      <c r="T21" s="72">
        <v>30</v>
      </c>
      <c r="U21" s="76">
        <v>0.8</v>
      </c>
      <c r="V21" s="72">
        <v>10</v>
      </c>
      <c r="W21" s="72" t="s">
        <v>109</v>
      </c>
      <c r="X21" s="72"/>
      <c r="Y21" s="72"/>
      <c r="Z21" s="72"/>
      <c r="AA21" s="72"/>
      <c r="AB21" s="72"/>
      <c r="AC21" s="72"/>
      <c r="AD21" s="72" t="s">
        <v>21</v>
      </c>
      <c r="AE21" s="72" t="s">
        <v>43</v>
      </c>
      <c r="AF21" s="98" t="s">
        <v>201</v>
      </c>
    </row>
    <row r="22" spans="1:40" ht="43.5" x14ac:dyDescent="0.35">
      <c r="A22" s="99" t="s">
        <v>198</v>
      </c>
      <c r="B22" s="64" t="s">
        <v>200</v>
      </c>
      <c r="C22" s="72" t="s">
        <v>78</v>
      </c>
      <c r="D22" s="72" t="s">
        <v>107</v>
      </c>
      <c r="E22" s="72">
        <v>111.148</v>
      </c>
      <c r="F22" s="72">
        <v>1997</v>
      </c>
      <c r="G22" s="72">
        <v>10</v>
      </c>
      <c r="H22" s="91"/>
      <c r="I22" s="91"/>
      <c r="J22" s="91"/>
      <c r="K22" s="91"/>
      <c r="L22" s="91"/>
      <c r="M22" s="72"/>
      <c r="N22" s="72"/>
      <c r="O22" s="91"/>
      <c r="P22" s="91"/>
      <c r="Q22" s="72" t="s">
        <v>93</v>
      </c>
      <c r="R22" s="72">
        <v>25</v>
      </c>
      <c r="S22" s="72">
        <v>78</v>
      </c>
      <c r="T22" s="72">
        <v>30</v>
      </c>
      <c r="U22" s="76">
        <v>0.8</v>
      </c>
      <c r="V22" s="72">
        <v>10</v>
      </c>
      <c r="W22" s="72" t="s">
        <v>110</v>
      </c>
      <c r="X22" s="72"/>
      <c r="Y22" s="72"/>
      <c r="Z22" s="72"/>
      <c r="AA22" s="72"/>
      <c r="AB22" s="72"/>
      <c r="AC22" s="72"/>
      <c r="AD22" s="72" t="s">
        <v>21</v>
      </c>
      <c r="AE22" s="72" t="s">
        <v>43</v>
      </c>
      <c r="AF22" s="98" t="s">
        <v>201</v>
      </c>
    </row>
    <row r="23" spans="1:40" ht="43.5" customHeight="1" x14ac:dyDescent="0.35">
      <c r="A23" s="99" t="s">
        <v>199</v>
      </c>
      <c r="B23" s="64" t="s">
        <v>200</v>
      </c>
      <c r="C23" s="72" t="s">
        <v>78</v>
      </c>
      <c r="D23" s="72" t="s">
        <v>107</v>
      </c>
      <c r="E23" s="72">
        <v>111.148</v>
      </c>
      <c r="F23" s="72">
        <v>1997</v>
      </c>
      <c r="G23" s="72">
        <v>11</v>
      </c>
      <c r="H23" s="91"/>
      <c r="I23" s="91"/>
      <c r="J23" s="91"/>
      <c r="K23" s="91"/>
      <c r="L23" s="91"/>
      <c r="M23" s="72"/>
      <c r="N23" s="72"/>
      <c r="O23" s="91"/>
      <c r="P23" s="91"/>
      <c r="Q23" s="72" t="s">
        <v>164</v>
      </c>
      <c r="R23" s="72">
        <v>33.1</v>
      </c>
      <c r="S23" s="72">
        <v>36</v>
      </c>
      <c r="T23" s="72">
        <v>34</v>
      </c>
      <c r="U23" s="76">
        <v>0.73</v>
      </c>
      <c r="V23" s="72">
        <v>10</v>
      </c>
      <c r="W23" s="72" t="s">
        <v>188</v>
      </c>
      <c r="X23" s="72" t="s">
        <v>189</v>
      </c>
      <c r="Y23" s="72">
        <v>17.594000000000001</v>
      </c>
      <c r="Z23" s="72">
        <v>2.0960000000000001</v>
      </c>
      <c r="AA23" s="72">
        <v>1.18</v>
      </c>
      <c r="AB23" s="72">
        <v>0.8</v>
      </c>
      <c r="AC23" s="72">
        <v>4668.3</v>
      </c>
      <c r="AD23" s="72" t="s">
        <v>21</v>
      </c>
      <c r="AE23" s="72" t="s">
        <v>43</v>
      </c>
      <c r="AF23" s="98" t="s">
        <v>190</v>
      </c>
      <c r="AG23" s="107"/>
      <c r="AH23" s="107"/>
      <c r="AI23" s="107"/>
      <c r="AJ23" s="107"/>
      <c r="AK23" s="107"/>
      <c r="AL23" s="107"/>
      <c r="AM23" s="107"/>
      <c r="AN23" s="106"/>
    </row>
    <row r="24" spans="1:40" ht="43.5" x14ac:dyDescent="0.35">
      <c r="A24" s="99" t="s">
        <v>187</v>
      </c>
      <c r="B24" s="64" t="s">
        <v>182</v>
      </c>
      <c r="C24" s="72" t="s">
        <v>78</v>
      </c>
      <c r="D24" s="72" t="s">
        <v>107</v>
      </c>
      <c r="E24" s="72">
        <v>111.148</v>
      </c>
      <c r="F24" s="72">
        <v>1997</v>
      </c>
      <c r="G24" s="72">
        <v>12</v>
      </c>
      <c r="H24" s="91"/>
      <c r="I24" s="91"/>
      <c r="J24" s="91"/>
      <c r="K24" s="91"/>
      <c r="L24" s="91"/>
      <c r="M24" s="72"/>
      <c r="N24" s="72"/>
      <c r="O24" s="91"/>
      <c r="P24" s="91"/>
      <c r="Q24" s="72" t="s">
        <v>164</v>
      </c>
      <c r="R24" s="72">
        <v>37</v>
      </c>
      <c r="S24" s="72">
        <v>42</v>
      </c>
      <c r="T24" s="72">
        <v>35</v>
      </c>
      <c r="U24" s="76">
        <v>0.71</v>
      </c>
      <c r="V24" s="72">
        <v>10</v>
      </c>
      <c r="W24" s="72" t="s">
        <v>108</v>
      </c>
      <c r="X24" s="72"/>
      <c r="Y24" s="72"/>
      <c r="Z24" s="72"/>
      <c r="AA24" s="72"/>
      <c r="AB24" s="72"/>
      <c r="AC24" s="72"/>
      <c r="AD24" s="72" t="s">
        <v>21</v>
      </c>
      <c r="AE24" s="72" t="s">
        <v>43</v>
      </c>
      <c r="AF24" s="64" t="s">
        <v>191</v>
      </c>
      <c r="AN24" s="106"/>
    </row>
    <row r="25" spans="1:40" ht="43.5" x14ac:dyDescent="0.35">
      <c r="A25" s="99" t="s">
        <v>187</v>
      </c>
      <c r="B25" s="64" t="s">
        <v>183</v>
      </c>
      <c r="C25" s="72" t="s">
        <v>78</v>
      </c>
      <c r="D25" s="72" t="s">
        <v>107</v>
      </c>
      <c r="E25" s="72">
        <v>111.148</v>
      </c>
      <c r="F25" s="72">
        <v>1997</v>
      </c>
      <c r="G25" s="72">
        <v>12</v>
      </c>
      <c r="H25" s="91"/>
      <c r="I25" s="91"/>
      <c r="J25" s="91"/>
      <c r="K25" s="91"/>
      <c r="L25" s="91"/>
      <c r="M25" s="72"/>
      <c r="N25" s="72"/>
      <c r="O25" s="91"/>
      <c r="P25" s="91"/>
      <c r="Q25" s="72" t="s">
        <v>164</v>
      </c>
      <c r="R25" s="72">
        <v>37</v>
      </c>
      <c r="S25" s="72">
        <v>42</v>
      </c>
      <c r="T25" s="72">
        <v>35</v>
      </c>
      <c r="U25" s="76">
        <v>0.71</v>
      </c>
      <c r="V25" s="72">
        <v>10</v>
      </c>
      <c r="W25" s="72" t="s">
        <v>104</v>
      </c>
      <c r="X25" s="72"/>
      <c r="Y25" s="72">
        <v>17.634</v>
      </c>
      <c r="Z25" s="72">
        <v>0.51400000000000001</v>
      </c>
      <c r="AA25" s="72">
        <v>0.28999999999999998</v>
      </c>
      <c r="AB25" s="72">
        <v>0.21</v>
      </c>
      <c r="AC25" s="72">
        <v>4677.5</v>
      </c>
      <c r="AD25" s="72" t="s">
        <v>21</v>
      </c>
      <c r="AE25" s="72" t="s">
        <v>43</v>
      </c>
      <c r="AF25" s="64" t="s">
        <v>191</v>
      </c>
      <c r="AN25" s="106"/>
    </row>
    <row r="26" spans="1:40" ht="43.5" x14ac:dyDescent="0.35">
      <c r="A26" s="99" t="s">
        <v>187</v>
      </c>
      <c r="B26" s="64" t="s">
        <v>184</v>
      </c>
      <c r="C26" s="72" t="s">
        <v>78</v>
      </c>
      <c r="D26" s="72" t="s">
        <v>107</v>
      </c>
      <c r="E26" s="72">
        <v>111.148</v>
      </c>
      <c r="F26" s="72">
        <v>1997</v>
      </c>
      <c r="G26" s="72">
        <v>12</v>
      </c>
      <c r="H26" s="91"/>
      <c r="I26" s="91"/>
      <c r="J26" s="91"/>
      <c r="K26" s="91"/>
      <c r="L26" s="91"/>
      <c r="M26" s="72"/>
      <c r="N26" s="72"/>
      <c r="O26" s="91"/>
      <c r="P26" s="91"/>
      <c r="Q26" s="72" t="s">
        <v>164</v>
      </c>
      <c r="R26" s="72">
        <v>37</v>
      </c>
      <c r="S26" s="72">
        <v>42</v>
      </c>
      <c r="T26" s="72">
        <v>35</v>
      </c>
      <c r="U26" s="76">
        <v>0.71</v>
      </c>
      <c r="V26" s="72">
        <v>10</v>
      </c>
      <c r="W26" s="72" t="s">
        <v>168</v>
      </c>
      <c r="X26" s="72"/>
      <c r="Y26" s="72"/>
      <c r="Z26" s="72"/>
      <c r="AA26" s="72"/>
      <c r="AB26" s="72"/>
      <c r="AC26" s="72"/>
      <c r="AD26" s="72" t="s">
        <v>21</v>
      </c>
      <c r="AE26" s="72" t="s">
        <v>43</v>
      </c>
      <c r="AF26" s="64" t="s">
        <v>191</v>
      </c>
      <c r="AN26" s="106"/>
    </row>
    <row r="27" spans="1:40" ht="43.5" x14ac:dyDescent="0.35">
      <c r="A27" s="99" t="s">
        <v>187</v>
      </c>
      <c r="B27" s="64" t="s">
        <v>185</v>
      </c>
      <c r="C27" s="72" t="s">
        <v>78</v>
      </c>
      <c r="D27" s="72" t="s">
        <v>107</v>
      </c>
      <c r="E27" s="72">
        <v>111.148</v>
      </c>
      <c r="F27" s="72">
        <v>1997</v>
      </c>
      <c r="G27" s="72">
        <v>12</v>
      </c>
      <c r="H27" s="91"/>
      <c r="I27" s="91"/>
      <c r="J27" s="91"/>
      <c r="K27" s="91"/>
      <c r="L27" s="91"/>
      <c r="M27" s="72"/>
      <c r="N27" s="72"/>
      <c r="O27" s="91"/>
      <c r="P27" s="91"/>
      <c r="Q27" s="72" t="s">
        <v>164</v>
      </c>
      <c r="R27" s="72">
        <v>37</v>
      </c>
      <c r="S27" s="72">
        <v>42</v>
      </c>
      <c r="T27" s="72">
        <v>35</v>
      </c>
      <c r="U27" s="76">
        <v>0.71</v>
      </c>
      <c r="V27" s="72">
        <v>10</v>
      </c>
      <c r="W27" s="72" t="s">
        <v>109</v>
      </c>
      <c r="X27" s="72"/>
      <c r="Y27" s="72"/>
      <c r="Z27" s="72"/>
      <c r="AA27" s="72"/>
      <c r="AB27" s="72"/>
      <c r="AC27" s="72"/>
      <c r="AD27" s="72" t="s">
        <v>21</v>
      </c>
      <c r="AE27" s="72" t="s">
        <v>43</v>
      </c>
      <c r="AF27" s="64" t="s">
        <v>191</v>
      </c>
      <c r="AN27" s="106"/>
    </row>
    <row r="28" spans="1:40" ht="43.5" x14ac:dyDescent="0.35">
      <c r="A28" s="99" t="s">
        <v>187</v>
      </c>
      <c r="B28" s="64" t="s">
        <v>186</v>
      </c>
      <c r="C28" s="72" t="s">
        <v>78</v>
      </c>
      <c r="D28" s="72" t="s">
        <v>107</v>
      </c>
      <c r="E28" s="72">
        <v>111.148</v>
      </c>
      <c r="F28" s="72">
        <v>1997</v>
      </c>
      <c r="G28" s="72">
        <v>12</v>
      </c>
      <c r="H28" s="91"/>
      <c r="I28" s="91"/>
      <c r="J28" s="91"/>
      <c r="K28" s="91"/>
      <c r="L28" s="91"/>
      <c r="M28" s="72"/>
      <c r="N28" s="72"/>
      <c r="O28" s="91"/>
      <c r="P28" s="91"/>
      <c r="Q28" s="72" t="s">
        <v>164</v>
      </c>
      <c r="R28" s="72">
        <v>37</v>
      </c>
      <c r="S28" s="72">
        <v>42</v>
      </c>
      <c r="T28" s="72">
        <v>35</v>
      </c>
      <c r="U28" s="76">
        <v>0.71</v>
      </c>
      <c r="V28" s="72">
        <v>10</v>
      </c>
      <c r="W28" s="72" t="s">
        <v>110</v>
      </c>
      <c r="X28" s="72"/>
      <c r="Y28" s="72"/>
      <c r="Z28" s="72"/>
      <c r="AA28" s="72"/>
      <c r="AB28" s="72"/>
      <c r="AC28" s="72"/>
      <c r="AD28" s="72" t="s">
        <v>21</v>
      </c>
      <c r="AE28" s="72" t="s">
        <v>43</v>
      </c>
      <c r="AF28" s="64" t="s">
        <v>191</v>
      </c>
      <c r="AN28" s="106"/>
    </row>
    <row r="29" spans="1:40" ht="43.5" x14ac:dyDescent="0.35">
      <c r="A29" s="99" t="s">
        <v>175</v>
      </c>
      <c r="B29" s="64" t="s">
        <v>177</v>
      </c>
      <c r="C29" s="72" t="s">
        <v>78</v>
      </c>
      <c r="D29" s="72" t="s">
        <v>107</v>
      </c>
      <c r="E29" s="72">
        <v>111.148</v>
      </c>
      <c r="F29" s="72">
        <v>1997</v>
      </c>
      <c r="G29" s="72">
        <v>15</v>
      </c>
      <c r="H29" s="91"/>
      <c r="I29" s="91"/>
      <c r="J29" s="91"/>
      <c r="K29" s="91"/>
      <c r="L29" s="91"/>
      <c r="M29" s="72"/>
      <c r="N29" s="72"/>
      <c r="O29" s="91"/>
      <c r="P29" s="91"/>
      <c r="Q29" s="72" t="s">
        <v>164</v>
      </c>
      <c r="R29" s="72">
        <v>34</v>
      </c>
      <c r="S29" s="72">
        <v>55</v>
      </c>
      <c r="T29" s="72">
        <v>31</v>
      </c>
      <c r="U29" s="76">
        <v>0.78</v>
      </c>
      <c r="V29" s="72">
        <v>10</v>
      </c>
      <c r="W29" s="72" t="s">
        <v>108</v>
      </c>
      <c r="X29" s="72"/>
      <c r="Y29" s="72"/>
      <c r="Z29" s="72"/>
      <c r="AA29" s="72"/>
      <c r="AB29" s="72"/>
      <c r="AC29" s="72"/>
      <c r="AD29" s="72" t="s">
        <v>21</v>
      </c>
      <c r="AE29" s="72" t="s">
        <v>43</v>
      </c>
      <c r="AF29" s="64" t="s">
        <v>192</v>
      </c>
    </row>
    <row r="30" spans="1:40" ht="43.5" x14ac:dyDescent="0.35">
      <c r="A30" s="99" t="s">
        <v>175</v>
      </c>
      <c r="B30" s="64" t="s">
        <v>178</v>
      </c>
      <c r="C30" s="72" t="s">
        <v>78</v>
      </c>
      <c r="D30" s="72" t="s">
        <v>107</v>
      </c>
      <c r="E30" s="72">
        <v>111.148</v>
      </c>
      <c r="F30" s="72">
        <v>1997</v>
      </c>
      <c r="G30" s="72">
        <v>15</v>
      </c>
      <c r="H30" s="91"/>
      <c r="I30" s="91"/>
      <c r="J30" s="91"/>
      <c r="K30" s="91"/>
      <c r="L30" s="91"/>
      <c r="M30" s="72"/>
      <c r="N30" s="72"/>
      <c r="O30" s="91"/>
      <c r="P30" s="91"/>
      <c r="Q30" s="72" t="s">
        <v>164</v>
      </c>
      <c r="R30" s="72">
        <v>34</v>
      </c>
      <c r="S30" s="72">
        <v>55</v>
      </c>
      <c r="T30" s="72">
        <v>31</v>
      </c>
      <c r="U30" s="76">
        <v>0.78</v>
      </c>
      <c r="V30" s="72">
        <v>10</v>
      </c>
      <c r="W30" s="72" t="s">
        <v>104</v>
      </c>
      <c r="X30" s="72"/>
      <c r="Y30" s="72">
        <v>17.649999999999999</v>
      </c>
      <c r="Z30" s="72">
        <v>0.50639999999999996</v>
      </c>
      <c r="AA30" s="72">
        <v>0.28999999999999998</v>
      </c>
      <c r="AB30" s="72">
        <v>0.22</v>
      </c>
      <c r="AC30" s="72">
        <v>4681.3999999999996</v>
      </c>
      <c r="AD30" s="72" t="s">
        <v>21</v>
      </c>
      <c r="AE30" s="72" t="s">
        <v>43</v>
      </c>
      <c r="AF30" s="64" t="s">
        <v>192</v>
      </c>
    </row>
    <row r="31" spans="1:40" ht="43.5" x14ac:dyDescent="0.35">
      <c r="A31" s="99" t="s">
        <v>175</v>
      </c>
      <c r="B31" s="64" t="s">
        <v>179</v>
      </c>
      <c r="C31" s="72" t="s">
        <v>78</v>
      </c>
      <c r="D31" s="72" t="s">
        <v>107</v>
      </c>
      <c r="E31" s="72">
        <v>111.148</v>
      </c>
      <c r="F31" s="72">
        <v>1997</v>
      </c>
      <c r="G31" s="72">
        <v>15</v>
      </c>
      <c r="H31" s="91"/>
      <c r="I31" s="91"/>
      <c r="J31" s="91"/>
      <c r="K31" s="91"/>
      <c r="L31" s="91"/>
      <c r="M31" s="72"/>
      <c r="N31" s="72"/>
      <c r="O31" s="91"/>
      <c r="P31" s="91"/>
      <c r="Q31" s="72" t="s">
        <v>164</v>
      </c>
      <c r="R31" s="72">
        <v>34</v>
      </c>
      <c r="S31" s="72">
        <v>55</v>
      </c>
      <c r="T31" s="72">
        <v>31</v>
      </c>
      <c r="U31" s="76">
        <v>0.78</v>
      </c>
      <c r="V31" s="72">
        <v>10</v>
      </c>
      <c r="W31" s="72" t="s">
        <v>168</v>
      </c>
      <c r="X31" s="72"/>
      <c r="Y31" s="72"/>
      <c r="Z31" s="72"/>
      <c r="AA31" s="72"/>
      <c r="AB31" s="72"/>
      <c r="AC31" s="72"/>
      <c r="AD31" s="72" t="s">
        <v>21</v>
      </c>
      <c r="AE31" s="72" t="s">
        <v>43</v>
      </c>
      <c r="AF31" s="64" t="s">
        <v>192</v>
      </c>
    </row>
    <row r="32" spans="1:40" ht="43.5" x14ac:dyDescent="0.35">
      <c r="A32" s="99" t="s">
        <v>175</v>
      </c>
      <c r="B32" s="64" t="s">
        <v>180</v>
      </c>
      <c r="C32" s="72" t="s">
        <v>78</v>
      </c>
      <c r="D32" s="72" t="s">
        <v>107</v>
      </c>
      <c r="E32" s="72">
        <v>111.148</v>
      </c>
      <c r="F32" s="72">
        <v>1997</v>
      </c>
      <c r="G32" s="72">
        <v>15</v>
      </c>
      <c r="H32" s="91"/>
      <c r="I32" s="91"/>
      <c r="J32" s="91"/>
      <c r="K32" s="91"/>
      <c r="L32" s="91"/>
      <c r="M32" s="72"/>
      <c r="N32" s="72"/>
      <c r="O32" s="91"/>
      <c r="P32" s="91"/>
      <c r="Q32" s="72" t="s">
        <v>164</v>
      </c>
      <c r="R32" s="72">
        <v>34</v>
      </c>
      <c r="S32" s="72">
        <v>55</v>
      </c>
      <c r="T32" s="72">
        <v>31</v>
      </c>
      <c r="U32" s="76">
        <v>0.78</v>
      </c>
      <c r="V32" s="72">
        <v>10</v>
      </c>
      <c r="W32" s="72" t="s">
        <v>109</v>
      </c>
      <c r="X32" s="72"/>
      <c r="Y32" s="72"/>
      <c r="Z32" s="72"/>
      <c r="AA32" s="72"/>
      <c r="AB32" s="72"/>
      <c r="AC32" s="72"/>
      <c r="AD32" s="72" t="s">
        <v>21</v>
      </c>
      <c r="AE32" s="72" t="s">
        <v>43</v>
      </c>
      <c r="AF32" s="64" t="s">
        <v>192</v>
      </c>
    </row>
    <row r="33" spans="1:32" ht="43.5" x14ac:dyDescent="0.35">
      <c r="A33" s="99" t="s">
        <v>175</v>
      </c>
      <c r="B33" s="64" t="s">
        <v>176</v>
      </c>
      <c r="C33" s="72" t="s">
        <v>78</v>
      </c>
      <c r="D33" s="72" t="s">
        <v>107</v>
      </c>
      <c r="E33" s="72">
        <v>111.148</v>
      </c>
      <c r="F33" s="72">
        <v>1997</v>
      </c>
      <c r="G33" s="72">
        <v>15</v>
      </c>
      <c r="H33" s="91"/>
      <c r="I33" s="91"/>
      <c r="J33" s="91"/>
      <c r="K33" s="91"/>
      <c r="L33" s="91"/>
      <c r="M33" s="72"/>
      <c r="N33" s="72"/>
      <c r="O33" s="91"/>
      <c r="P33" s="91"/>
      <c r="Q33" s="72" t="s">
        <v>164</v>
      </c>
      <c r="R33" s="72">
        <v>35.700000000000003</v>
      </c>
      <c r="S33" s="72">
        <v>37</v>
      </c>
      <c r="T33" s="72">
        <v>32</v>
      </c>
      <c r="U33" s="76">
        <v>0.76</v>
      </c>
      <c r="V33" s="72">
        <v>10</v>
      </c>
      <c r="W33" s="72" t="s">
        <v>110</v>
      </c>
      <c r="X33" s="72"/>
      <c r="Y33" s="72"/>
      <c r="Z33" s="72"/>
      <c r="AA33" s="72"/>
      <c r="AB33" s="72"/>
      <c r="AC33" s="72"/>
      <c r="AD33" s="72" t="s">
        <v>21</v>
      </c>
      <c r="AE33" s="72" t="s">
        <v>43</v>
      </c>
      <c r="AF33" s="64" t="s">
        <v>192</v>
      </c>
    </row>
    <row r="34" spans="1:32" x14ac:dyDescent="0.35">
      <c r="A34" s="99" t="s">
        <v>174</v>
      </c>
      <c r="B34" s="72" t="s">
        <v>162</v>
      </c>
      <c r="C34" s="72" t="s">
        <v>78</v>
      </c>
      <c r="D34" s="72" t="s">
        <v>107</v>
      </c>
      <c r="E34" s="72">
        <v>111.148</v>
      </c>
      <c r="F34" s="72">
        <v>1997</v>
      </c>
      <c r="G34" s="72"/>
      <c r="H34" s="91"/>
      <c r="I34" s="91"/>
      <c r="J34" s="91"/>
      <c r="K34" s="91"/>
      <c r="L34" s="91"/>
      <c r="M34" s="72"/>
      <c r="N34" s="72"/>
      <c r="O34" s="91"/>
      <c r="P34" s="91"/>
      <c r="Q34" s="72" t="s">
        <v>164</v>
      </c>
      <c r="R34" s="72">
        <v>34</v>
      </c>
      <c r="S34" s="72">
        <v>55</v>
      </c>
      <c r="T34" s="72">
        <v>31</v>
      </c>
      <c r="U34" s="76">
        <v>0.78</v>
      </c>
      <c r="V34" s="72">
        <v>10</v>
      </c>
      <c r="W34" s="72" t="s">
        <v>108</v>
      </c>
      <c r="X34" s="72"/>
      <c r="Y34" s="72"/>
      <c r="Z34" s="72"/>
      <c r="AA34" s="72"/>
      <c r="AB34" s="72"/>
      <c r="AC34" s="72"/>
      <c r="AD34" s="72" t="s">
        <v>21</v>
      </c>
      <c r="AE34" s="72" t="s">
        <v>43</v>
      </c>
      <c r="AF34" s="64" t="s">
        <v>193</v>
      </c>
    </row>
    <row r="35" spans="1:32" x14ac:dyDescent="0.35">
      <c r="A35" s="99" t="s">
        <v>174</v>
      </c>
      <c r="B35" s="72" t="s">
        <v>162</v>
      </c>
      <c r="C35" s="72" t="s">
        <v>78</v>
      </c>
      <c r="D35" s="72" t="s">
        <v>107</v>
      </c>
      <c r="E35" s="72">
        <v>111.148</v>
      </c>
      <c r="F35" s="72">
        <v>1997</v>
      </c>
      <c r="G35" s="72"/>
      <c r="H35" s="91"/>
      <c r="I35" s="91"/>
      <c r="J35" s="91"/>
      <c r="K35" s="91"/>
      <c r="L35" s="91"/>
      <c r="M35" s="72"/>
      <c r="N35" s="72"/>
      <c r="O35" s="91"/>
      <c r="P35" s="91"/>
      <c r="Q35" s="72" t="s">
        <v>164</v>
      </c>
      <c r="R35" s="72">
        <v>34</v>
      </c>
      <c r="S35" s="72">
        <v>55</v>
      </c>
      <c r="T35" s="72">
        <v>31</v>
      </c>
      <c r="U35" s="76">
        <v>0.78</v>
      </c>
      <c r="V35" s="72">
        <v>10</v>
      </c>
      <c r="W35" s="72" t="s">
        <v>104</v>
      </c>
      <c r="X35" s="72" t="s">
        <v>5</v>
      </c>
      <c r="Y35" s="72">
        <v>17.669</v>
      </c>
      <c r="Z35" s="72">
        <v>0.57699999999999996</v>
      </c>
      <c r="AA35" s="72">
        <v>0.33</v>
      </c>
      <c r="AB35" s="72">
        <v>0.25700000000000001</v>
      </c>
      <c r="AC35" s="72">
        <v>4686.7</v>
      </c>
      <c r="AD35" s="72" t="s">
        <v>21</v>
      </c>
      <c r="AE35" s="72" t="s">
        <v>43</v>
      </c>
      <c r="AF35" s="64" t="s">
        <v>193</v>
      </c>
    </row>
    <row r="36" spans="1:32" x14ac:dyDescent="0.35">
      <c r="A36" s="99" t="s">
        <v>174</v>
      </c>
      <c r="B36" s="72" t="s">
        <v>162</v>
      </c>
      <c r="C36" s="72" t="s">
        <v>78</v>
      </c>
      <c r="D36" s="72" t="s">
        <v>107</v>
      </c>
      <c r="E36" s="72">
        <v>111.148</v>
      </c>
      <c r="F36" s="72">
        <v>1997</v>
      </c>
      <c r="G36" s="72"/>
      <c r="H36" s="91"/>
      <c r="I36" s="91"/>
      <c r="J36" s="91"/>
      <c r="K36" s="91"/>
      <c r="L36" s="91"/>
      <c r="M36" s="72"/>
      <c r="N36" s="72"/>
      <c r="O36" s="91"/>
      <c r="P36" s="91"/>
      <c r="Q36" s="72" t="s">
        <v>164</v>
      </c>
      <c r="R36" s="72">
        <v>34</v>
      </c>
      <c r="S36" s="72">
        <v>55</v>
      </c>
      <c r="T36" s="72">
        <v>31</v>
      </c>
      <c r="U36" s="76">
        <v>0.78</v>
      </c>
      <c r="V36" s="72">
        <v>10</v>
      </c>
      <c r="W36" s="72" t="s">
        <v>168</v>
      </c>
      <c r="X36" s="72"/>
      <c r="Y36" s="72"/>
      <c r="Z36" s="72"/>
      <c r="AA36" s="72"/>
      <c r="AB36" s="72"/>
      <c r="AC36" s="72"/>
      <c r="AD36" s="72" t="s">
        <v>21</v>
      </c>
      <c r="AE36" s="72" t="s">
        <v>43</v>
      </c>
      <c r="AF36" s="64" t="s">
        <v>193</v>
      </c>
    </row>
    <row r="37" spans="1:32" x14ac:dyDescent="0.35">
      <c r="A37" s="99" t="s">
        <v>174</v>
      </c>
      <c r="B37" s="72" t="s">
        <v>162</v>
      </c>
      <c r="C37" s="72" t="s">
        <v>78</v>
      </c>
      <c r="D37" s="72" t="s">
        <v>107</v>
      </c>
      <c r="E37" s="72">
        <v>111.148</v>
      </c>
      <c r="F37" s="72">
        <v>1997</v>
      </c>
      <c r="G37" s="72"/>
      <c r="H37" s="91"/>
      <c r="I37" s="91"/>
      <c r="J37" s="91"/>
      <c r="K37" s="91"/>
      <c r="L37" s="91"/>
      <c r="M37" s="72"/>
      <c r="N37" s="72"/>
      <c r="O37" s="91"/>
      <c r="P37" s="91"/>
      <c r="Q37" s="72" t="s">
        <v>164</v>
      </c>
      <c r="R37" s="72">
        <v>34</v>
      </c>
      <c r="S37" s="72">
        <v>55</v>
      </c>
      <c r="T37" s="72">
        <v>31</v>
      </c>
      <c r="U37" s="76">
        <v>0.78</v>
      </c>
      <c r="V37" s="72">
        <v>10</v>
      </c>
      <c r="W37" s="72" t="s">
        <v>109</v>
      </c>
      <c r="X37" s="72"/>
      <c r="Y37" s="72"/>
      <c r="Z37" s="72"/>
      <c r="AA37" s="72"/>
      <c r="AB37" s="72"/>
      <c r="AC37" s="72"/>
      <c r="AD37" s="72" t="s">
        <v>21</v>
      </c>
      <c r="AE37" s="72" t="s">
        <v>43</v>
      </c>
      <c r="AF37" s="64" t="s">
        <v>193</v>
      </c>
    </row>
    <row r="38" spans="1:32" x14ac:dyDescent="0.35">
      <c r="A38" s="99" t="s">
        <v>174</v>
      </c>
      <c r="B38" s="72" t="s">
        <v>162</v>
      </c>
      <c r="C38" s="72" t="s">
        <v>78</v>
      </c>
      <c r="D38" s="72" t="s">
        <v>107</v>
      </c>
      <c r="E38" s="72">
        <v>111.148</v>
      </c>
      <c r="F38" s="72">
        <v>1997</v>
      </c>
      <c r="G38" s="72"/>
      <c r="H38" s="91"/>
      <c r="I38" s="91"/>
      <c r="J38" s="91"/>
      <c r="K38" s="91"/>
      <c r="L38" s="91"/>
      <c r="M38" s="72"/>
      <c r="N38" s="72"/>
      <c r="O38" s="91"/>
      <c r="P38" s="91"/>
      <c r="Q38" s="72" t="s">
        <v>164</v>
      </c>
      <c r="R38" s="72">
        <v>34</v>
      </c>
      <c r="S38" s="72">
        <v>55</v>
      </c>
      <c r="T38" s="72">
        <v>31</v>
      </c>
      <c r="U38" s="76">
        <v>0.78</v>
      </c>
      <c r="V38" s="72">
        <v>10</v>
      </c>
      <c r="W38" s="72" t="s">
        <v>110</v>
      </c>
      <c r="X38" s="72"/>
      <c r="Y38" s="72"/>
      <c r="Z38" s="72"/>
      <c r="AA38" s="72"/>
      <c r="AB38" s="72"/>
      <c r="AC38" s="72"/>
      <c r="AD38" s="72" t="s">
        <v>21</v>
      </c>
      <c r="AE38" s="72" t="s">
        <v>43</v>
      </c>
      <c r="AF38" s="64" t="s">
        <v>193</v>
      </c>
    </row>
    <row r="39" spans="1:32" x14ac:dyDescent="0.35">
      <c r="A39" s="99">
        <v>41975</v>
      </c>
      <c r="B39" s="72" t="s">
        <v>162</v>
      </c>
      <c r="C39" s="72" t="s">
        <v>78</v>
      </c>
      <c r="D39" s="72" t="s">
        <v>107</v>
      </c>
      <c r="E39" s="72">
        <v>111.148</v>
      </c>
      <c r="F39" s="72">
        <v>1997</v>
      </c>
      <c r="G39" s="72"/>
      <c r="H39" s="91"/>
      <c r="I39" s="91"/>
      <c r="J39" s="91"/>
      <c r="K39" s="91"/>
      <c r="L39" s="91"/>
      <c r="M39" s="72"/>
      <c r="N39" s="72"/>
      <c r="O39" s="91"/>
      <c r="P39" s="91"/>
      <c r="Q39" s="72" t="s">
        <v>164</v>
      </c>
      <c r="R39" s="72">
        <v>35</v>
      </c>
      <c r="S39" s="72">
        <v>39</v>
      </c>
      <c r="T39" s="72">
        <v>32</v>
      </c>
      <c r="U39" s="76">
        <v>0.76</v>
      </c>
      <c r="V39" s="72">
        <v>10</v>
      </c>
      <c r="W39" s="72" t="s">
        <v>108</v>
      </c>
      <c r="X39" s="72"/>
      <c r="Y39" s="72"/>
      <c r="Z39" s="72"/>
      <c r="AA39" s="72"/>
      <c r="AB39" s="72"/>
      <c r="AC39" s="72"/>
      <c r="AD39" s="72" t="s">
        <v>21</v>
      </c>
      <c r="AE39" s="72" t="s">
        <v>43</v>
      </c>
      <c r="AF39" s="64" t="s">
        <v>194</v>
      </c>
    </row>
    <row r="40" spans="1:32" x14ac:dyDescent="0.35">
      <c r="A40" s="99">
        <v>41975</v>
      </c>
      <c r="B40" s="72" t="s">
        <v>162</v>
      </c>
      <c r="C40" s="72" t="s">
        <v>78</v>
      </c>
      <c r="D40" s="72" t="s">
        <v>107</v>
      </c>
      <c r="E40" s="72">
        <v>111.148</v>
      </c>
      <c r="F40" s="72">
        <v>1997</v>
      </c>
      <c r="G40" s="72"/>
      <c r="H40" s="91"/>
      <c r="I40" s="91"/>
      <c r="J40" s="91"/>
      <c r="K40" s="91"/>
      <c r="L40" s="91"/>
      <c r="M40" s="72"/>
      <c r="N40" s="72"/>
      <c r="O40" s="91"/>
      <c r="P40" s="91"/>
      <c r="Q40" s="72" t="s">
        <v>164</v>
      </c>
      <c r="R40" s="72">
        <v>35</v>
      </c>
      <c r="S40" s="72">
        <v>39</v>
      </c>
      <c r="T40" s="72">
        <v>32</v>
      </c>
      <c r="U40" s="76">
        <v>0.76</v>
      </c>
      <c r="V40" s="72">
        <v>10</v>
      </c>
      <c r="W40" s="72" t="s">
        <v>104</v>
      </c>
      <c r="X40" s="72" t="s">
        <v>5</v>
      </c>
      <c r="Y40" s="72">
        <v>17.675000000000001</v>
      </c>
      <c r="Z40" s="72">
        <v>0.58499999999999996</v>
      </c>
      <c r="AA40" s="72">
        <v>0.33</v>
      </c>
      <c r="AB40" s="72">
        <v>0.251</v>
      </c>
      <c r="AC40" s="72">
        <v>4688.5</v>
      </c>
      <c r="AD40" s="72" t="s">
        <v>21</v>
      </c>
      <c r="AE40" s="72" t="s">
        <v>43</v>
      </c>
      <c r="AF40" s="64" t="s">
        <v>194</v>
      </c>
    </row>
    <row r="41" spans="1:32" x14ac:dyDescent="0.35">
      <c r="A41" s="99">
        <v>41975</v>
      </c>
      <c r="B41" s="72" t="s">
        <v>162</v>
      </c>
      <c r="C41" s="72" t="s">
        <v>78</v>
      </c>
      <c r="D41" s="72" t="s">
        <v>107</v>
      </c>
      <c r="E41" s="72">
        <v>111.148</v>
      </c>
      <c r="F41" s="72">
        <v>1997</v>
      </c>
      <c r="G41" s="72"/>
      <c r="H41" s="91"/>
      <c r="I41" s="91"/>
      <c r="J41" s="91"/>
      <c r="K41" s="91"/>
      <c r="L41" s="91"/>
      <c r="M41" s="72"/>
      <c r="N41" s="72"/>
      <c r="O41" s="91"/>
      <c r="P41" s="91"/>
      <c r="Q41" s="72" t="s">
        <v>164</v>
      </c>
      <c r="R41" s="72">
        <v>35</v>
      </c>
      <c r="S41" s="72">
        <v>39</v>
      </c>
      <c r="T41" s="72">
        <v>32</v>
      </c>
      <c r="U41" s="76">
        <v>0.76</v>
      </c>
      <c r="V41" s="72">
        <v>10</v>
      </c>
      <c r="W41" s="72" t="s">
        <v>168</v>
      </c>
      <c r="X41" s="72"/>
      <c r="Y41" s="72"/>
      <c r="Z41" s="72"/>
      <c r="AA41" s="72"/>
      <c r="AB41" s="72"/>
      <c r="AC41" s="72"/>
      <c r="AD41" s="72" t="s">
        <v>21</v>
      </c>
      <c r="AE41" s="72" t="s">
        <v>43</v>
      </c>
      <c r="AF41" s="64" t="s">
        <v>194</v>
      </c>
    </row>
    <row r="42" spans="1:32" x14ac:dyDescent="0.35">
      <c r="A42" s="99">
        <v>41975</v>
      </c>
      <c r="B42" s="72" t="s">
        <v>162</v>
      </c>
      <c r="C42" s="72" t="s">
        <v>78</v>
      </c>
      <c r="D42" s="72" t="s">
        <v>107</v>
      </c>
      <c r="E42" s="72">
        <v>111.148</v>
      </c>
      <c r="F42" s="72">
        <v>1997</v>
      </c>
      <c r="G42" s="72"/>
      <c r="H42" s="91"/>
      <c r="I42" s="91"/>
      <c r="J42" s="91"/>
      <c r="K42" s="91"/>
      <c r="L42" s="91"/>
      <c r="M42" s="72"/>
      <c r="N42" s="72"/>
      <c r="O42" s="91"/>
      <c r="P42" s="91"/>
      <c r="Q42" s="72" t="s">
        <v>164</v>
      </c>
      <c r="R42" s="72">
        <v>35</v>
      </c>
      <c r="S42" s="72">
        <v>39</v>
      </c>
      <c r="T42" s="72">
        <v>32</v>
      </c>
      <c r="U42" s="76">
        <v>0.76</v>
      </c>
      <c r="V42" s="72">
        <v>10</v>
      </c>
      <c r="W42" s="72" t="s">
        <v>109</v>
      </c>
      <c r="X42" s="72"/>
      <c r="Y42" s="72"/>
      <c r="Z42" s="72"/>
      <c r="AA42" s="72"/>
      <c r="AB42" s="72"/>
      <c r="AC42" s="72"/>
      <c r="AD42" s="72" t="s">
        <v>21</v>
      </c>
      <c r="AE42" s="72" t="s">
        <v>43</v>
      </c>
      <c r="AF42" s="64" t="s">
        <v>194</v>
      </c>
    </row>
    <row r="43" spans="1:32" x14ac:dyDescent="0.35">
      <c r="A43" s="99">
        <v>41975</v>
      </c>
      <c r="B43" s="72" t="s">
        <v>162</v>
      </c>
      <c r="C43" s="72" t="s">
        <v>78</v>
      </c>
      <c r="D43" s="72" t="s">
        <v>107</v>
      </c>
      <c r="E43" s="72">
        <v>111.148</v>
      </c>
      <c r="F43" s="72">
        <v>1997</v>
      </c>
      <c r="G43" s="72"/>
      <c r="H43" s="91"/>
      <c r="I43" s="91"/>
      <c r="J43" s="91"/>
      <c r="K43" s="91"/>
      <c r="L43" s="91"/>
      <c r="M43" s="72"/>
      <c r="N43" s="72"/>
      <c r="O43" s="91"/>
      <c r="P43" s="91"/>
      <c r="Q43" s="72" t="s">
        <v>164</v>
      </c>
      <c r="R43" s="72">
        <v>35</v>
      </c>
      <c r="S43" s="72">
        <v>39</v>
      </c>
      <c r="T43" s="72">
        <v>32</v>
      </c>
      <c r="U43" s="76">
        <v>0.76</v>
      </c>
      <c r="V43" s="72">
        <v>10</v>
      </c>
      <c r="W43" s="72" t="s">
        <v>110</v>
      </c>
      <c r="X43" s="72"/>
      <c r="Y43" s="72"/>
      <c r="Z43" s="72"/>
      <c r="AA43" s="72"/>
      <c r="AB43" s="72"/>
      <c r="AC43" s="72"/>
      <c r="AD43" s="72" t="s">
        <v>21</v>
      </c>
      <c r="AE43" s="72" t="s">
        <v>43</v>
      </c>
      <c r="AF43" s="64" t="s">
        <v>194</v>
      </c>
    </row>
    <row r="44" spans="1:32" x14ac:dyDescent="0.35">
      <c r="A44" s="99">
        <v>42162</v>
      </c>
      <c r="B44" s="72" t="s">
        <v>162</v>
      </c>
      <c r="C44" s="72" t="s">
        <v>101</v>
      </c>
      <c r="D44" s="72" t="s">
        <v>107</v>
      </c>
      <c r="E44" s="72">
        <v>111.148</v>
      </c>
      <c r="F44" s="72">
        <v>1997</v>
      </c>
      <c r="G44" s="72"/>
      <c r="H44" s="91"/>
      <c r="I44" s="91"/>
      <c r="J44" s="91"/>
      <c r="K44" s="91"/>
      <c r="L44" s="91"/>
      <c r="M44" s="72"/>
      <c r="N44" s="72"/>
      <c r="O44" s="91"/>
      <c r="P44" s="91"/>
      <c r="Q44" s="72" t="s">
        <v>164</v>
      </c>
      <c r="R44" s="72">
        <v>34</v>
      </c>
      <c r="S44" s="72">
        <v>50</v>
      </c>
      <c r="T44" s="72">
        <v>34</v>
      </c>
      <c r="U44" s="76">
        <v>0.73</v>
      </c>
      <c r="V44" s="72">
        <v>10</v>
      </c>
      <c r="W44" s="72" t="s">
        <v>108</v>
      </c>
      <c r="X44" s="72"/>
      <c r="Y44" s="72"/>
      <c r="Z44" s="72"/>
      <c r="AA44" s="72"/>
      <c r="AB44" s="72"/>
      <c r="AC44" s="72"/>
      <c r="AD44" s="72" t="s">
        <v>21</v>
      </c>
      <c r="AE44" s="72" t="s">
        <v>43</v>
      </c>
      <c r="AF44" s="64" t="s">
        <v>195</v>
      </c>
    </row>
    <row r="45" spans="1:32" x14ac:dyDescent="0.35">
      <c r="A45" s="99">
        <v>42162</v>
      </c>
      <c r="B45" s="72" t="s">
        <v>162</v>
      </c>
      <c r="C45" s="72" t="s">
        <v>101</v>
      </c>
      <c r="D45" s="72" t="s">
        <v>107</v>
      </c>
      <c r="E45" s="72">
        <v>111.148</v>
      </c>
      <c r="F45" s="72">
        <v>1997</v>
      </c>
      <c r="G45" s="72"/>
      <c r="H45" s="91"/>
      <c r="I45" s="91"/>
      <c r="J45" s="91"/>
      <c r="K45" s="91"/>
      <c r="L45" s="91"/>
      <c r="M45" s="72"/>
      <c r="N45" s="72"/>
      <c r="O45" s="91"/>
      <c r="P45" s="91"/>
      <c r="Q45" s="72" t="s">
        <v>164</v>
      </c>
      <c r="R45" s="72">
        <v>34</v>
      </c>
      <c r="S45" s="72">
        <v>50</v>
      </c>
      <c r="T45" s="72">
        <v>34</v>
      </c>
      <c r="U45" s="76">
        <v>0.73</v>
      </c>
      <c r="V45" s="72">
        <v>10</v>
      </c>
      <c r="W45" s="72" t="s">
        <v>104</v>
      </c>
      <c r="X45" s="72" t="s">
        <v>5</v>
      </c>
      <c r="Y45" s="72">
        <v>17.692</v>
      </c>
      <c r="Z45" s="72">
        <v>0.63600000000000001</v>
      </c>
      <c r="AA45" s="72">
        <v>0.36</v>
      </c>
      <c r="AB45" s="72">
        <v>0.26300000000000001</v>
      </c>
      <c r="AC45" s="72">
        <v>4693</v>
      </c>
      <c r="AD45" s="72" t="s">
        <v>21</v>
      </c>
      <c r="AE45" s="72" t="s">
        <v>43</v>
      </c>
      <c r="AF45" s="64" t="s">
        <v>195</v>
      </c>
    </row>
    <row r="46" spans="1:32" x14ac:dyDescent="0.35">
      <c r="A46" s="99">
        <v>42162</v>
      </c>
      <c r="B46" s="72" t="s">
        <v>162</v>
      </c>
      <c r="C46" s="72" t="s">
        <v>101</v>
      </c>
      <c r="D46" s="72" t="s">
        <v>107</v>
      </c>
      <c r="E46" s="72">
        <v>111.148</v>
      </c>
      <c r="F46" s="72">
        <v>1997</v>
      </c>
      <c r="G46" s="72"/>
      <c r="H46" s="91"/>
      <c r="I46" s="91"/>
      <c r="J46" s="91"/>
      <c r="K46" s="91"/>
      <c r="L46" s="91"/>
      <c r="M46" s="72"/>
      <c r="N46" s="72"/>
      <c r="O46" s="91"/>
      <c r="P46" s="91"/>
      <c r="Q46" s="72" t="s">
        <v>164</v>
      </c>
      <c r="R46" s="72">
        <v>34</v>
      </c>
      <c r="S46" s="72">
        <v>50</v>
      </c>
      <c r="T46" s="72">
        <v>34</v>
      </c>
      <c r="U46" s="76">
        <v>0.73</v>
      </c>
      <c r="V46" s="72">
        <v>10</v>
      </c>
      <c r="W46" s="72" t="s">
        <v>168</v>
      </c>
      <c r="X46" s="72"/>
      <c r="Y46" s="72"/>
      <c r="Z46" s="72"/>
      <c r="AA46" s="72"/>
      <c r="AB46" s="72"/>
      <c r="AC46" s="72"/>
      <c r="AD46" s="72" t="s">
        <v>21</v>
      </c>
      <c r="AE46" s="72" t="s">
        <v>43</v>
      </c>
      <c r="AF46" s="64" t="s">
        <v>195</v>
      </c>
    </row>
    <row r="47" spans="1:32" x14ac:dyDescent="0.35">
      <c r="A47" s="99">
        <v>42162</v>
      </c>
      <c r="B47" s="72" t="s">
        <v>162</v>
      </c>
      <c r="C47" s="72" t="s">
        <v>101</v>
      </c>
      <c r="D47" s="72" t="s">
        <v>107</v>
      </c>
      <c r="E47" s="72">
        <v>111.148</v>
      </c>
      <c r="F47" s="72">
        <v>1997</v>
      </c>
      <c r="G47" s="72"/>
      <c r="H47" s="91"/>
      <c r="I47" s="91"/>
      <c r="J47" s="91"/>
      <c r="K47" s="91"/>
      <c r="L47" s="91"/>
      <c r="M47" s="72"/>
      <c r="N47" s="72"/>
      <c r="O47" s="91"/>
      <c r="P47" s="91"/>
      <c r="Q47" s="72" t="s">
        <v>164</v>
      </c>
      <c r="R47" s="72">
        <v>34</v>
      </c>
      <c r="S47" s="72">
        <v>50</v>
      </c>
      <c r="T47" s="72">
        <v>34</v>
      </c>
      <c r="U47" s="76">
        <v>0.73</v>
      </c>
      <c r="V47" s="72">
        <v>10</v>
      </c>
      <c r="W47" s="72" t="s">
        <v>109</v>
      </c>
      <c r="X47" s="72"/>
      <c r="Y47" s="72"/>
      <c r="Z47" s="72"/>
      <c r="AA47" s="72"/>
      <c r="AB47" s="72"/>
      <c r="AC47" s="72"/>
      <c r="AD47" s="72" t="s">
        <v>21</v>
      </c>
      <c r="AE47" s="72" t="s">
        <v>43</v>
      </c>
      <c r="AF47" s="64" t="s">
        <v>195</v>
      </c>
    </row>
    <row r="48" spans="1:32" x14ac:dyDescent="0.35">
      <c r="A48" s="99">
        <v>42162</v>
      </c>
      <c r="B48" s="72" t="s">
        <v>162</v>
      </c>
      <c r="C48" s="72" t="s">
        <v>101</v>
      </c>
      <c r="D48" s="72" t="s">
        <v>107</v>
      </c>
      <c r="E48" s="72">
        <v>111.148</v>
      </c>
      <c r="F48" s="72">
        <v>1997</v>
      </c>
      <c r="G48" s="72"/>
      <c r="H48" s="91"/>
      <c r="I48" s="91"/>
      <c r="J48" s="91"/>
      <c r="K48" s="91"/>
      <c r="L48" s="91"/>
      <c r="M48" s="72"/>
      <c r="N48" s="72"/>
      <c r="O48" s="91"/>
      <c r="P48" s="91"/>
      <c r="Q48" s="72" t="s">
        <v>164</v>
      </c>
      <c r="R48" s="72">
        <v>34</v>
      </c>
      <c r="S48" s="72">
        <v>50</v>
      </c>
      <c r="T48" s="72">
        <v>34</v>
      </c>
      <c r="U48" s="76">
        <v>0.73</v>
      </c>
      <c r="V48" s="72">
        <v>10</v>
      </c>
      <c r="W48" s="72" t="s">
        <v>110</v>
      </c>
      <c r="X48" s="72"/>
      <c r="Y48" s="72"/>
      <c r="Z48" s="72"/>
      <c r="AA48" s="72"/>
      <c r="AB48" s="72"/>
      <c r="AC48" s="72"/>
      <c r="AD48" s="72" t="s">
        <v>21</v>
      </c>
      <c r="AE48" s="72" t="s">
        <v>43</v>
      </c>
      <c r="AF48" s="64" t="s">
        <v>195</v>
      </c>
    </row>
    <row r="49" spans="1:32" ht="29" x14ac:dyDescent="0.35">
      <c r="A49" s="99" t="s">
        <v>172</v>
      </c>
      <c r="B49" s="72" t="s">
        <v>162</v>
      </c>
      <c r="C49" s="72" t="s">
        <v>101</v>
      </c>
      <c r="D49" s="72" t="s">
        <v>107</v>
      </c>
      <c r="E49" s="72">
        <v>111.148</v>
      </c>
      <c r="F49" s="72">
        <v>1997</v>
      </c>
      <c r="G49" s="72"/>
      <c r="H49" s="91"/>
      <c r="I49" s="91"/>
      <c r="J49" s="91"/>
      <c r="K49" s="91"/>
      <c r="L49" s="91"/>
      <c r="M49" s="72"/>
      <c r="N49" s="72"/>
      <c r="O49" s="91"/>
      <c r="P49" s="91"/>
      <c r="Q49" s="72" t="s">
        <v>164</v>
      </c>
      <c r="R49" s="72">
        <v>36</v>
      </c>
      <c r="S49" s="72">
        <v>34</v>
      </c>
      <c r="T49" s="72">
        <v>29</v>
      </c>
      <c r="U49" s="76">
        <v>1</v>
      </c>
      <c r="V49" s="72">
        <v>10</v>
      </c>
      <c r="W49" s="72" t="s">
        <v>108</v>
      </c>
      <c r="X49" s="72"/>
      <c r="Y49" s="72"/>
      <c r="Z49" s="72"/>
      <c r="AA49" s="72"/>
      <c r="AB49" s="72"/>
      <c r="AC49" s="72"/>
      <c r="AD49" s="72" t="s">
        <v>21</v>
      </c>
      <c r="AE49" s="72" t="s">
        <v>43</v>
      </c>
      <c r="AF49" s="64" t="s">
        <v>196</v>
      </c>
    </row>
    <row r="50" spans="1:32" ht="29" x14ac:dyDescent="0.35">
      <c r="A50" s="99" t="s">
        <v>172</v>
      </c>
      <c r="B50" s="72" t="s">
        <v>162</v>
      </c>
      <c r="C50" s="72" t="s">
        <v>101</v>
      </c>
      <c r="D50" s="72" t="s">
        <v>107</v>
      </c>
      <c r="E50" s="72">
        <v>111.148</v>
      </c>
      <c r="F50" s="72">
        <v>1997</v>
      </c>
      <c r="G50" s="72"/>
      <c r="H50" s="91"/>
      <c r="I50" s="91"/>
      <c r="J50" s="91"/>
      <c r="K50" s="91"/>
      <c r="L50" s="91"/>
      <c r="M50" s="72"/>
      <c r="N50" s="72"/>
      <c r="O50" s="91"/>
      <c r="P50" s="91"/>
      <c r="Q50" s="72" t="s">
        <v>164</v>
      </c>
      <c r="R50" s="72">
        <v>36</v>
      </c>
      <c r="S50" s="72">
        <v>34</v>
      </c>
      <c r="T50" s="72">
        <v>29</v>
      </c>
      <c r="U50" s="76">
        <v>1</v>
      </c>
      <c r="V50" s="72">
        <v>10</v>
      </c>
      <c r="W50" s="72" t="s">
        <v>104</v>
      </c>
      <c r="X50" s="72" t="s">
        <v>5</v>
      </c>
      <c r="Y50" s="72">
        <v>17.702000000000002</v>
      </c>
      <c r="Z50" s="72">
        <v>0.74399999999999999</v>
      </c>
      <c r="AA50" s="72">
        <v>0.42</v>
      </c>
      <c r="AB50" s="72">
        <v>0.34</v>
      </c>
      <c r="AC50" s="72">
        <v>4695.3999999999996</v>
      </c>
      <c r="AD50" s="72" t="s">
        <v>21</v>
      </c>
      <c r="AE50" s="72" t="s">
        <v>43</v>
      </c>
      <c r="AF50" s="64" t="s">
        <v>196</v>
      </c>
    </row>
    <row r="51" spans="1:32" ht="29" x14ac:dyDescent="0.35">
      <c r="A51" s="99" t="s">
        <v>172</v>
      </c>
      <c r="B51" s="72" t="s">
        <v>162</v>
      </c>
      <c r="C51" s="72" t="s">
        <v>101</v>
      </c>
      <c r="D51" s="72" t="s">
        <v>107</v>
      </c>
      <c r="E51" s="72">
        <v>111.148</v>
      </c>
      <c r="F51" s="72">
        <v>1997</v>
      </c>
      <c r="G51" s="72"/>
      <c r="H51" s="91"/>
      <c r="I51" s="91"/>
      <c r="J51" s="91"/>
      <c r="K51" s="91"/>
      <c r="L51" s="91"/>
      <c r="M51" s="72"/>
      <c r="N51" s="72"/>
      <c r="O51" s="91"/>
      <c r="P51" s="91"/>
      <c r="Q51" s="72" t="s">
        <v>164</v>
      </c>
      <c r="R51" s="72">
        <v>36</v>
      </c>
      <c r="S51" s="72">
        <v>34</v>
      </c>
      <c r="T51" s="72">
        <v>29</v>
      </c>
      <c r="U51" s="76">
        <v>1</v>
      </c>
      <c r="V51" s="72">
        <v>10</v>
      </c>
      <c r="W51" s="72" t="s">
        <v>168</v>
      </c>
      <c r="X51" s="72"/>
      <c r="Y51" s="72"/>
      <c r="Z51" s="72"/>
      <c r="AA51" s="72"/>
      <c r="AB51" s="72"/>
      <c r="AC51" s="72"/>
      <c r="AD51" s="72" t="s">
        <v>21</v>
      </c>
      <c r="AE51" s="72" t="s">
        <v>43</v>
      </c>
      <c r="AF51" s="64" t="s">
        <v>196</v>
      </c>
    </row>
    <row r="52" spans="1:32" ht="29" x14ac:dyDescent="0.35">
      <c r="A52" s="99" t="s">
        <v>172</v>
      </c>
      <c r="B52" s="72" t="s">
        <v>162</v>
      </c>
      <c r="C52" s="72" t="s">
        <v>101</v>
      </c>
      <c r="D52" s="72" t="s">
        <v>107</v>
      </c>
      <c r="E52" s="72">
        <v>111.148</v>
      </c>
      <c r="F52" s="72">
        <v>1997</v>
      </c>
      <c r="G52" s="72"/>
      <c r="H52" s="91"/>
      <c r="I52" s="91"/>
      <c r="J52" s="91"/>
      <c r="K52" s="91"/>
      <c r="L52" s="91"/>
      <c r="M52" s="72"/>
      <c r="N52" s="72"/>
      <c r="O52" s="91"/>
      <c r="P52" s="91"/>
      <c r="Q52" s="72" t="s">
        <v>164</v>
      </c>
      <c r="R52" s="72">
        <v>36</v>
      </c>
      <c r="S52" s="72">
        <v>34</v>
      </c>
      <c r="T52" s="72">
        <v>29</v>
      </c>
      <c r="U52" s="76">
        <v>1</v>
      </c>
      <c r="V52" s="72">
        <v>10</v>
      </c>
      <c r="W52" s="72" t="s">
        <v>109</v>
      </c>
      <c r="X52" s="72"/>
      <c r="Y52" s="72"/>
      <c r="Z52" s="72"/>
      <c r="AA52" s="72"/>
      <c r="AB52" s="72"/>
      <c r="AC52" s="72"/>
      <c r="AD52" s="72" t="s">
        <v>21</v>
      </c>
      <c r="AE52" s="72" t="s">
        <v>43</v>
      </c>
      <c r="AF52" s="64" t="s">
        <v>196</v>
      </c>
    </row>
    <row r="53" spans="1:32" ht="29" x14ac:dyDescent="0.35">
      <c r="A53" s="99" t="s">
        <v>172</v>
      </c>
      <c r="B53" s="72" t="s">
        <v>162</v>
      </c>
      <c r="C53" s="72" t="s">
        <v>101</v>
      </c>
      <c r="D53" s="72" t="s">
        <v>107</v>
      </c>
      <c r="E53" s="72">
        <v>111.148</v>
      </c>
      <c r="F53" s="72">
        <v>1997</v>
      </c>
      <c r="G53" s="72"/>
      <c r="H53" s="91"/>
      <c r="I53" s="91"/>
      <c r="J53" s="91"/>
      <c r="K53" s="91"/>
      <c r="L53" s="91"/>
      <c r="M53" s="72"/>
      <c r="N53" s="72"/>
      <c r="O53" s="91"/>
      <c r="P53" s="91"/>
      <c r="Q53" s="72" t="s">
        <v>164</v>
      </c>
      <c r="R53" s="72">
        <v>36</v>
      </c>
      <c r="S53" s="72">
        <v>34</v>
      </c>
      <c r="T53" s="72">
        <v>29</v>
      </c>
      <c r="U53" s="76">
        <v>1</v>
      </c>
      <c r="V53" s="72">
        <v>10</v>
      </c>
      <c r="W53" s="72" t="s">
        <v>110</v>
      </c>
      <c r="X53" s="72"/>
      <c r="Y53" s="72"/>
      <c r="Z53" s="72"/>
      <c r="AA53" s="72"/>
      <c r="AB53" s="72"/>
      <c r="AC53" s="72"/>
      <c r="AD53" s="72" t="s">
        <v>21</v>
      </c>
      <c r="AE53" s="72" t="s">
        <v>43</v>
      </c>
      <c r="AF53" s="64" t="s">
        <v>196</v>
      </c>
    </row>
    <row r="54" spans="1:32" ht="29" x14ac:dyDescent="0.35">
      <c r="A54" s="99" t="s">
        <v>173</v>
      </c>
      <c r="B54" s="72" t="s">
        <v>162</v>
      </c>
      <c r="C54" s="72" t="s">
        <v>101</v>
      </c>
      <c r="D54" s="72" t="s">
        <v>107</v>
      </c>
      <c r="E54" s="72">
        <v>111.148</v>
      </c>
      <c r="F54" s="72">
        <v>1997</v>
      </c>
      <c r="G54" s="72"/>
      <c r="H54" s="91"/>
      <c r="I54" s="91"/>
      <c r="J54" s="91"/>
      <c r="K54" s="91"/>
      <c r="L54" s="91"/>
      <c r="M54" s="72"/>
      <c r="N54" s="72"/>
      <c r="O54" s="91"/>
      <c r="P54" s="91"/>
      <c r="Q54" s="72" t="s">
        <v>164</v>
      </c>
      <c r="R54" s="72">
        <v>35</v>
      </c>
      <c r="S54" s="72">
        <v>41</v>
      </c>
      <c r="T54" s="72">
        <v>32</v>
      </c>
      <c r="U54" s="72">
        <v>0.76</v>
      </c>
      <c r="V54" s="72">
        <v>10</v>
      </c>
      <c r="W54" s="72" t="s">
        <v>108</v>
      </c>
      <c r="X54" s="72"/>
      <c r="Y54" s="72"/>
      <c r="Z54" s="72"/>
      <c r="AA54" s="72"/>
      <c r="AB54" s="72"/>
      <c r="AC54" s="72"/>
      <c r="AD54" s="72" t="s">
        <v>21</v>
      </c>
      <c r="AE54" s="72" t="s">
        <v>43</v>
      </c>
      <c r="AF54" s="64" t="s">
        <v>197</v>
      </c>
    </row>
    <row r="55" spans="1:32" ht="29" x14ac:dyDescent="0.35">
      <c r="A55" s="99" t="s">
        <v>173</v>
      </c>
      <c r="B55" s="72" t="s">
        <v>162</v>
      </c>
      <c r="C55" s="72" t="s">
        <v>101</v>
      </c>
      <c r="D55" s="72" t="s">
        <v>107</v>
      </c>
      <c r="E55" s="72">
        <v>111.148</v>
      </c>
      <c r="F55" s="72">
        <v>1997</v>
      </c>
      <c r="G55" s="72"/>
      <c r="H55" s="91"/>
      <c r="I55" s="91"/>
      <c r="J55" s="91"/>
      <c r="K55" s="91"/>
      <c r="L55" s="91"/>
      <c r="M55" s="72"/>
      <c r="N55" s="72"/>
      <c r="O55" s="91"/>
      <c r="P55" s="91"/>
      <c r="Q55" s="72" t="s">
        <v>164</v>
      </c>
      <c r="R55" s="72">
        <v>35</v>
      </c>
      <c r="S55" s="72">
        <v>41</v>
      </c>
      <c r="T55" s="72">
        <v>32</v>
      </c>
      <c r="U55" s="72">
        <v>0.76</v>
      </c>
      <c r="V55" s="72">
        <v>10</v>
      </c>
      <c r="W55" s="72" t="s">
        <v>104</v>
      </c>
      <c r="X55" s="72" t="s">
        <v>5</v>
      </c>
      <c r="Y55" s="72">
        <v>17.687999999999999</v>
      </c>
      <c r="Z55" s="72">
        <v>0.59299999999999997</v>
      </c>
      <c r="AA55" s="72">
        <v>0.34</v>
      </c>
      <c r="AB55" s="72">
        <v>0.25800000000000001</v>
      </c>
      <c r="AC55" s="72">
        <v>4691.8999999999996</v>
      </c>
      <c r="AD55" s="72" t="s">
        <v>21</v>
      </c>
      <c r="AE55" s="72" t="s">
        <v>43</v>
      </c>
      <c r="AF55" s="64" t="s">
        <v>197</v>
      </c>
    </row>
    <row r="56" spans="1:32" ht="29" x14ac:dyDescent="0.35">
      <c r="A56" s="99" t="s">
        <v>173</v>
      </c>
      <c r="B56" s="72" t="s">
        <v>162</v>
      </c>
      <c r="C56" s="72" t="s">
        <v>101</v>
      </c>
      <c r="D56" s="72" t="s">
        <v>107</v>
      </c>
      <c r="E56" s="72">
        <v>111.148</v>
      </c>
      <c r="F56" s="72">
        <v>1997</v>
      </c>
      <c r="G56" s="72"/>
      <c r="H56" s="91"/>
      <c r="I56" s="91"/>
      <c r="J56" s="91"/>
      <c r="K56" s="91"/>
      <c r="L56" s="91"/>
      <c r="M56" s="72"/>
      <c r="N56" s="72"/>
      <c r="O56" s="91"/>
      <c r="P56" s="91"/>
      <c r="Q56" s="72" t="s">
        <v>164</v>
      </c>
      <c r="R56" s="72">
        <v>35</v>
      </c>
      <c r="S56" s="72">
        <v>41</v>
      </c>
      <c r="T56" s="72">
        <v>32</v>
      </c>
      <c r="U56" s="72">
        <v>0.76</v>
      </c>
      <c r="V56" s="72">
        <v>10</v>
      </c>
      <c r="W56" s="72" t="s">
        <v>168</v>
      </c>
      <c r="X56" s="72"/>
      <c r="Y56" s="72"/>
      <c r="Z56" s="72"/>
      <c r="AA56" s="72"/>
      <c r="AB56" s="72"/>
      <c r="AC56" s="72"/>
      <c r="AD56" s="72" t="s">
        <v>21</v>
      </c>
      <c r="AE56" s="72" t="s">
        <v>43</v>
      </c>
      <c r="AF56" s="64" t="s">
        <v>197</v>
      </c>
    </row>
    <row r="57" spans="1:32" ht="29" x14ac:dyDescent="0.35">
      <c r="A57" s="99" t="s">
        <v>173</v>
      </c>
      <c r="B57" s="72" t="s">
        <v>162</v>
      </c>
      <c r="C57" s="72" t="s">
        <v>101</v>
      </c>
      <c r="D57" s="72" t="s">
        <v>107</v>
      </c>
      <c r="E57" s="72">
        <v>111.148</v>
      </c>
      <c r="F57" s="72">
        <v>1997</v>
      </c>
      <c r="G57" s="72"/>
      <c r="H57" s="91"/>
      <c r="I57" s="91"/>
      <c r="J57" s="91"/>
      <c r="K57" s="91"/>
      <c r="L57" s="91"/>
      <c r="M57" s="72"/>
      <c r="N57" s="72"/>
      <c r="O57" s="91"/>
      <c r="P57" s="91"/>
      <c r="Q57" s="72" t="s">
        <v>164</v>
      </c>
      <c r="R57" s="72">
        <v>35</v>
      </c>
      <c r="S57" s="72">
        <v>41</v>
      </c>
      <c r="T57" s="72">
        <v>32</v>
      </c>
      <c r="U57" s="72">
        <v>0.76</v>
      </c>
      <c r="V57" s="72">
        <v>10</v>
      </c>
      <c r="W57" s="72" t="s">
        <v>109</v>
      </c>
      <c r="X57" s="72"/>
      <c r="Y57" s="72"/>
      <c r="Z57" s="72"/>
      <c r="AA57" s="72"/>
      <c r="AB57" s="72"/>
      <c r="AC57" s="72"/>
      <c r="AD57" s="72" t="s">
        <v>21</v>
      </c>
      <c r="AE57" s="72" t="s">
        <v>43</v>
      </c>
      <c r="AF57" s="64" t="s">
        <v>197</v>
      </c>
    </row>
    <row r="58" spans="1:32" ht="29" x14ac:dyDescent="0.35">
      <c r="A58" s="99" t="s">
        <v>173</v>
      </c>
      <c r="B58" s="72" t="s">
        <v>162</v>
      </c>
      <c r="C58" s="72" t="s">
        <v>101</v>
      </c>
      <c r="D58" s="72" t="s">
        <v>107</v>
      </c>
      <c r="E58" s="72">
        <v>111.148</v>
      </c>
      <c r="F58" s="72">
        <v>1997</v>
      </c>
      <c r="G58" s="72"/>
      <c r="H58" s="91"/>
      <c r="I58" s="91"/>
      <c r="J58" s="91"/>
      <c r="K58" s="91"/>
      <c r="L58" s="91"/>
      <c r="M58" s="72"/>
      <c r="N58" s="72"/>
      <c r="O58" s="91"/>
      <c r="P58" s="91"/>
      <c r="Q58" s="72" t="s">
        <v>164</v>
      </c>
      <c r="R58" s="72">
        <v>35</v>
      </c>
      <c r="S58" s="72">
        <v>41</v>
      </c>
      <c r="T58" s="72">
        <v>32</v>
      </c>
      <c r="U58" s="72">
        <v>0.76</v>
      </c>
      <c r="V58" s="72">
        <v>10</v>
      </c>
      <c r="W58" s="72" t="s">
        <v>110</v>
      </c>
      <c r="X58" s="72"/>
      <c r="Y58" s="72"/>
      <c r="Z58" s="72"/>
      <c r="AA58" s="72"/>
      <c r="AB58" s="72"/>
      <c r="AC58" s="72"/>
      <c r="AD58" s="72" t="s">
        <v>21</v>
      </c>
      <c r="AE58" s="72" t="s">
        <v>43</v>
      </c>
      <c r="AF58" s="64" t="s">
        <v>197</v>
      </c>
    </row>
    <row r="59" spans="1:32" x14ac:dyDescent="0.35">
      <c r="A59" s="99" t="s">
        <v>161</v>
      </c>
      <c r="B59" s="72" t="s">
        <v>162</v>
      </c>
      <c r="C59" s="72" t="s">
        <v>101</v>
      </c>
      <c r="D59" s="72" t="s">
        <v>107</v>
      </c>
      <c r="E59" s="72">
        <v>111.148</v>
      </c>
      <c r="F59" s="72">
        <v>1997</v>
      </c>
      <c r="G59" s="72"/>
      <c r="H59" s="91"/>
      <c r="I59" s="91"/>
      <c r="J59" s="91"/>
      <c r="K59" s="91"/>
      <c r="L59" s="91"/>
      <c r="M59" s="72"/>
      <c r="N59" s="72"/>
      <c r="O59" s="91"/>
      <c r="P59" s="91"/>
      <c r="Q59" s="72" t="s">
        <v>164</v>
      </c>
      <c r="R59" s="72">
        <v>38</v>
      </c>
      <c r="S59" s="72">
        <v>25</v>
      </c>
      <c r="T59" s="72">
        <v>31</v>
      </c>
      <c r="U59" s="72">
        <v>0.78</v>
      </c>
      <c r="V59" s="72">
        <v>10</v>
      </c>
      <c r="W59" s="72" t="s">
        <v>108</v>
      </c>
      <c r="X59" s="72"/>
      <c r="Y59" s="72"/>
      <c r="Z59" s="72"/>
      <c r="AA59" s="72"/>
      <c r="AB59" s="72"/>
      <c r="AC59" s="72"/>
      <c r="AD59" s="72" t="s">
        <v>21</v>
      </c>
      <c r="AE59" s="72" t="s">
        <v>43</v>
      </c>
      <c r="AF59" s="64" t="s">
        <v>165</v>
      </c>
    </row>
    <row r="60" spans="1:32" x14ac:dyDescent="0.35">
      <c r="A60" s="99" t="s">
        <v>161</v>
      </c>
      <c r="B60" s="72" t="s">
        <v>162</v>
      </c>
      <c r="C60" s="72" t="s">
        <v>101</v>
      </c>
      <c r="D60" s="72" t="s">
        <v>107</v>
      </c>
      <c r="E60" s="72">
        <v>111.148</v>
      </c>
      <c r="F60" s="72">
        <v>1997</v>
      </c>
      <c r="G60" s="72"/>
      <c r="H60" s="91"/>
      <c r="I60" s="91"/>
      <c r="J60" s="91"/>
      <c r="K60" s="91"/>
      <c r="L60" s="91"/>
      <c r="M60" s="72"/>
      <c r="N60" s="72"/>
      <c r="O60" s="91"/>
      <c r="P60" s="91"/>
      <c r="Q60" s="72" t="s">
        <v>164</v>
      </c>
      <c r="R60" s="72">
        <v>38</v>
      </c>
      <c r="S60" s="72">
        <v>25</v>
      </c>
      <c r="T60" s="72">
        <v>31</v>
      </c>
      <c r="U60" s="72">
        <v>0.78</v>
      </c>
      <c r="V60" s="72">
        <v>10</v>
      </c>
      <c r="W60" s="72" t="s">
        <v>104</v>
      </c>
      <c r="X60" s="72" t="s">
        <v>5</v>
      </c>
      <c r="Y60" s="72">
        <v>17.638000000000002</v>
      </c>
      <c r="Z60" s="72">
        <v>0.56699999999999995</v>
      </c>
      <c r="AA60" s="72">
        <v>0.32</v>
      </c>
      <c r="AB60" s="73">
        <v>0.25</v>
      </c>
      <c r="AC60" s="72">
        <v>4690.6000000000004</v>
      </c>
      <c r="AD60" s="72" t="s">
        <v>21</v>
      </c>
      <c r="AE60" s="72" t="s">
        <v>43</v>
      </c>
      <c r="AF60" s="64" t="s">
        <v>165</v>
      </c>
    </row>
    <row r="61" spans="1:32" x14ac:dyDescent="0.35">
      <c r="A61" s="99" t="s">
        <v>161</v>
      </c>
      <c r="B61" s="72" t="s">
        <v>162</v>
      </c>
      <c r="C61" s="72" t="s">
        <v>101</v>
      </c>
      <c r="D61" s="72" t="s">
        <v>107</v>
      </c>
      <c r="E61" s="72">
        <v>111.148</v>
      </c>
      <c r="F61" s="72">
        <v>1997</v>
      </c>
      <c r="G61" s="72"/>
      <c r="H61" s="91"/>
      <c r="I61" s="91"/>
      <c r="J61" s="91"/>
      <c r="K61" s="91"/>
      <c r="L61" s="91"/>
      <c r="M61" s="72"/>
      <c r="N61" s="72"/>
      <c r="O61" s="91"/>
      <c r="P61" s="91"/>
      <c r="Q61" s="72" t="s">
        <v>164</v>
      </c>
      <c r="R61" s="72">
        <v>38</v>
      </c>
      <c r="S61" s="72">
        <v>25</v>
      </c>
      <c r="T61" s="72">
        <v>31</v>
      </c>
      <c r="U61" s="72">
        <v>0.78</v>
      </c>
      <c r="V61" s="72">
        <v>10</v>
      </c>
      <c r="W61" s="72" t="s">
        <v>168</v>
      </c>
      <c r="X61" s="72"/>
      <c r="Y61" s="72"/>
      <c r="Z61" s="72"/>
      <c r="AA61" s="72"/>
      <c r="AB61" s="72"/>
      <c r="AC61" s="72"/>
      <c r="AD61" s="72" t="s">
        <v>21</v>
      </c>
      <c r="AE61" s="72" t="s">
        <v>43</v>
      </c>
      <c r="AF61" s="64" t="s">
        <v>165</v>
      </c>
    </row>
    <row r="62" spans="1:32" x14ac:dyDescent="0.35">
      <c r="A62" s="99" t="s">
        <v>161</v>
      </c>
      <c r="B62" s="72" t="s">
        <v>162</v>
      </c>
      <c r="C62" s="72" t="s">
        <v>101</v>
      </c>
      <c r="D62" s="72" t="s">
        <v>107</v>
      </c>
      <c r="E62" s="72">
        <v>111.148</v>
      </c>
      <c r="F62" s="72">
        <v>1997</v>
      </c>
      <c r="G62" s="72"/>
      <c r="H62" s="91"/>
      <c r="I62" s="91"/>
      <c r="J62" s="91"/>
      <c r="K62" s="91"/>
      <c r="L62" s="91"/>
      <c r="M62" s="72"/>
      <c r="N62" s="72"/>
      <c r="O62" s="91"/>
      <c r="P62" s="91"/>
      <c r="Q62" s="72" t="s">
        <v>164</v>
      </c>
      <c r="R62" s="72">
        <v>38</v>
      </c>
      <c r="S62" s="72">
        <v>25</v>
      </c>
      <c r="T62" s="72">
        <v>31</v>
      </c>
      <c r="U62" s="72">
        <v>0.78</v>
      </c>
      <c r="V62" s="72">
        <v>10</v>
      </c>
      <c r="W62" s="72" t="s">
        <v>109</v>
      </c>
      <c r="X62" s="72"/>
      <c r="Y62" s="72"/>
      <c r="Z62" s="72"/>
      <c r="AA62" s="72"/>
      <c r="AB62" s="72"/>
      <c r="AC62" s="72"/>
      <c r="AD62" s="72" t="s">
        <v>21</v>
      </c>
      <c r="AE62" s="72" t="s">
        <v>43</v>
      </c>
      <c r="AF62" s="64" t="s">
        <v>165</v>
      </c>
    </row>
    <row r="63" spans="1:32" x14ac:dyDescent="0.35">
      <c r="A63" s="99" t="s">
        <v>161</v>
      </c>
      <c r="B63" s="72" t="s">
        <v>162</v>
      </c>
      <c r="C63" s="72" t="s">
        <v>101</v>
      </c>
      <c r="D63" s="72" t="s">
        <v>107</v>
      </c>
      <c r="E63" s="72">
        <v>111.148</v>
      </c>
      <c r="F63" s="72">
        <v>1997</v>
      </c>
      <c r="G63" s="72"/>
      <c r="H63" s="91"/>
      <c r="I63" s="91"/>
      <c r="J63" s="91"/>
      <c r="K63" s="91"/>
      <c r="L63" s="91"/>
      <c r="M63" s="72"/>
      <c r="N63" s="72"/>
      <c r="O63" s="91"/>
      <c r="P63" s="91"/>
      <c r="Q63" s="72" t="s">
        <v>164</v>
      </c>
      <c r="R63" s="72">
        <v>38</v>
      </c>
      <c r="S63" s="72">
        <v>25</v>
      </c>
      <c r="T63" s="72">
        <v>31</v>
      </c>
      <c r="U63" s="72">
        <v>0.78</v>
      </c>
      <c r="V63" s="72">
        <v>10</v>
      </c>
      <c r="W63" s="72" t="s">
        <v>110</v>
      </c>
      <c r="X63" s="72"/>
      <c r="Y63" s="72"/>
      <c r="Z63" s="72"/>
      <c r="AA63" s="72"/>
      <c r="AB63" s="72"/>
      <c r="AC63" s="72"/>
      <c r="AD63" s="72" t="s">
        <v>21</v>
      </c>
      <c r="AE63" s="72" t="s">
        <v>43</v>
      </c>
      <c r="AF63" s="64" t="s">
        <v>165</v>
      </c>
    </row>
    <row r="64" spans="1:32" x14ac:dyDescent="0.35">
      <c r="A64" s="99" t="s">
        <v>106</v>
      </c>
      <c r="B64" s="72" t="s">
        <v>105</v>
      </c>
      <c r="C64" s="72" t="s">
        <v>78</v>
      </c>
      <c r="D64" s="72" t="s">
        <v>107</v>
      </c>
      <c r="E64" s="72">
        <v>111.148</v>
      </c>
      <c r="F64" s="72">
        <v>1997</v>
      </c>
      <c r="G64" s="72"/>
      <c r="H64" s="91"/>
      <c r="I64" s="91"/>
      <c r="J64" s="91"/>
      <c r="K64" s="91"/>
      <c r="L64" s="91"/>
      <c r="M64" s="72"/>
      <c r="N64" s="72"/>
      <c r="O64" s="91"/>
      <c r="P64" s="91"/>
      <c r="Q64" s="72" t="s">
        <v>93</v>
      </c>
      <c r="R64" s="72">
        <v>26</v>
      </c>
      <c r="S64" s="72">
        <v>80</v>
      </c>
      <c r="T64" s="72">
        <v>33</v>
      </c>
      <c r="U64" s="72">
        <v>0.75</v>
      </c>
      <c r="V64" s="72">
        <v>10</v>
      </c>
      <c r="W64" s="72" t="s">
        <v>108</v>
      </c>
      <c r="X64" s="72"/>
      <c r="Y64" s="72"/>
      <c r="Z64" s="72"/>
      <c r="AA64" s="72"/>
      <c r="AB64" s="72"/>
      <c r="AC64" s="72"/>
      <c r="AD64" s="72" t="s">
        <v>21</v>
      </c>
      <c r="AE64" s="72" t="s">
        <v>43</v>
      </c>
      <c r="AF64" s="72" t="s">
        <v>111</v>
      </c>
    </row>
    <row r="65" spans="1:32" x14ac:dyDescent="0.35">
      <c r="A65" s="99" t="s">
        <v>106</v>
      </c>
      <c r="B65" s="72" t="s">
        <v>105</v>
      </c>
      <c r="C65" s="72" t="s">
        <v>78</v>
      </c>
      <c r="D65" s="72" t="s">
        <v>107</v>
      </c>
      <c r="E65" s="72">
        <v>111.148</v>
      </c>
      <c r="F65" s="72">
        <v>1997</v>
      </c>
      <c r="G65" s="72"/>
      <c r="H65" s="91"/>
      <c r="I65" s="91"/>
      <c r="J65" s="91"/>
      <c r="K65" s="91"/>
      <c r="L65" s="91"/>
      <c r="M65" s="72"/>
      <c r="N65" s="72"/>
      <c r="O65" s="91"/>
      <c r="P65" s="91"/>
      <c r="Q65" s="72" t="s">
        <v>93</v>
      </c>
      <c r="R65" s="72">
        <v>26</v>
      </c>
      <c r="S65" s="72">
        <v>80</v>
      </c>
      <c r="T65" s="72">
        <v>33</v>
      </c>
      <c r="U65" s="72">
        <v>0.75</v>
      </c>
      <c r="V65" s="72">
        <v>10</v>
      </c>
      <c r="W65" s="72" t="s">
        <v>104</v>
      </c>
      <c r="X65" s="72" t="s">
        <v>5</v>
      </c>
      <c r="Y65" s="72">
        <v>17.664999999999999</v>
      </c>
      <c r="Z65" s="72">
        <v>0.58199999999999996</v>
      </c>
      <c r="AA65" s="73">
        <v>0.33</v>
      </c>
      <c r="AB65" s="72">
        <v>0.248</v>
      </c>
      <c r="AC65" s="72">
        <v>4687.72</v>
      </c>
      <c r="AD65" s="72" t="s">
        <v>21</v>
      </c>
      <c r="AE65" s="72" t="s">
        <v>43</v>
      </c>
      <c r="AF65" s="72" t="s">
        <v>111</v>
      </c>
    </row>
    <row r="66" spans="1:32" x14ac:dyDescent="0.35">
      <c r="A66" s="99" t="s">
        <v>106</v>
      </c>
      <c r="B66" s="72" t="s">
        <v>105</v>
      </c>
      <c r="C66" s="72" t="s">
        <v>78</v>
      </c>
      <c r="D66" s="72" t="s">
        <v>107</v>
      </c>
      <c r="E66" s="72">
        <v>111.148</v>
      </c>
      <c r="F66" s="72">
        <v>1997</v>
      </c>
      <c r="G66" s="72"/>
      <c r="H66" s="91"/>
      <c r="I66" s="91"/>
      <c r="J66" s="91"/>
      <c r="K66" s="91"/>
      <c r="L66" s="91"/>
      <c r="M66" s="72"/>
      <c r="N66" s="72"/>
      <c r="O66" s="91"/>
      <c r="P66" s="91"/>
      <c r="Q66" s="72" t="s">
        <v>93</v>
      </c>
      <c r="R66" s="72">
        <v>26</v>
      </c>
      <c r="S66" s="72">
        <v>80</v>
      </c>
      <c r="T66" s="72">
        <v>33</v>
      </c>
      <c r="U66" s="72">
        <v>0.75</v>
      </c>
      <c r="V66" s="72">
        <v>10</v>
      </c>
      <c r="W66" s="72" t="s">
        <v>168</v>
      </c>
      <c r="X66" s="72"/>
      <c r="Y66" s="72"/>
      <c r="Z66" s="72"/>
      <c r="AA66" s="73"/>
      <c r="AB66" s="72"/>
      <c r="AC66" s="72"/>
      <c r="AD66" s="72" t="s">
        <v>21</v>
      </c>
      <c r="AE66" s="72" t="s">
        <v>43</v>
      </c>
      <c r="AF66" s="72" t="s">
        <v>111</v>
      </c>
    </row>
    <row r="67" spans="1:32" x14ac:dyDescent="0.35">
      <c r="A67" s="99" t="s">
        <v>106</v>
      </c>
      <c r="B67" s="72" t="s">
        <v>105</v>
      </c>
      <c r="C67" s="72" t="s">
        <v>78</v>
      </c>
      <c r="D67" s="72" t="s">
        <v>107</v>
      </c>
      <c r="E67" s="72">
        <v>111.148</v>
      </c>
      <c r="F67" s="72">
        <v>1997</v>
      </c>
      <c r="G67" s="72"/>
      <c r="H67" s="91"/>
      <c r="I67" s="91"/>
      <c r="J67" s="91"/>
      <c r="K67" s="91"/>
      <c r="L67" s="91"/>
      <c r="M67" s="72"/>
      <c r="N67" s="72"/>
      <c r="O67" s="91"/>
      <c r="P67" s="91"/>
      <c r="Q67" s="72" t="s">
        <v>93</v>
      </c>
      <c r="R67" s="72">
        <v>26</v>
      </c>
      <c r="S67" s="72">
        <v>80</v>
      </c>
      <c r="T67" s="72">
        <v>33</v>
      </c>
      <c r="U67" s="72">
        <v>0.75</v>
      </c>
      <c r="V67" s="72">
        <v>10</v>
      </c>
      <c r="W67" s="72" t="s">
        <v>109</v>
      </c>
      <c r="X67" s="72"/>
      <c r="Y67" s="72"/>
      <c r="Z67" s="72"/>
      <c r="AA67" s="73"/>
      <c r="AB67" s="72"/>
      <c r="AC67" s="72"/>
      <c r="AD67" s="72" t="s">
        <v>21</v>
      </c>
      <c r="AE67" s="72" t="s">
        <v>43</v>
      </c>
      <c r="AF67" s="72" t="s">
        <v>111</v>
      </c>
    </row>
    <row r="68" spans="1:32" x14ac:dyDescent="0.35">
      <c r="A68" s="104" t="s">
        <v>106</v>
      </c>
      <c r="B68" s="72" t="s">
        <v>105</v>
      </c>
      <c r="C68" s="72" t="s">
        <v>78</v>
      </c>
      <c r="D68" s="72" t="s">
        <v>107</v>
      </c>
      <c r="E68" s="72">
        <v>111.148</v>
      </c>
      <c r="F68" s="72">
        <v>1997</v>
      </c>
      <c r="G68" s="72"/>
      <c r="H68" s="91"/>
      <c r="I68" s="91"/>
      <c r="J68" s="91"/>
      <c r="K68" s="91"/>
      <c r="L68" s="91"/>
      <c r="M68" s="72"/>
      <c r="N68" s="72"/>
      <c r="O68" s="91"/>
      <c r="P68" s="91"/>
      <c r="Q68" s="72" t="s">
        <v>93</v>
      </c>
      <c r="R68" s="72">
        <v>26</v>
      </c>
      <c r="S68" s="72">
        <v>80</v>
      </c>
      <c r="T68" s="72">
        <v>33</v>
      </c>
      <c r="U68" s="101">
        <v>0.75</v>
      </c>
      <c r="V68" s="101">
        <v>10</v>
      </c>
      <c r="W68" s="101" t="s">
        <v>110</v>
      </c>
      <c r="X68" s="101"/>
      <c r="Y68" s="101"/>
      <c r="Z68" s="101"/>
      <c r="AA68" s="102"/>
      <c r="AB68" s="101"/>
      <c r="AC68" s="101"/>
      <c r="AD68" s="72" t="s">
        <v>21</v>
      </c>
      <c r="AE68" s="72" t="s">
        <v>43</v>
      </c>
      <c r="AF68" s="101" t="s">
        <v>111</v>
      </c>
    </row>
    <row r="69" spans="1:32" ht="29" x14ac:dyDescent="0.35">
      <c r="A69" s="105">
        <v>43626</v>
      </c>
      <c r="B69" s="103" t="s">
        <v>105</v>
      </c>
      <c r="C69" s="72" t="s">
        <v>144</v>
      </c>
      <c r="D69" s="72" t="s">
        <v>124</v>
      </c>
      <c r="E69" s="72">
        <v>111.148</v>
      </c>
      <c r="F69" s="72">
        <v>1995</v>
      </c>
      <c r="G69" s="72"/>
      <c r="H69" s="72" t="s">
        <v>132</v>
      </c>
      <c r="I69" s="72" t="s">
        <v>133</v>
      </c>
      <c r="J69" s="72" t="s">
        <v>134</v>
      </c>
      <c r="K69" s="72">
        <v>3</v>
      </c>
      <c r="L69" s="72">
        <v>10000</v>
      </c>
      <c r="M69" s="72" t="s">
        <v>136</v>
      </c>
      <c r="N69" s="85">
        <v>2800</v>
      </c>
      <c r="O69" s="72">
        <v>200</v>
      </c>
      <c r="P69" s="72"/>
      <c r="Q69" s="72" t="s">
        <v>125</v>
      </c>
      <c r="R69" s="72">
        <v>23.2</v>
      </c>
      <c r="S69" s="72">
        <v>88.1</v>
      </c>
      <c r="T69" s="100">
        <v>38</v>
      </c>
      <c r="U69" s="72">
        <v>0.9</v>
      </c>
      <c r="V69" s="72">
        <v>10</v>
      </c>
      <c r="W69" s="72" t="s">
        <v>166</v>
      </c>
      <c r="X69" s="72" t="s">
        <v>5</v>
      </c>
      <c r="Y69" s="72">
        <v>17.658899999999999</v>
      </c>
      <c r="Z69" s="91">
        <v>0.63129999999999997</v>
      </c>
      <c r="AA69" s="91">
        <v>0.36</v>
      </c>
      <c r="AB69" s="91">
        <v>0.32</v>
      </c>
      <c r="AC69" s="91">
        <v>4688.72</v>
      </c>
      <c r="AD69" s="72" t="s">
        <v>21</v>
      </c>
      <c r="AE69" s="72" t="s">
        <v>43</v>
      </c>
      <c r="AF69" s="96" t="s">
        <v>171</v>
      </c>
    </row>
    <row r="70" spans="1:32" ht="29" x14ac:dyDescent="0.35">
      <c r="A70" s="105">
        <v>43626</v>
      </c>
      <c r="B70" s="103" t="s">
        <v>105</v>
      </c>
      <c r="C70" s="72" t="s">
        <v>144</v>
      </c>
      <c r="D70" s="72" t="s">
        <v>124</v>
      </c>
      <c r="E70" s="72">
        <v>111.148</v>
      </c>
      <c r="F70" s="72">
        <v>1995</v>
      </c>
      <c r="G70" s="72"/>
      <c r="H70" s="72" t="s">
        <v>132</v>
      </c>
      <c r="I70" s="72" t="s">
        <v>133</v>
      </c>
      <c r="J70" s="72" t="s">
        <v>134</v>
      </c>
      <c r="K70" s="72">
        <v>3</v>
      </c>
      <c r="L70" s="72">
        <v>10000</v>
      </c>
      <c r="M70" s="72" t="s">
        <v>136</v>
      </c>
      <c r="N70" s="85">
        <v>2800</v>
      </c>
      <c r="O70" s="72">
        <v>200</v>
      </c>
      <c r="P70" s="72"/>
      <c r="Q70" s="72" t="s">
        <v>125</v>
      </c>
      <c r="R70" s="72">
        <v>23.2</v>
      </c>
      <c r="S70" s="72">
        <v>88.1</v>
      </c>
      <c r="T70" s="100">
        <v>38</v>
      </c>
      <c r="U70" s="72">
        <v>0.9</v>
      </c>
      <c r="V70" s="72">
        <v>10</v>
      </c>
      <c r="W70" s="91" t="s">
        <v>167</v>
      </c>
      <c r="X70" s="72" t="s">
        <v>147</v>
      </c>
      <c r="Y70" s="72">
        <v>17.622199999999999</v>
      </c>
      <c r="Z70" s="91">
        <v>0.63349999999999995</v>
      </c>
      <c r="AA70" s="91">
        <v>0.36</v>
      </c>
      <c r="AB70" s="91">
        <v>0.32</v>
      </c>
      <c r="AC70" s="91">
        <v>4689.55</v>
      </c>
      <c r="AD70" s="72" t="s">
        <v>21</v>
      </c>
      <c r="AE70" s="72" t="s">
        <v>43</v>
      </c>
      <c r="AF70" s="96" t="s">
        <v>171</v>
      </c>
    </row>
    <row r="71" spans="1:32" ht="29" x14ac:dyDescent="0.35">
      <c r="A71" s="105">
        <v>43626</v>
      </c>
      <c r="B71" s="103" t="s">
        <v>105</v>
      </c>
      <c r="C71" s="72" t="s">
        <v>144</v>
      </c>
      <c r="D71" s="72" t="s">
        <v>124</v>
      </c>
      <c r="E71" s="72">
        <v>111.148</v>
      </c>
      <c r="F71" s="72">
        <v>1995</v>
      </c>
      <c r="G71" s="72"/>
      <c r="H71" s="72" t="s">
        <v>132</v>
      </c>
      <c r="I71" s="72" t="s">
        <v>133</v>
      </c>
      <c r="J71" s="72" t="s">
        <v>134</v>
      </c>
      <c r="K71" s="72">
        <v>3</v>
      </c>
      <c r="L71" s="72">
        <v>10000</v>
      </c>
      <c r="M71" s="72" t="s">
        <v>136</v>
      </c>
      <c r="N71" s="85">
        <v>2800</v>
      </c>
      <c r="O71" s="72">
        <v>200</v>
      </c>
      <c r="P71" s="72"/>
      <c r="Q71" s="72" t="s">
        <v>125</v>
      </c>
      <c r="R71" s="72">
        <v>23.2</v>
      </c>
      <c r="S71" s="72">
        <v>88.1</v>
      </c>
      <c r="T71" s="100">
        <v>38</v>
      </c>
      <c r="U71" s="72">
        <v>0.9</v>
      </c>
      <c r="V71" s="72">
        <v>10</v>
      </c>
      <c r="W71" s="91" t="s">
        <v>168</v>
      </c>
      <c r="X71" s="91" t="s">
        <v>170</v>
      </c>
      <c r="Y71" s="72"/>
      <c r="Z71" s="72"/>
      <c r="AA71" s="72"/>
      <c r="AB71" s="72"/>
      <c r="AC71" s="72"/>
      <c r="AD71" s="72" t="s">
        <v>21</v>
      </c>
      <c r="AE71" s="72" t="s">
        <v>43</v>
      </c>
      <c r="AF71" s="96" t="s">
        <v>171</v>
      </c>
    </row>
    <row r="72" spans="1:32" ht="29" x14ac:dyDescent="0.35">
      <c r="A72" s="105">
        <v>43626</v>
      </c>
      <c r="B72" s="103" t="s">
        <v>105</v>
      </c>
      <c r="C72" s="72" t="s">
        <v>144</v>
      </c>
      <c r="D72" s="72" t="s">
        <v>124</v>
      </c>
      <c r="E72" s="72">
        <v>111.148</v>
      </c>
      <c r="F72" s="72">
        <v>1995</v>
      </c>
      <c r="G72" s="72"/>
      <c r="H72" s="72" t="s">
        <v>132</v>
      </c>
      <c r="I72" s="72" t="s">
        <v>133</v>
      </c>
      <c r="J72" s="72" t="s">
        <v>134</v>
      </c>
      <c r="K72" s="72">
        <v>3</v>
      </c>
      <c r="L72" s="72">
        <v>10000</v>
      </c>
      <c r="M72" s="72" t="s">
        <v>136</v>
      </c>
      <c r="N72" s="85">
        <v>2800</v>
      </c>
      <c r="O72" s="72">
        <v>200</v>
      </c>
      <c r="P72" s="72"/>
      <c r="Q72" s="72" t="s">
        <v>125</v>
      </c>
      <c r="R72" s="72">
        <v>23.2</v>
      </c>
      <c r="S72" s="72">
        <v>88.1</v>
      </c>
      <c r="T72" s="100">
        <v>38</v>
      </c>
      <c r="U72" s="72">
        <v>0.9</v>
      </c>
      <c r="V72" s="72">
        <v>10</v>
      </c>
      <c r="W72" s="91" t="s">
        <v>169</v>
      </c>
      <c r="X72" s="91" t="s">
        <v>5</v>
      </c>
      <c r="Y72" s="72"/>
      <c r="Z72" s="72"/>
      <c r="AA72" s="72"/>
      <c r="AB72" s="72"/>
      <c r="AC72" s="72"/>
      <c r="AD72" s="72" t="s">
        <v>21</v>
      </c>
      <c r="AE72" s="72" t="s">
        <v>43</v>
      </c>
      <c r="AF72" s="96" t="s">
        <v>171</v>
      </c>
    </row>
    <row r="73" spans="1:32" ht="29" x14ac:dyDescent="0.35">
      <c r="A73" s="105">
        <v>43626</v>
      </c>
      <c r="B73" s="103" t="s">
        <v>105</v>
      </c>
      <c r="C73" s="72" t="s">
        <v>144</v>
      </c>
      <c r="D73" s="72" t="s">
        <v>124</v>
      </c>
      <c r="E73" s="72">
        <v>111.148</v>
      </c>
      <c r="F73" s="72">
        <v>1995</v>
      </c>
      <c r="G73" s="72"/>
      <c r="H73" s="72" t="s">
        <v>132</v>
      </c>
      <c r="I73" s="72" t="s">
        <v>133</v>
      </c>
      <c r="J73" s="72" t="s">
        <v>134</v>
      </c>
      <c r="K73" s="72">
        <v>3</v>
      </c>
      <c r="L73" s="72">
        <v>10000</v>
      </c>
      <c r="M73" s="72" t="s">
        <v>136</v>
      </c>
      <c r="N73" s="85">
        <v>2800</v>
      </c>
      <c r="O73" s="72">
        <v>200</v>
      </c>
      <c r="P73" s="72"/>
      <c r="Q73" s="72" t="s">
        <v>125</v>
      </c>
      <c r="R73" s="72">
        <v>23.2</v>
      </c>
      <c r="S73" s="72">
        <v>88.1</v>
      </c>
      <c r="T73" s="100">
        <v>38</v>
      </c>
      <c r="U73" s="72">
        <v>0.9</v>
      </c>
      <c r="V73" s="72">
        <v>10</v>
      </c>
      <c r="W73" s="91" t="s">
        <v>169</v>
      </c>
      <c r="X73" s="91" t="s">
        <v>147</v>
      </c>
      <c r="Y73" s="72"/>
      <c r="Z73" s="72"/>
      <c r="AA73" s="72"/>
      <c r="AB73" s="72"/>
      <c r="AC73" s="72"/>
      <c r="AD73" s="72" t="s">
        <v>21</v>
      </c>
      <c r="AE73" s="72" t="s">
        <v>43</v>
      </c>
      <c r="AF73" s="96" t="s">
        <v>171</v>
      </c>
    </row>
    <row r="74" spans="1:32" x14ac:dyDescent="0.35">
      <c r="B74" s="26"/>
      <c r="C74" s="26"/>
      <c r="D74" s="26"/>
      <c r="E74" s="26"/>
      <c r="F74" s="26"/>
      <c r="G74" s="26"/>
      <c r="H74" s="26"/>
      <c r="I74" s="26"/>
      <c r="J74" s="26"/>
      <c r="K74" s="26"/>
      <c r="L74" s="26"/>
      <c r="M74" s="12"/>
      <c r="N74" s="12"/>
      <c r="O74" s="26"/>
      <c r="P74" s="26"/>
      <c r="Q74" s="28"/>
      <c r="R74" s="26"/>
      <c r="S74" s="26"/>
      <c r="T74" s="12"/>
      <c r="U74" s="12"/>
      <c r="V74" s="12"/>
      <c r="W74" s="26"/>
    </row>
    <row r="75" spans="1:32" x14ac:dyDescent="0.35">
      <c r="B75" s="26"/>
      <c r="C75" s="26"/>
      <c r="D75" s="26"/>
      <c r="E75" s="26"/>
      <c r="F75" s="26"/>
      <c r="G75" s="26"/>
      <c r="H75" s="26"/>
      <c r="I75" s="26"/>
      <c r="J75" s="26"/>
      <c r="K75" s="26"/>
      <c r="L75" s="26"/>
      <c r="M75" s="12"/>
      <c r="N75" s="12"/>
      <c r="O75" s="26"/>
      <c r="P75" s="26"/>
      <c r="Q75" s="28"/>
      <c r="R75" s="26"/>
      <c r="S75" s="26"/>
      <c r="T75" s="12"/>
      <c r="U75" s="12"/>
      <c r="V75" s="12"/>
      <c r="W75" s="26"/>
    </row>
    <row r="76" spans="1:32" x14ac:dyDescent="0.35">
      <c r="B76" s="26"/>
      <c r="C76" s="26"/>
      <c r="D76" s="26"/>
      <c r="E76" s="26"/>
      <c r="F76" s="26"/>
      <c r="G76" s="26"/>
      <c r="H76" s="26"/>
      <c r="I76" s="26"/>
      <c r="J76" s="26"/>
      <c r="K76" s="26"/>
      <c r="L76" s="26"/>
      <c r="M76" s="12"/>
      <c r="N76" s="12"/>
      <c r="O76" s="26"/>
      <c r="P76" s="26"/>
      <c r="Q76" s="28"/>
      <c r="R76" s="26"/>
      <c r="S76" s="26"/>
      <c r="T76" s="12"/>
      <c r="U76" s="12"/>
      <c r="V76" s="12"/>
      <c r="W76" s="26"/>
    </row>
    <row r="77" spans="1:32" x14ac:dyDescent="0.35">
      <c r="B77" s="26"/>
      <c r="C77" s="26"/>
      <c r="D77" s="26"/>
      <c r="E77" s="26"/>
      <c r="F77" s="26"/>
      <c r="G77" s="26"/>
      <c r="H77" s="26"/>
      <c r="I77" s="26"/>
      <c r="J77" s="26"/>
      <c r="K77" s="26"/>
      <c r="L77" s="26"/>
      <c r="M77" s="12"/>
      <c r="N77" s="12"/>
      <c r="O77" s="26"/>
      <c r="P77" s="26"/>
      <c r="Q77" s="28"/>
      <c r="R77" s="28"/>
      <c r="S77" s="26"/>
      <c r="T77" s="12"/>
      <c r="U77" s="12"/>
      <c r="V77" s="12"/>
      <c r="W77" s="26"/>
    </row>
    <row r="78" spans="1:32" x14ac:dyDescent="0.35">
      <c r="B78" s="26"/>
      <c r="C78" s="26"/>
      <c r="D78" s="26"/>
      <c r="E78" s="26"/>
      <c r="F78" s="26"/>
      <c r="G78" s="26"/>
      <c r="H78" s="26"/>
      <c r="I78" s="26"/>
      <c r="J78" s="26"/>
      <c r="K78" s="26"/>
      <c r="L78" s="26"/>
      <c r="M78" s="12"/>
      <c r="N78" s="12"/>
      <c r="O78" s="26"/>
      <c r="P78" s="26"/>
      <c r="Q78" s="28"/>
      <c r="R78" s="26"/>
      <c r="S78" s="26"/>
      <c r="T78" s="12"/>
      <c r="U78" s="12"/>
      <c r="V78" s="12"/>
      <c r="W78" s="26"/>
    </row>
    <row r="79" spans="1:32" x14ac:dyDescent="0.35">
      <c r="B79" s="26"/>
      <c r="C79" s="26"/>
      <c r="D79" s="26"/>
      <c r="E79" s="26"/>
      <c r="F79" s="26"/>
      <c r="G79" s="26"/>
      <c r="H79" s="26"/>
      <c r="I79" s="26"/>
      <c r="J79" s="26"/>
      <c r="K79" s="26"/>
      <c r="L79" s="26"/>
      <c r="M79" s="12"/>
      <c r="N79" s="12"/>
      <c r="O79" s="26"/>
      <c r="P79" s="26"/>
      <c r="Q79" s="28"/>
      <c r="R79" s="26"/>
      <c r="S79" s="26"/>
      <c r="T79" s="12"/>
      <c r="U79" s="12"/>
      <c r="V79" s="12"/>
      <c r="W79" s="26"/>
    </row>
    <row r="80" spans="1:32" x14ac:dyDescent="0.35">
      <c r="B80" s="26"/>
      <c r="C80" s="26"/>
      <c r="D80" s="26"/>
      <c r="E80" s="26"/>
      <c r="F80" s="26"/>
      <c r="G80" s="26"/>
      <c r="H80" s="26"/>
      <c r="I80" s="26"/>
      <c r="J80" s="26"/>
      <c r="K80" s="26"/>
      <c r="L80" s="26"/>
      <c r="M80" s="26"/>
      <c r="N80" s="12"/>
      <c r="O80" s="26"/>
      <c r="P80" s="26"/>
      <c r="Q80" s="29"/>
      <c r="R80" s="28"/>
      <c r="S80" s="26"/>
      <c r="T80" s="12"/>
      <c r="U80" s="12"/>
      <c r="V80" s="12"/>
      <c r="W80" s="46"/>
    </row>
    <row r="81" spans="2:23" x14ac:dyDescent="0.35">
      <c r="B81" s="26"/>
      <c r="C81" s="26"/>
      <c r="D81" s="26"/>
      <c r="E81" s="26"/>
      <c r="F81" s="26"/>
      <c r="G81" s="26"/>
      <c r="H81" s="26"/>
      <c r="I81" s="26"/>
      <c r="J81" s="26"/>
      <c r="K81" s="26"/>
      <c r="L81" s="26"/>
      <c r="M81" s="26"/>
      <c r="N81" s="12"/>
      <c r="O81" s="26"/>
      <c r="P81" s="26"/>
      <c r="Q81" s="29"/>
      <c r="R81" s="2"/>
      <c r="S81" s="26"/>
      <c r="T81" s="12"/>
      <c r="U81" s="12"/>
      <c r="V81" s="12"/>
      <c r="W81" s="46"/>
    </row>
    <row r="82" spans="2:23" x14ac:dyDescent="0.35">
      <c r="B82" s="26"/>
      <c r="C82" s="26"/>
      <c r="D82" s="26"/>
      <c r="E82" s="26"/>
      <c r="F82" s="26"/>
      <c r="G82" s="26"/>
      <c r="H82" s="26"/>
      <c r="I82" s="26"/>
      <c r="J82" s="26"/>
      <c r="K82" s="26"/>
      <c r="L82" s="26"/>
      <c r="M82" s="26"/>
      <c r="N82" s="12"/>
      <c r="O82" s="26"/>
      <c r="P82" s="26"/>
      <c r="Q82" s="41"/>
      <c r="R82" s="2"/>
      <c r="S82" s="26"/>
      <c r="T82" s="12"/>
      <c r="U82" s="12"/>
      <c r="V82" s="12"/>
      <c r="W82" s="46"/>
    </row>
    <row r="83" spans="2:23" x14ac:dyDescent="0.35">
      <c r="B83" s="26"/>
      <c r="C83" s="26"/>
      <c r="D83" s="26"/>
      <c r="E83" s="26"/>
      <c r="F83" s="26"/>
      <c r="G83" s="26"/>
      <c r="H83" s="26"/>
      <c r="I83" s="26"/>
      <c r="J83" s="26"/>
      <c r="K83" s="26"/>
      <c r="L83" s="26"/>
      <c r="M83" s="26"/>
      <c r="N83" s="12"/>
      <c r="O83" s="26"/>
      <c r="P83" s="26"/>
      <c r="Q83" s="41"/>
      <c r="R83" s="2"/>
      <c r="S83" s="26"/>
      <c r="T83" s="12"/>
      <c r="U83" s="12"/>
      <c r="V83" s="12"/>
      <c r="W83" s="46"/>
    </row>
    <row r="84" spans="2:23" x14ac:dyDescent="0.35">
      <c r="B84" s="26"/>
      <c r="C84" s="26"/>
      <c r="D84" s="26"/>
      <c r="E84" s="26"/>
      <c r="F84" s="26"/>
      <c r="G84" s="26"/>
      <c r="H84" s="26"/>
      <c r="I84" s="26"/>
      <c r="J84" s="26"/>
      <c r="K84" s="26"/>
      <c r="L84" s="26"/>
      <c r="M84" s="26"/>
      <c r="N84" s="12"/>
      <c r="O84" s="26"/>
      <c r="P84" s="26"/>
      <c r="Q84" s="41"/>
      <c r="R84" s="2"/>
      <c r="S84" s="26"/>
      <c r="T84" s="12"/>
      <c r="U84" s="12"/>
      <c r="V84" s="12"/>
      <c r="W84" s="46"/>
    </row>
    <row r="85" spans="2:23" x14ac:dyDescent="0.35">
      <c r="M85" s="26"/>
      <c r="N85" s="12"/>
      <c r="O85" s="26"/>
      <c r="P85" s="26"/>
      <c r="Q85" s="41"/>
      <c r="R85" s="41"/>
      <c r="S85" s="26"/>
      <c r="T85" s="12"/>
      <c r="U85" s="12"/>
      <c r="V85" s="12"/>
    </row>
    <row r="86" spans="2:23" x14ac:dyDescent="0.35">
      <c r="N86" s="12"/>
      <c r="P86" s="26"/>
    </row>
    <row r="87" spans="2:23" x14ac:dyDescent="0.35">
      <c r="P87" s="26"/>
    </row>
  </sheetData>
  <mergeCells count="4">
    <mergeCell ref="A1:AF1"/>
    <mergeCell ref="A4:AF5"/>
    <mergeCell ref="A3:AF3"/>
    <mergeCell ref="A2:A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3"/>
  <sheetViews>
    <sheetView topLeftCell="A4" zoomScaleNormal="100" workbookViewId="0">
      <selection activeCell="A4" sqref="A4:AN4"/>
    </sheetView>
  </sheetViews>
  <sheetFormatPr baseColWidth="10" defaultRowHeight="14.5" x14ac:dyDescent="0.35"/>
  <cols>
    <col min="1" max="1" width="10.453125" style="82" bestFit="1" customWidth="1"/>
    <col min="2" max="2" width="12.6328125" style="54" customWidth="1"/>
    <col min="3" max="3" width="13.453125" style="54" customWidth="1"/>
    <col min="4" max="4" width="14.6328125" style="54" bestFit="1" customWidth="1"/>
    <col min="5" max="5" width="9.453125" style="54" bestFit="1" customWidth="1"/>
    <col min="6" max="7" width="10.08984375" style="54" customWidth="1"/>
    <col min="8" max="8" width="7.08984375" style="54" customWidth="1"/>
    <col min="9" max="9" width="8.08984375" style="54" customWidth="1"/>
    <col min="10" max="11" width="7.36328125" style="54" customWidth="1"/>
    <col min="12" max="12" width="6.90625" style="54" customWidth="1"/>
    <col min="13" max="13" width="9.36328125" style="54" customWidth="1"/>
    <col min="14" max="14" width="8.36328125" style="54" customWidth="1"/>
    <col min="15" max="15" width="6.453125" style="54" customWidth="1"/>
    <col min="16" max="16" width="10.7265625" style="54" customWidth="1"/>
    <col min="17" max="17" width="7.81640625" style="54" customWidth="1"/>
    <col min="18" max="18" width="8.81640625" style="54" customWidth="1"/>
    <col min="19" max="19" width="11.81640625" style="54" customWidth="1"/>
    <col min="20" max="20" width="9.7265625" style="54" customWidth="1"/>
    <col min="21" max="21" width="12.453125" style="110" customWidth="1"/>
    <col min="22" max="22" width="7.6328125" style="54" customWidth="1"/>
    <col min="23" max="23" width="15.6328125" style="54" bestFit="1" customWidth="1"/>
    <col min="24" max="24" width="14.90625" style="54" bestFit="1" customWidth="1"/>
    <col min="25" max="25" width="8.90625" style="54" bestFit="1" customWidth="1"/>
    <col min="26" max="26" width="8.36328125" style="54" customWidth="1"/>
    <col min="27" max="27" width="7.36328125" style="54" customWidth="1"/>
    <col min="28" max="28" width="8.54296875" style="111" customWidth="1"/>
    <col min="29" max="29" width="7" style="54" customWidth="1"/>
    <col min="30" max="30" width="9.08984375" style="31" customWidth="1"/>
    <col min="31" max="31" width="8" style="31" customWidth="1"/>
    <col min="32" max="32" width="8" style="32" customWidth="1"/>
    <col min="33" max="33" width="10.1796875" style="32" customWidth="1"/>
    <col min="34" max="34" width="8.54296875" style="32" customWidth="1"/>
    <col min="35" max="36" width="9.7265625" style="31" customWidth="1"/>
    <col min="37" max="37" width="10.08984375" style="54" customWidth="1"/>
    <col min="38" max="38" width="11.26953125" style="54" customWidth="1"/>
    <col min="39" max="39" width="9.1796875" style="54" customWidth="1"/>
    <col min="40" max="40" width="72.81640625" style="54" customWidth="1"/>
  </cols>
  <sheetData>
    <row r="1" spans="1:40" x14ac:dyDescent="0.35">
      <c r="A1" s="117" t="s">
        <v>68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row>
    <row r="2" spans="1:40" x14ac:dyDescent="0.35">
      <c r="A2" s="117" t="s">
        <v>112</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row>
    <row r="3" spans="1:40" x14ac:dyDescent="0.35">
      <c r="A3" s="117" t="s">
        <v>69</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row>
    <row r="4" spans="1:40" x14ac:dyDescent="0.35">
      <c r="A4" s="120"/>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row>
    <row r="5" spans="1:40" ht="43.5" x14ac:dyDescent="0.35">
      <c r="A5" s="78" t="s">
        <v>74</v>
      </c>
      <c r="B5" s="57" t="s">
        <v>58</v>
      </c>
      <c r="C5" s="56" t="s">
        <v>22</v>
      </c>
      <c r="D5" s="56" t="s">
        <v>0</v>
      </c>
      <c r="E5" s="56" t="s">
        <v>126</v>
      </c>
      <c r="F5" s="57" t="s">
        <v>1</v>
      </c>
      <c r="G5" s="57" t="s">
        <v>181</v>
      </c>
      <c r="H5" s="57" t="s">
        <v>127</v>
      </c>
      <c r="I5" s="57" t="s">
        <v>128</v>
      </c>
      <c r="J5" s="57" t="s">
        <v>129</v>
      </c>
      <c r="K5" s="57" t="s">
        <v>135</v>
      </c>
      <c r="L5" s="57" t="s">
        <v>139</v>
      </c>
      <c r="M5" s="57" t="s">
        <v>130</v>
      </c>
      <c r="N5" s="57" t="s">
        <v>138</v>
      </c>
      <c r="O5" s="57" t="s">
        <v>137</v>
      </c>
      <c r="P5" s="57" t="s">
        <v>131</v>
      </c>
      <c r="Q5" s="56" t="s">
        <v>60</v>
      </c>
      <c r="R5" s="57" t="s">
        <v>70</v>
      </c>
      <c r="S5" s="56" t="s">
        <v>61</v>
      </c>
      <c r="T5" s="57" t="s">
        <v>62</v>
      </c>
      <c r="U5" s="109" t="s">
        <v>63</v>
      </c>
      <c r="V5" s="56" t="s">
        <v>10</v>
      </c>
      <c r="W5" s="56" t="s">
        <v>11</v>
      </c>
      <c r="X5" s="56" t="s">
        <v>73</v>
      </c>
      <c r="Y5" s="56" t="s">
        <v>12</v>
      </c>
      <c r="Z5" s="57" t="s">
        <v>142</v>
      </c>
      <c r="AA5" s="57" t="s">
        <v>140</v>
      </c>
      <c r="AB5" s="77" t="s">
        <v>218</v>
      </c>
      <c r="AC5" s="57" t="s">
        <v>13</v>
      </c>
      <c r="AD5" s="84" t="s">
        <v>8</v>
      </c>
      <c r="AE5" s="84" t="s">
        <v>18</v>
      </c>
      <c r="AF5" s="83" t="s">
        <v>141</v>
      </c>
      <c r="AG5" s="83" t="s">
        <v>24</v>
      </c>
      <c r="AH5" s="83" t="s">
        <v>94</v>
      </c>
      <c r="AI5" s="84" t="s">
        <v>25</v>
      </c>
      <c r="AJ5" s="84" t="s">
        <v>95</v>
      </c>
      <c r="AK5" s="87" t="s">
        <v>19</v>
      </c>
      <c r="AL5" s="87" t="s">
        <v>20</v>
      </c>
      <c r="AM5" s="87" t="s">
        <v>64</v>
      </c>
      <c r="AN5" s="87" t="s">
        <v>75</v>
      </c>
    </row>
    <row r="6" spans="1:40" x14ac:dyDescent="0.35">
      <c r="A6" s="79" t="s">
        <v>211</v>
      </c>
      <c r="B6" s="64"/>
      <c r="C6" s="72"/>
      <c r="D6" s="72" t="s">
        <v>107</v>
      </c>
      <c r="E6" s="72">
        <v>111.148</v>
      </c>
      <c r="F6" s="72">
        <v>1997</v>
      </c>
      <c r="G6" s="72"/>
      <c r="H6" s="72"/>
      <c r="I6" s="72"/>
      <c r="J6" s="72"/>
      <c r="K6" s="72"/>
      <c r="L6" s="72"/>
      <c r="M6" s="72"/>
      <c r="N6" s="72"/>
      <c r="O6" s="72"/>
      <c r="P6" s="72"/>
      <c r="Q6" s="72"/>
      <c r="R6" s="72">
        <v>35</v>
      </c>
      <c r="S6" s="72"/>
      <c r="T6" s="72">
        <v>30</v>
      </c>
      <c r="U6" s="75">
        <v>32.5</v>
      </c>
      <c r="V6" s="72" t="s">
        <v>113</v>
      </c>
      <c r="W6" s="72"/>
      <c r="X6" s="72"/>
      <c r="Y6" s="72"/>
      <c r="Z6" s="72"/>
      <c r="AA6" s="72">
        <v>10</v>
      </c>
      <c r="AB6" s="72"/>
      <c r="AC6" s="72"/>
      <c r="AD6" s="73">
        <v>1.6279999999999999</v>
      </c>
      <c r="AE6" s="73">
        <v>3.1199999999999999E-2</v>
      </c>
      <c r="AF6" s="76"/>
      <c r="AG6" s="76">
        <v>0.19</v>
      </c>
      <c r="AH6" s="76">
        <v>430.71</v>
      </c>
      <c r="AI6" s="73">
        <v>1.06</v>
      </c>
      <c r="AJ6" s="73">
        <v>0.2</v>
      </c>
      <c r="AK6" s="72" t="s">
        <v>21</v>
      </c>
      <c r="AL6" s="72" t="s">
        <v>21</v>
      </c>
      <c r="AM6" s="72" t="s">
        <v>56</v>
      </c>
      <c r="AN6" s="112" t="s">
        <v>234</v>
      </c>
    </row>
    <row r="7" spans="1:40" x14ac:dyDescent="0.35">
      <c r="A7" s="79" t="s">
        <v>211</v>
      </c>
      <c r="B7" s="64"/>
      <c r="C7" s="72"/>
      <c r="D7" s="72" t="s">
        <v>107</v>
      </c>
      <c r="E7" s="72">
        <v>111.148</v>
      </c>
      <c r="F7" s="72">
        <v>1997</v>
      </c>
      <c r="G7" s="72"/>
      <c r="H7" s="72"/>
      <c r="I7" s="72"/>
      <c r="J7" s="72"/>
      <c r="K7" s="72"/>
      <c r="L7" s="72"/>
      <c r="M7" s="72"/>
      <c r="N7" s="72"/>
      <c r="O7" s="72"/>
      <c r="P7" s="72"/>
      <c r="Q7" s="72"/>
      <c r="R7" s="72">
        <v>35</v>
      </c>
      <c r="S7" s="72"/>
      <c r="T7" s="72">
        <v>30</v>
      </c>
      <c r="U7" s="75">
        <v>32.5</v>
      </c>
      <c r="V7" s="72" t="s">
        <v>14</v>
      </c>
      <c r="W7" s="72"/>
      <c r="X7" s="72"/>
      <c r="Y7" s="72"/>
      <c r="Z7" s="72"/>
      <c r="AA7" s="72">
        <v>10</v>
      </c>
      <c r="AB7" s="72"/>
      <c r="AC7" s="72"/>
      <c r="AD7" s="73">
        <v>1.6719999999999999</v>
      </c>
      <c r="AE7" s="73">
        <v>3.3099999999999997E-2</v>
      </c>
      <c r="AF7" s="76"/>
      <c r="AG7" s="76">
        <v>0.2</v>
      </c>
      <c r="AH7" s="76">
        <v>443.1</v>
      </c>
      <c r="AI7" s="73">
        <v>1.06</v>
      </c>
      <c r="AJ7" s="73">
        <v>0.21</v>
      </c>
      <c r="AK7" s="72" t="s">
        <v>21</v>
      </c>
      <c r="AL7" s="72" t="s">
        <v>21</v>
      </c>
      <c r="AM7" s="72" t="s">
        <v>56</v>
      </c>
      <c r="AN7" s="112" t="s">
        <v>234</v>
      </c>
    </row>
    <row r="8" spans="1:40" x14ac:dyDescent="0.35">
      <c r="A8" s="79" t="s">
        <v>211</v>
      </c>
      <c r="B8" s="64"/>
      <c r="C8" s="72"/>
      <c r="D8" s="72" t="s">
        <v>107</v>
      </c>
      <c r="E8" s="72">
        <v>111.148</v>
      </c>
      <c r="F8" s="72">
        <v>1997</v>
      </c>
      <c r="G8" s="72"/>
      <c r="H8" s="72"/>
      <c r="I8" s="72"/>
      <c r="J8" s="72"/>
      <c r="K8" s="72"/>
      <c r="L8" s="72"/>
      <c r="M8" s="72"/>
      <c r="N8" s="72"/>
      <c r="O8" s="72"/>
      <c r="P8" s="72"/>
      <c r="Q8" s="72"/>
      <c r="R8" s="72">
        <v>35</v>
      </c>
      <c r="S8" s="72"/>
      <c r="T8" s="72">
        <v>30</v>
      </c>
      <c r="U8" s="75">
        <v>32.5</v>
      </c>
      <c r="V8" s="72" t="s">
        <v>15</v>
      </c>
      <c r="W8" s="72"/>
      <c r="X8" s="72"/>
      <c r="Y8" s="72"/>
      <c r="Z8" s="72"/>
      <c r="AA8" s="72">
        <v>10</v>
      </c>
      <c r="AB8" s="72"/>
      <c r="AC8" s="72"/>
      <c r="AD8" s="73">
        <v>1.6819999999999999</v>
      </c>
      <c r="AE8" s="73">
        <v>3.4500000000000003E-2</v>
      </c>
      <c r="AF8" s="76"/>
      <c r="AG8" s="76">
        <v>0.21</v>
      </c>
      <c r="AH8" s="76">
        <v>446.08</v>
      </c>
      <c r="AI8" s="73">
        <v>1.06</v>
      </c>
      <c r="AJ8" s="73">
        <v>0.22</v>
      </c>
      <c r="AK8" s="72" t="s">
        <v>21</v>
      </c>
      <c r="AL8" s="72" t="s">
        <v>21</v>
      </c>
      <c r="AM8" s="72" t="s">
        <v>56</v>
      </c>
      <c r="AN8" s="112" t="s">
        <v>234</v>
      </c>
    </row>
    <row r="9" spans="1:40" x14ac:dyDescent="0.35">
      <c r="A9" s="79" t="s">
        <v>211</v>
      </c>
      <c r="B9" s="64"/>
      <c r="C9" s="72"/>
      <c r="D9" s="72" t="s">
        <v>107</v>
      </c>
      <c r="E9" s="72">
        <v>111.148</v>
      </c>
      <c r="F9" s="72">
        <v>1997</v>
      </c>
      <c r="G9" s="72"/>
      <c r="H9" s="72"/>
      <c r="I9" s="72"/>
      <c r="J9" s="72"/>
      <c r="K9" s="72"/>
      <c r="L9" s="72"/>
      <c r="M9" s="72"/>
      <c r="N9" s="72"/>
      <c r="O9" s="72"/>
      <c r="P9" s="72"/>
      <c r="Q9" s="72"/>
      <c r="R9" s="72">
        <v>35</v>
      </c>
      <c r="S9" s="72"/>
      <c r="T9" s="72">
        <v>30</v>
      </c>
      <c r="U9" s="75">
        <v>32.5</v>
      </c>
      <c r="V9" s="72" t="s">
        <v>16</v>
      </c>
      <c r="W9" s="72"/>
      <c r="X9" s="72"/>
      <c r="Y9" s="72"/>
      <c r="Z9" s="72"/>
      <c r="AA9" s="72">
        <v>10</v>
      </c>
      <c r="AB9" s="72"/>
      <c r="AC9" s="72"/>
      <c r="AD9" s="73">
        <v>1.6839999999999999</v>
      </c>
      <c r="AE9" s="73">
        <v>7.1999999999999998E-3</v>
      </c>
      <c r="AF9" s="76"/>
      <c r="AG9" s="76">
        <v>0.09</v>
      </c>
      <c r="AH9" s="76">
        <v>446.08</v>
      </c>
      <c r="AI9" s="73">
        <v>1.06</v>
      </c>
      <c r="AJ9" s="73">
        <v>0.09</v>
      </c>
      <c r="AK9" s="72" t="s">
        <v>21</v>
      </c>
      <c r="AL9" s="72" t="s">
        <v>21</v>
      </c>
      <c r="AM9" s="72" t="s">
        <v>56</v>
      </c>
      <c r="AN9" s="112" t="s">
        <v>234</v>
      </c>
    </row>
    <row r="10" spans="1:40" x14ac:dyDescent="0.35">
      <c r="A10" s="79" t="s">
        <v>205</v>
      </c>
      <c r="B10" s="64" t="s">
        <v>200</v>
      </c>
      <c r="C10" s="72" t="s">
        <v>78</v>
      </c>
      <c r="D10" s="72" t="s">
        <v>107</v>
      </c>
      <c r="E10" s="72">
        <v>111.148</v>
      </c>
      <c r="F10" s="72">
        <v>1997</v>
      </c>
      <c r="G10" s="72"/>
      <c r="H10" s="72"/>
      <c r="I10" s="72"/>
      <c r="J10" s="72"/>
      <c r="K10" s="72"/>
      <c r="L10" s="72"/>
      <c r="M10" s="72"/>
      <c r="N10" s="72"/>
      <c r="O10" s="72"/>
      <c r="P10" s="72"/>
      <c r="Q10" s="72" t="s">
        <v>93</v>
      </c>
      <c r="R10" s="72">
        <v>28</v>
      </c>
      <c r="S10" s="72">
        <v>57</v>
      </c>
      <c r="T10" s="72">
        <v>34</v>
      </c>
      <c r="U10" s="75">
        <v>31</v>
      </c>
      <c r="V10" s="72" t="s">
        <v>113</v>
      </c>
      <c r="W10" s="72"/>
      <c r="X10" s="72"/>
      <c r="Y10" s="72"/>
      <c r="Z10" s="72"/>
      <c r="AA10" s="72">
        <v>10</v>
      </c>
      <c r="AB10" s="72"/>
      <c r="AC10" s="72"/>
      <c r="AD10" s="73">
        <v>1.619</v>
      </c>
      <c r="AE10" s="73">
        <v>4.2999999999999997E-2</v>
      </c>
      <c r="AF10" s="76"/>
      <c r="AG10" s="76">
        <v>0.27</v>
      </c>
      <c r="AH10" s="76">
        <v>429.38</v>
      </c>
      <c r="AI10" s="73">
        <v>0.73</v>
      </c>
      <c r="AJ10" s="73">
        <v>0.28349999999999997</v>
      </c>
      <c r="AK10" s="72" t="s">
        <v>21</v>
      </c>
      <c r="AL10" s="72" t="s">
        <v>21</v>
      </c>
      <c r="AM10" s="72" t="s">
        <v>56</v>
      </c>
      <c r="AN10" s="112" t="s">
        <v>233</v>
      </c>
    </row>
    <row r="11" spans="1:40" x14ac:dyDescent="0.35">
      <c r="A11" s="79" t="s">
        <v>205</v>
      </c>
      <c r="B11" s="64" t="s">
        <v>200</v>
      </c>
      <c r="C11" s="72" t="s">
        <v>78</v>
      </c>
      <c r="D11" s="72" t="s">
        <v>107</v>
      </c>
      <c r="E11" s="72">
        <v>111.148</v>
      </c>
      <c r="F11" s="72">
        <v>1997</v>
      </c>
      <c r="G11" s="72"/>
      <c r="H11" s="72"/>
      <c r="I11" s="72"/>
      <c r="J11" s="72"/>
      <c r="K11" s="72"/>
      <c r="L11" s="72"/>
      <c r="M11" s="72"/>
      <c r="N11" s="72"/>
      <c r="O11" s="72"/>
      <c r="P11" s="72"/>
      <c r="Q11" s="72" t="s">
        <v>93</v>
      </c>
      <c r="R11" s="72">
        <v>28</v>
      </c>
      <c r="S11" s="72">
        <v>57</v>
      </c>
      <c r="T11" s="72">
        <v>34</v>
      </c>
      <c r="U11" s="75">
        <v>31</v>
      </c>
      <c r="V11" s="72" t="s">
        <v>14</v>
      </c>
      <c r="W11" s="72"/>
      <c r="X11" s="72"/>
      <c r="Y11" s="72"/>
      <c r="Z11" s="72"/>
      <c r="AA11" s="72">
        <v>10</v>
      </c>
      <c r="AB11" s="72"/>
      <c r="AC11" s="72"/>
      <c r="AD11" s="73">
        <v>1.665</v>
      </c>
      <c r="AE11" s="73">
        <v>5.5E-2</v>
      </c>
      <c r="AF11" s="76"/>
      <c r="AG11" s="76">
        <v>0.33</v>
      </c>
      <c r="AH11" s="76">
        <v>441.68</v>
      </c>
      <c r="AI11" s="73">
        <v>0.73</v>
      </c>
      <c r="AJ11" s="73">
        <v>0.34649999999999997</v>
      </c>
      <c r="AK11" s="72" t="s">
        <v>21</v>
      </c>
      <c r="AL11" s="72" t="s">
        <v>21</v>
      </c>
      <c r="AM11" s="72" t="s">
        <v>56</v>
      </c>
      <c r="AN11" s="112" t="s">
        <v>233</v>
      </c>
    </row>
    <row r="12" spans="1:40" x14ac:dyDescent="0.35">
      <c r="A12" s="79" t="s">
        <v>205</v>
      </c>
      <c r="B12" s="64" t="s">
        <v>200</v>
      </c>
      <c r="C12" s="72" t="s">
        <v>78</v>
      </c>
      <c r="D12" s="72" t="s">
        <v>107</v>
      </c>
      <c r="E12" s="72">
        <v>111.148</v>
      </c>
      <c r="F12" s="72">
        <v>1997</v>
      </c>
      <c r="G12" s="72"/>
      <c r="H12" s="72"/>
      <c r="I12" s="72"/>
      <c r="J12" s="72"/>
      <c r="K12" s="72"/>
      <c r="L12" s="72"/>
      <c r="M12" s="72"/>
      <c r="N12" s="72"/>
      <c r="O12" s="72"/>
      <c r="P12" s="72"/>
      <c r="Q12" s="72" t="s">
        <v>93</v>
      </c>
      <c r="R12" s="72">
        <v>28</v>
      </c>
      <c r="S12" s="72">
        <v>57</v>
      </c>
      <c r="T12" s="72">
        <v>34</v>
      </c>
      <c r="U12" s="75">
        <v>31</v>
      </c>
      <c r="V12" s="72" t="s">
        <v>15</v>
      </c>
      <c r="W12" s="72"/>
      <c r="X12" s="72"/>
      <c r="Y12" s="72"/>
      <c r="Z12" s="72"/>
      <c r="AA12" s="72">
        <v>10</v>
      </c>
      <c r="AB12" s="72"/>
      <c r="AC12" s="72"/>
      <c r="AD12" s="73">
        <v>1.6759999999999999</v>
      </c>
      <c r="AE12" s="73">
        <v>6.4000000000000001E-2</v>
      </c>
      <c r="AF12" s="76"/>
      <c r="AG12" s="76">
        <v>0.38</v>
      </c>
      <c r="AH12" s="76">
        <v>444.58</v>
      </c>
      <c r="AI12" s="73">
        <v>0.73</v>
      </c>
      <c r="AJ12" s="73">
        <v>0.39900000000000002</v>
      </c>
      <c r="AK12" s="72" t="s">
        <v>21</v>
      </c>
      <c r="AL12" s="72" t="s">
        <v>21</v>
      </c>
      <c r="AM12" s="72" t="s">
        <v>56</v>
      </c>
      <c r="AN12" s="112" t="s">
        <v>233</v>
      </c>
    </row>
    <row r="13" spans="1:40" x14ac:dyDescent="0.35">
      <c r="A13" s="79" t="s">
        <v>205</v>
      </c>
      <c r="B13" s="64" t="s">
        <v>200</v>
      </c>
      <c r="C13" s="72" t="s">
        <v>78</v>
      </c>
      <c r="D13" s="72" t="s">
        <v>107</v>
      </c>
      <c r="E13" s="72">
        <v>111.148</v>
      </c>
      <c r="F13" s="72">
        <v>1997</v>
      </c>
      <c r="G13" s="72"/>
      <c r="H13" s="72"/>
      <c r="I13" s="72"/>
      <c r="J13" s="72"/>
      <c r="K13" s="72"/>
      <c r="L13" s="72"/>
      <c r="M13" s="72"/>
      <c r="N13" s="72"/>
      <c r="O13" s="72"/>
      <c r="P13" s="72"/>
      <c r="Q13" s="72" t="s">
        <v>93</v>
      </c>
      <c r="R13" s="72">
        <v>28</v>
      </c>
      <c r="S13" s="72">
        <v>57</v>
      </c>
      <c r="T13" s="72">
        <v>34</v>
      </c>
      <c r="U13" s="75">
        <v>31</v>
      </c>
      <c r="V13" s="72" t="s">
        <v>16</v>
      </c>
      <c r="W13" s="72"/>
      <c r="X13" s="72"/>
      <c r="Y13" s="72"/>
      <c r="Z13" s="72"/>
      <c r="AA13" s="72">
        <v>10</v>
      </c>
      <c r="AB13" s="72"/>
      <c r="AC13" s="72"/>
      <c r="AD13" s="73">
        <v>1.6759999999999999</v>
      </c>
      <c r="AE13" s="73">
        <v>4.3999999999999997E-2</v>
      </c>
      <c r="AF13" s="76"/>
      <c r="AG13" s="76">
        <v>0.26</v>
      </c>
      <c r="AH13" s="76">
        <v>444.62</v>
      </c>
      <c r="AI13" s="73">
        <v>0.73</v>
      </c>
      <c r="AJ13" s="73">
        <v>0.27300000000000002</v>
      </c>
      <c r="AK13" s="72" t="s">
        <v>21</v>
      </c>
      <c r="AL13" s="72" t="s">
        <v>21</v>
      </c>
      <c r="AM13" s="72" t="s">
        <v>56</v>
      </c>
      <c r="AN13" s="112" t="s">
        <v>233</v>
      </c>
    </row>
    <row r="14" spans="1:40" ht="29" x14ac:dyDescent="0.35">
      <c r="A14" s="79" t="s">
        <v>202</v>
      </c>
      <c r="B14" s="64" t="s">
        <v>203</v>
      </c>
      <c r="C14" s="72" t="s">
        <v>78</v>
      </c>
      <c r="D14" s="72" t="s">
        <v>107</v>
      </c>
      <c r="E14" s="72">
        <v>111.148</v>
      </c>
      <c r="F14" s="72">
        <v>1997</v>
      </c>
      <c r="G14" s="72"/>
      <c r="H14" s="72"/>
      <c r="I14" s="72"/>
      <c r="J14" s="72"/>
      <c r="K14" s="72"/>
      <c r="L14" s="72"/>
      <c r="M14" s="72"/>
      <c r="N14" s="72"/>
      <c r="O14" s="72"/>
      <c r="P14" s="72"/>
      <c r="Q14" s="72" t="s">
        <v>93</v>
      </c>
      <c r="R14" s="72">
        <v>26.5</v>
      </c>
      <c r="S14" s="72">
        <v>79</v>
      </c>
      <c r="T14" s="72">
        <v>32</v>
      </c>
      <c r="U14" s="75">
        <v>29.25</v>
      </c>
      <c r="V14" s="72" t="s">
        <v>113</v>
      </c>
      <c r="W14" s="72"/>
      <c r="X14" s="72"/>
      <c r="Y14" s="72"/>
      <c r="Z14" s="72"/>
      <c r="AA14" s="72">
        <v>2.5</v>
      </c>
      <c r="AB14" s="72">
        <v>0.32</v>
      </c>
      <c r="AC14" s="72">
        <v>412</v>
      </c>
      <c r="AD14" s="73">
        <v>0.45</v>
      </c>
      <c r="AE14" s="73">
        <v>2.35</v>
      </c>
      <c r="AF14" s="76"/>
      <c r="AG14" s="76">
        <v>0.24</v>
      </c>
      <c r="AH14" s="76">
        <v>427</v>
      </c>
      <c r="AI14" s="73">
        <v>1.0449999999999999</v>
      </c>
      <c r="AJ14" s="73">
        <v>0.25</v>
      </c>
      <c r="AK14" s="72" t="s">
        <v>21</v>
      </c>
      <c r="AL14" s="72" t="s">
        <v>21</v>
      </c>
      <c r="AM14" s="72" t="s">
        <v>56</v>
      </c>
      <c r="AN14" s="112" t="s">
        <v>232</v>
      </c>
    </row>
    <row r="15" spans="1:40" ht="29" x14ac:dyDescent="0.35">
      <c r="A15" s="79" t="s">
        <v>202</v>
      </c>
      <c r="B15" s="64" t="s">
        <v>203</v>
      </c>
      <c r="C15" s="72" t="s">
        <v>78</v>
      </c>
      <c r="D15" s="72" t="s">
        <v>107</v>
      </c>
      <c r="E15" s="72">
        <v>111.148</v>
      </c>
      <c r="F15" s="72">
        <v>1997</v>
      </c>
      <c r="G15" s="72"/>
      <c r="H15" s="72"/>
      <c r="I15" s="72"/>
      <c r="J15" s="72"/>
      <c r="K15" s="72"/>
      <c r="L15" s="72"/>
      <c r="M15" s="72"/>
      <c r="N15" s="72"/>
      <c r="O15" s="72"/>
      <c r="P15" s="72"/>
      <c r="Q15" s="72" t="s">
        <v>93</v>
      </c>
      <c r="R15" s="72">
        <v>26.5</v>
      </c>
      <c r="S15" s="72">
        <v>79</v>
      </c>
      <c r="T15" s="72">
        <v>32</v>
      </c>
      <c r="U15" s="75">
        <v>29.25</v>
      </c>
      <c r="V15" s="72" t="s">
        <v>14</v>
      </c>
      <c r="W15" s="72"/>
      <c r="X15" s="72"/>
      <c r="Y15" s="72"/>
      <c r="Z15" s="72"/>
      <c r="AA15" s="72">
        <v>2.5</v>
      </c>
      <c r="AB15" s="72">
        <v>0.27</v>
      </c>
      <c r="AC15" s="72">
        <v>408</v>
      </c>
      <c r="AD15" s="73">
        <v>0.5</v>
      </c>
      <c r="AE15" s="73">
        <v>2.5499999999999998</v>
      </c>
      <c r="AF15" s="76"/>
      <c r="AG15" s="76">
        <v>0.25</v>
      </c>
      <c r="AH15" s="76">
        <v>439.6</v>
      </c>
      <c r="AI15" s="73">
        <v>1.0449999999999999</v>
      </c>
      <c r="AJ15" s="73">
        <v>0.27</v>
      </c>
      <c r="AK15" s="72" t="s">
        <v>21</v>
      </c>
      <c r="AL15" s="72" t="s">
        <v>21</v>
      </c>
      <c r="AM15" s="72" t="s">
        <v>56</v>
      </c>
      <c r="AN15" s="112" t="s">
        <v>232</v>
      </c>
    </row>
    <row r="16" spans="1:40" ht="29" x14ac:dyDescent="0.35">
      <c r="A16" s="79" t="s">
        <v>202</v>
      </c>
      <c r="B16" s="64" t="s">
        <v>203</v>
      </c>
      <c r="C16" s="72" t="s">
        <v>78</v>
      </c>
      <c r="D16" s="72" t="s">
        <v>107</v>
      </c>
      <c r="E16" s="72">
        <v>111.148</v>
      </c>
      <c r="F16" s="72">
        <v>1997</v>
      </c>
      <c r="G16" s="72"/>
      <c r="H16" s="72"/>
      <c r="I16" s="72"/>
      <c r="J16" s="72"/>
      <c r="K16" s="72"/>
      <c r="L16" s="72"/>
      <c r="M16" s="72"/>
      <c r="N16" s="72"/>
      <c r="O16" s="72"/>
      <c r="P16" s="72"/>
      <c r="Q16" s="72" t="s">
        <v>93</v>
      </c>
      <c r="R16" s="72">
        <v>26.5</v>
      </c>
      <c r="S16" s="72">
        <v>79</v>
      </c>
      <c r="T16" s="72">
        <v>32</v>
      </c>
      <c r="U16" s="75">
        <v>29.25</v>
      </c>
      <c r="V16" s="72" t="s">
        <v>15</v>
      </c>
      <c r="W16" s="72"/>
      <c r="X16" s="72"/>
      <c r="Y16" s="72"/>
      <c r="Z16" s="72"/>
      <c r="AA16" s="72">
        <v>2.5</v>
      </c>
      <c r="AB16" s="72">
        <v>0.3</v>
      </c>
      <c r="AC16" s="72">
        <v>411</v>
      </c>
      <c r="AD16" s="73">
        <v>0.5</v>
      </c>
      <c r="AE16" s="73">
        <v>2.5499999999999998</v>
      </c>
      <c r="AF16" s="76"/>
      <c r="AG16" s="76">
        <v>0.26</v>
      </c>
      <c r="AH16" s="76">
        <v>442.4</v>
      </c>
      <c r="AI16" s="73">
        <v>1.0449999999999999</v>
      </c>
      <c r="AJ16" s="73">
        <v>0.26</v>
      </c>
      <c r="AK16" s="72" t="s">
        <v>21</v>
      </c>
      <c r="AL16" s="72" t="s">
        <v>21</v>
      </c>
      <c r="AM16" s="72" t="s">
        <v>56</v>
      </c>
      <c r="AN16" s="112" t="s">
        <v>232</v>
      </c>
    </row>
    <row r="17" spans="1:40" ht="29" x14ac:dyDescent="0.35">
      <c r="A17" s="79" t="s">
        <v>202</v>
      </c>
      <c r="B17" s="64" t="s">
        <v>203</v>
      </c>
      <c r="C17" s="72" t="s">
        <v>78</v>
      </c>
      <c r="D17" s="72" t="s">
        <v>107</v>
      </c>
      <c r="E17" s="72">
        <v>111.148</v>
      </c>
      <c r="F17" s="72">
        <v>1997</v>
      </c>
      <c r="G17" s="72"/>
      <c r="H17" s="72"/>
      <c r="I17" s="72"/>
      <c r="J17" s="72"/>
      <c r="K17" s="72"/>
      <c r="L17" s="72"/>
      <c r="M17" s="72"/>
      <c r="N17" s="72"/>
      <c r="O17" s="72"/>
      <c r="P17" s="72"/>
      <c r="Q17" s="72" t="s">
        <v>93</v>
      </c>
      <c r="R17" s="72">
        <v>26.5</v>
      </c>
      <c r="S17" s="72">
        <v>79</v>
      </c>
      <c r="T17" s="72">
        <v>32</v>
      </c>
      <c r="U17" s="75">
        <v>29.25</v>
      </c>
      <c r="V17" s="72" t="s">
        <v>16</v>
      </c>
      <c r="W17" s="72"/>
      <c r="X17" s="72"/>
      <c r="Y17" s="72"/>
      <c r="Z17" s="72"/>
      <c r="AA17" s="72">
        <v>2.5</v>
      </c>
      <c r="AB17" s="72">
        <v>0.31</v>
      </c>
      <c r="AC17" s="72">
        <v>409</v>
      </c>
      <c r="AD17" s="73">
        <v>0.5</v>
      </c>
      <c r="AE17" s="73">
        <v>2.5499999999999998</v>
      </c>
      <c r="AF17" s="76"/>
      <c r="AG17" s="76">
        <v>0.25</v>
      </c>
      <c r="AH17" s="76">
        <v>442</v>
      </c>
      <c r="AI17" s="73">
        <v>1.0449999999999999</v>
      </c>
      <c r="AJ17" s="73">
        <v>0.25</v>
      </c>
      <c r="AK17" s="72" t="s">
        <v>21</v>
      </c>
      <c r="AL17" s="72" t="s">
        <v>21</v>
      </c>
      <c r="AM17" s="72" t="s">
        <v>56</v>
      </c>
      <c r="AN17" s="112" t="s">
        <v>232</v>
      </c>
    </row>
    <row r="18" spans="1:40" x14ac:dyDescent="0.35">
      <c r="A18" s="79" t="s">
        <v>198</v>
      </c>
      <c r="B18" s="64" t="s">
        <v>200</v>
      </c>
      <c r="C18" s="72" t="s">
        <v>78</v>
      </c>
      <c r="D18" s="72" t="s">
        <v>107</v>
      </c>
      <c r="E18" s="72">
        <v>111.148</v>
      </c>
      <c r="F18" s="72">
        <v>1997</v>
      </c>
      <c r="G18" s="72"/>
      <c r="H18" s="72"/>
      <c r="I18" s="72"/>
      <c r="J18" s="72"/>
      <c r="K18" s="72"/>
      <c r="L18" s="72"/>
      <c r="M18" s="72"/>
      <c r="N18" s="72"/>
      <c r="O18" s="72"/>
      <c r="P18" s="72"/>
      <c r="Q18" s="72" t="s">
        <v>93</v>
      </c>
      <c r="R18" s="72">
        <v>25</v>
      </c>
      <c r="S18" s="72">
        <v>78</v>
      </c>
      <c r="T18" s="72">
        <v>30</v>
      </c>
      <c r="U18" s="75">
        <v>27.5</v>
      </c>
      <c r="V18" s="72" t="s">
        <v>113</v>
      </c>
      <c r="W18" s="72">
        <v>36773695</v>
      </c>
      <c r="X18" s="72"/>
      <c r="Y18" s="72"/>
      <c r="Z18" s="72"/>
      <c r="AA18" s="72"/>
      <c r="AB18" s="72">
        <v>0.32</v>
      </c>
      <c r="AC18" s="72">
        <v>431</v>
      </c>
      <c r="AD18" s="73">
        <v>1.62</v>
      </c>
      <c r="AE18" s="73">
        <v>3.2000000000000001E-2</v>
      </c>
      <c r="AF18" s="76"/>
      <c r="AG18" s="76">
        <v>0.2</v>
      </c>
      <c r="AH18" s="76">
        <v>429.62</v>
      </c>
      <c r="AI18" s="73">
        <v>0.84</v>
      </c>
      <c r="AJ18" s="73">
        <v>0.17</v>
      </c>
      <c r="AK18" s="72" t="s">
        <v>21</v>
      </c>
      <c r="AL18" s="72" t="s">
        <v>21</v>
      </c>
      <c r="AM18" s="72" t="s">
        <v>56</v>
      </c>
      <c r="AN18" s="112" t="s">
        <v>231</v>
      </c>
    </row>
    <row r="19" spans="1:40" x14ac:dyDescent="0.35">
      <c r="A19" s="79" t="s">
        <v>198</v>
      </c>
      <c r="B19" s="64" t="s">
        <v>200</v>
      </c>
      <c r="C19" s="72" t="s">
        <v>78</v>
      </c>
      <c r="D19" s="72" t="s">
        <v>107</v>
      </c>
      <c r="E19" s="72">
        <v>111.148</v>
      </c>
      <c r="F19" s="72">
        <v>1997</v>
      </c>
      <c r="G19" s="72"/>
      <c r="H19" s="72"/>
      <c r="I19" s="72"/>
      <c r="J19" s="72"/>
      <c r="K19" s="72"/>
      <c r="L19" s="72"/>
      <c r="M19" s="72"/>
      <c r="N19" s="72"/>
      <c r="O19" s="72"/>
      <c r="P19" s="72"/>
      <c r="Q19" s="72" t="s">
        <v>93</v>
      </c>
      <c r="R19" s="72">
        <v>25</v>
      </c>
      <c r="S19" s="72">
        <v>78</v>
      </c>
      <c r="T19" s="72">
        <v>30</v>
      </c>
      <c r="U19" s="75">
        <v>27.5</v>
      </c>
      <c r="V19" s="72" t="s">
        <v>14</v>
      </c>
      <c r="W19" s="72">
        <v>3051250195</v>
      </c>
      <c r="X19" s="72"/>
      <c r="Y19" s="72"/>
      <c r="Z19" s="72"/>
      <c r="AA19" s="72"/>
      <c r="AB19" s="72">
        <v>0.27</v>
      </c>
      <c r="AC19" s="72">
        <v>443</v>
      </c>
      <c r="AD19" s="73">
        <v>1.6679999999999999</v>
      </c>
      <c r="AE19" s="73">
        <v>4.1000000000000002E-2</v>
      </c>
      <c r="AF19" s="76"/>
      <c r="AG19" s="76">
        <v>0.25</v>
      </c>
      <c r="AH19" s="76">
        <v>442.46</v>
      </c>
      <c r="AI19" s="73">
        <v>0.84</v>
      </c>
      <c r="AJ19" s="73">
        <v>0.21</v>
      </c>
      <c r="AK19" s="72" t="s">
        <v>21</v>
      </c>
      <c r="AL19" s="72" t="s">
        <v>21</v>
      </c>
      <c r="AM19" s="72" t="s">
        <v>56</v>
      </c>
      <c r="AN19" s="112" t="s">
        <v>231</v>
      </c>
    </row>
    <row r="20" spans="1:40" x14ac:dyDescent="0.35">
      <c r="A20" s="79" t="s">
        <v>198</v>
      </c>
      <c r="B20" s="64" t="s">
        <v>200</v>
      </c>
      <c r="C20" s="72" t="s">
        <v>78</v>
      </c>
      <c r="D20" s="72" t="s">
        <v>107</v>
      </c>
      <c r="E20" s="72">
        <v>111.148</v>
      </c>
      <c r="F20" s="72">
        <v>1997</v>
      </c>
      <c r="G20" s="72"/>
      <c r="H20" s="72"/>
      <c r="I20" s="72"/>
      <c r="J20" s="72"/>
      <c r="K20" s="72"/>
      <c r="L20" s="72"/>
      <c r="M20" s="72"/>
      <c r="N20" s="72"/>
      <c r="O20" s="72"/>
      <c r="P20" s="72"/>
      <c r="Q20" s="72" t="s">
        <v>93</v>
      </c>
      <c r="R20" s="72">
        <v>25</v>
      </c>
      <c r="S20" s="72">
        <v>78</v>
      </c>
      <c r="T20" s="72">
        <v>30</v>
      </c>
      <c r="U20" s="75">
        <v>27.5</v>
      </c>
      <c r="V20" s="72" t="s">
        <v>15</v>
      </c>
      <c r="W20" s="72">
        <v>3051250595</v>
      </c>
      <c r="X20" s="72"/>
      <c r="Y20" s="72"/>
      <c r="Z20" s="72"/>
      <c r="AA20" s="72"/>
      <c r="AB20" s="72">
        <v>0.3</v>
      </c>
      <c r="AC20" s="72">
        <v>446</v>
      </c>
      <c r="AD20" s="73">
        <v>1.679</v>
      </c>
      <c r="AE20" s="73">
        <v>3.7999999999999999E-2</v>
      </c>
      <c r="AF20" s="76"/>
      <c r="AG20" s="76">
        <v>0.23</v>
      </c>
      <c r="AH20" s="76">
        <v>445.27</v>
      </c>
      <c r="AI20" s="73">
        <v>0.84</v>
      </c>
      <c r="AJ20" s="73">
        <v>0.19</v>
      </c>
      <c r="AK20" s="72" t="s">
        <v>21</v>
      </c>
      <c r="AL20" s="72" t="s">
        <v>21</v>
      </c>
      <c r="AM20" s="72" t="s">
        <v>56</v>
      </c>
      <c r="AN20" s="112" t="s">
        <v>231</v>
      </c>
    </row>
    <row r="21" spans="1:40" x14ac:dyDescent="0.35">
      <c r="A21" s="79" t="s">
        <v>198</v>
      </c>
      <c r="B21" s="64" t="s">
        <v>200</v>
      </c>
      <c r="C21" s="72" t="s">
        <v>78</v>
      </c>
      <c r="D21" s="72" t="s">
        <v>107</v>
      </c>
      <c r="E21" s="72">
        <v>111.148</v>
      </c>
      <c r="F21" s="72">
        <v>1997</v>
      </c>
      <c r="G21" s="72"/>
      <c r="H21" s="72"/>
      <c r="I21" s="72"/>
      <c r="J21" s="72"/>
      <c r="K21" s="72"/>
      <c r="L21" s="72"/>
      <c r="M21" s="72"/>
      <c r="N21" s="72"/>
      <c r="O21" s="72"/>
      <c r="P21" s="72"/>
      <c r="Q21" s="72" t="s">
        <v>93</v>
      </c>
      <c r="R21" s="72">
        <v>25</v>
      </c>
      <c r="S21" s="72">
        <v>78</v>
      </c>
      <c r="T21" s="72">
        <v>30</v>
      </c>
      <c r="U21" s="75">
        <v>27.5</v>
      </c>
      <c r="V21" s="72" t="s">
        <v>16</v>
      </c>
      <c r="W21" s="72">
        <v>3677203495</v>
      </c>
      <c r="X21" s="72"/>
      <c r="Y21" s="72"/>
      <c r="Z21" s="72"/>
      <c r="AA21" s="72"/>
      <c r="AB21" s="72">
        <v>0.31</v>
      </c>
      <c r="AC21" s="72">
        <v>446</v>
      </c>
      <c r="AD21" s="73">
        <v>1.68</v>
      </c>
      <c r="AE21" s="73">
        <v>0.04</v>
      </c>
      <c r="AF21" s="76"/>
      <c r="AG21" s="76">
        <v>0.24</v>
      </c>
      <c r="AH21" s="76">
        <v>445.57</v>
      </c>
      <c r="AI21" s="73">
        <v>0.84</v>
      </c>
      <c r="AJ21" s="73">
        <v>0.2</v>
      </c>
      <c r="AK21" s="72" t="s">
        <v>21</v>
      </c>
      <c r="AL21" s="72" t="s">
        <v>21</v>
      </c>
      <c r="AM21" s="72" t="s">
        <v>56</v>
      </c>
      <c r="AN21" s="112" t="s">
        <v>231</v>
      </c>
    </row>
    <row r="22" spans="1:40" ht="29" x14ac:dyDescent="0.35">
      <c r="A22" s="79" t="s">
        <v>199</v>
      </c>
      <c r="B22" s="64" t="s">
        <v>200</v>
      </c>
      <c r="C22" s="72" t="s">
        <v>78</v>
      </c>
      <c r="D22" s="72" t="s">
        <v>107</v>
      </c>
      <c r="E22" s="72">
        <v>111.148</v>
      </c>
      <c r="F22" s="72">
        <v>1997</v>
      </c>
      <c r="G22" s="72"/>
      <c r="H22" s="72"/>
      <c r="I22" s="72"/>
      <c r="J22" s="72"/>
      <c r="K22" s="72"/>
      <c r="L22" s="72"/>
      <c r="M22" s="72"/>
      <c r="N22" s="72"/>
      <c r="O22" s="72"/>
      <c r="P22" s="72"/>
      <c r="Q22" s="72" t="s">
        <v>164</v>
      </c>
      <c r="R22" s="72">
        <v>35</v>
      </c>
      <c r="S22" s="72">
        <v>42</v>
      </c>
      <c r="T22" s="72">
        <v>35</v>
      </c>
      <c r="U22" s="75">
        <v>33.5</v>
      </c>
      <c r="V22" s="72" t="s">
        <v>113</v>
      </c>
      <c r="W22" s="72"/>
      <c r="X22" s="72"/>
      <c r="Y22" s="72"/>
      <c r="Z22" s="72"/>
      <c r="AA22" s="72">
        <v>10</v>
      </c>
      <c r="AB22" s="76"/>
      <c r="AC22" s="72"/>
      <c r="AD22" s="73">
        <v>1.6060000000000001</v>
      </c>
      <c r="AE22" s="73">
        <v>3.2000000000000001E-2</v>
      </c>
      <c r="AF22" s="76"/>
      <c r="AG22" s="76">
        <v>0.2</v>
      </c>
      <c r="AH22" s="76">
        <v>426.38</v>
      </c>
      <c r="AI22" s="73">
        <v>1.0649999999999999</v>
      </c>
      <c r="AJ22" s="73">
        <v>0.21</v>
      </c>
      <c r="AK22" s="72" t="s">
        <v>21</v>
      </c>
      <c r="AL22" s="72" t="s">
        <v>21</v>
      </c>
      <c r="AM22" s="72" t="s">
        <v>56</v>
      </c>
      <c r="AN22" s="112" t="s">
        <v>230</v>
      </c>
    </row>
    <row r="23" spans="1:40" ht="29" x14ac:dyDescent="0.35">
      <c r="A23" s="79" t="s">
        <v>199</v>
      </c>
      <c r="B23" s="64" t="s">
        <v>200</v>
      </c>
      <c r="C23" s="72" t="s">
        <v>78</v>
      </c>
      <c r="D23" s="72" t="s">
        <v>107</v>
      </c>
      <c r="E23" s="72">
        <v>111.148</v>
      </c>
      <c r="F23" s="72">
        <v>1997</v>
      </c>
      <c r="G23" s="72"/>
      <c r="H23" s="72"/>
      <c r="I23" s="72"/>
      <c r="J23" s="72"/>
      <c r="K23" s="72"/>
      <c r="L23" s="72"/>
      <c r="M23" s="72"/>
      <c r="N23" s="72"/>
      <c r="O23" s="72"/>
      <c r="P23" s="72"/>
      <c r="Q23" s="72" t="s">
        <v>164</v>
      </c>
      <c r="R23" s="72">
        <v>35</v>
      </c>
      <c r="S23" s="72">
        <v>42</v>
      </c>
      <c r="T23" s="72">
        <v>35</v>
      </c>
      <c r="U23" s="75">
        <v>33.5</v>
      </c>
      <c r="V23" s="72" t="s">
        <v>14</v>
      </c>
      <c r="W23" s="72"/>
      <c r="X23" s="72"/>
      <c r="Y23" s="72"/>
      <c r="Z23" s="72"/>
      <c r="AA23" s="72">
        <v>10</v>
      </c>
      <c r="AB23" s="76"/>
      <c r="AC23" s="72"/>
      <c r="AD23" s="73">
        <v>1.671</v>
      </c>
      <c r="AE23" s="73">
        <v>3.6999999999999998E-2</v>
      </c>
      <c r="AF23" s="76"/>
      <c r="AG23" s="76">
        <v>0.22</v>
      </c>
      <c r="AH23" s="76">
        <v>443.35</v>
      </c>
      <c r="AI23" s="73">
        <v>1.0649999999999999</v>
      </c>
      <c r="AJ23" s="73">
        <v>0.23400000000000001</v>
      </c>
      <c r="AK23" s="72" t="s">
        <v>21</v>
      </c>
      <c r="AL23" s="72" t="s">
        <v>21</v>
      </c>
      <c r="AM23" s="72" t="s">
        <v>56</v>
      </c>
      <c r="AN23" s="112" t="s">
        <v>230</v>
      </c>
    </row>
    <row r="24" spans="1:40" ht="29" x14ac:dyDescent="0.35">
      <c r="A24" s="79" t="s">
        <v>199</v>
      </c>
      <c r="B24" s="64" t="s">
        <v>200</v>
      </c>
      <c r="C24" s="72" t="s">
        <v>78</v>
      </c>
      <c r="D24" s="72" t="s">
        <v>107</v>
      </c>
      <c r="E24" s="72">
        <v>111.148</v>
      </c>
      <c r="F24" s="72">
        <v>1997</v>
      </c>
      <c r="G24" s="72"/>
      <c r="H24" s="72"/>
      <c r="I24" s="72"/>
      <c r="J24" s="72"/>
      <c r="K24" s="72"/>
      <c r="L24" s="72"/>
      <c r="M24" s="72"/>
      <c r="N24" s="72"/>
      <c r="O24" s="72"/>
      <c r="P24" s="72"/>
      <c r="Q24" s="72" t="s">
        <v>164</v>
      </c>
      <c r="R24" s="72">
        <v>35</v>
      </c>
      <c r="S24" s="72">
        <v>42</v>
      </c>
      <c r="T24" s="72">
        <v>35</v>
      </c>
      <c r="U24" s="75">
        <v>33.5</v>
      </c>
      <c r="V24" s="72" t="s">
        <v>15</v>
      </c>
      <c r="W24" s="72"/>
      <c r="X24" s="72"/>
      <c r="Y24" s="72"/>
      <c r="Z24" s="72"/>
      <c r="AA24" s="72">
        <v>10</v>
      </c>
      <c r="AB24" s="76"/>
      <c r="AC24" s="72"/>
      <c r="AD24" s="73">
        <v>1.681</v>
      </c>
      <c r="AE24" s="73">
        <v>3.6999999999999998E-2</v>
      </c>
      <c r="AF24" s="76"/>
      <c r="AG24" s="76">
        <v>0.22</v>
      </c>
      <c r="AH24" s="76">
        <v>445.98</v>
      </c>
      <c r="AI24" s="73">
        <v>1.0649999999999999</v>
      </c>
      <c r="AJ24" s="73">
        <v>0.23400000000000001</v>
      </c>
      <c r="AK24" s="72" t="s">
        <v>21</v>
      </c>
      <c r="AL24" s="72" t="s">
        <v>21</v>
      </c>
      <c r="AM24" s="72" t="s">
        <v>56</v>
      </c>
      <c r="AN24" s="112" t="s">
        <v>230</v>
      </c>
    </row>
    <row r="25" spans="1:40" ht="29" x14ac:dyDescent="0.35">
      <c r="A25" s="79" t="s">
        <v>199</v>
      </c>
      <c r="B25" s="64" t="s">
        <v>200</v>
      </c>
      <c r="C25" s="72" t="s">
        <v>78</v>
      </c>
      <c r="D25" s="72" t="s">
        <v>107</v>
      </c>
      <c r="E25" s="72">
        <v>111.148</v>
      </c>
      <c r="F25" s="72">
        <v>1997</v>
      </c>
      <c r="G25" s="72"/>
      <c r="H25" s="72"/>
      <c r="I25" s="72"/>
      <c r="J25" s="72"/>
      <c r="K25" s="72"/>
      <c r="L25" s="72"/>
      <c r="M25" s="72"/>
      <c r="N25" s="72"/>
      <c r="O25" s="72"/>
      <c r="P25" s="72"/>
      <c r="Q25" s="72" t="s">
        <v>164</v>
      </c>
      <c r="R25" s="72">
        <v>33.1</v>
      </c>
      <c r="S25" s="72">
        <v>36</v>
      </c>
      <c r="T25" s="72">
        <v>34</v>
      </c>
      <c r="U25" s="75">
        <v>33.5</v>
      </c>
      <c r="V25" s="72" t="s">
        <v>16</v>
      </c>
      <c r="W25" s="72"/>
      <c r="X25" s="72"/>
      <c r="Y25" s="72"/>
      <c r="Z25" s="72"/>
      <c r="AA25" s="72">
        <v>10</v>
      </c>
      <c r="AB25" s="76"/>
      <c r="AC25" s="72"/>
      <c r="AD25" s="73">
        <v>1.6819999999999999</v>
      </c>
      <c r="AE25" s="73">
        <v>3.6999999999999998E-2</v>
      </c>
      <c r="AF25" s="76"/>
      <c r="AG25" s="76">
        <v>0.22</v>
      </c>
      <c r="AH25" s="76">
        <v>446.13</v>
      </c>
      <c r="AI25" s="73">
        <v>1.0649999999999999</v>
      </c>
      <c r="AJ25" s="73">
        <v>0.23400000000000001</v>
      </c>
      <c r="AK25" s="72" t="s">
        <v>21</v>
      </c>
      <c r="AL25" s="72" t="s">
        <v>21</v>
      </c>
      <c r="AM25" s="72" t="s">
        <v>56</v>
      </c>
      <c r="AN25" s="112" t="s">
        <v>230</v>
      </c>
    </row>
    <row r="26" spans="1:40" ht="43.5" x14ac:dyDescent="0.35">
      <c r="A26" s="79" t="s">
        <v>187</v>
      </c>
      <c r="B26" s="64" t="s">
        <v>200</v>
      </c>
      <c r="C26" s="72" t="s">
        <v>78</v>
      </c>
      <c r="D26" s="72" t="s">
        <v>107</v>
      </c>
      <c r="E26" s="72">
        <v>111.148</v>
      </c>
      <c r="F26" s="72">
        <v>1997</v>
      </c>
      <c r="G26" s="72"/>
      <c r="H26" s="72"/>
      <c r="I26" s="72"/>
      <c r="J26" s="72"/>
      <c r="K26" s="72"/>
      <c r="L26" s="72"/>
      <c r="M26" s="72"/>
      <c r="N26" s="72"/>
      <c r="O26" s="72"/>
      <c r="P26" s="72"/>
      <c r="Q26" s="72" t="s">
        <v>164</v>
      </c>
      <c r="R26" s="72">
        <v>35</v>
      </c>
      <c r="S26" s="72">
        <v>42</v>
      </c>
      <c r="T26" s="72">
        <v>35</v>
      </c>
      <c r="U26" s="75">
        <v>36</v>
      </c>
      <c r="V26" s="72" t="s">
        <v>113</v>
      </c>
      <c r="W26" s="72">
        <v>36773695</v>
      </c>
      <c r="X26" s="72"/>
      <c r="Y26" s="72"/>
      <c r="Z26" s="72"/>
      <c r="AA26" s="72"/>
      <c r="AB26" s="76">
        <v>0.24</v>
      </c>
      <c r="AC26" s="72">
        <v>412</v>
      </c>
      <c r="AD26" s="73">
        <v>1.625</v>
      </c>
      <c r="AE26" s="73">
        <v>3.5999999999999997E-2</v>
      </c>
      <c r="AF26" s="76"/>
      <c r="AG26" s="76">
        <v>0.22</v>
      </c>
      <c r="AH26" s="76">
        <v>397.39</v>
      </c>
      <c r="AI26" s="73">
        <v>1.07</v>
      </c>
      <c r="AJ26" s="73">
        <v>0.24</v>
      </c>
      <c r="AK26" s="72" t="s">
        <v>21</v>
      </c>
      <c r="AL26" s="72" t="s">
        <v>21</v>
      </c>
      <c r="AM26" s="72" t="s">
        <v>56</v>
      </c>
      <c r="AN26" s="112" t="s">
        <v>229</v>
      </c>
    </row>
    <row r="27" spans="1:40" ht="43.5" x14ac:dyDescent="0.35">
      <c r="A27" s="79" t="s">
        <v>187</v>
      </c>
      <c r="B27" s="64" t="s">
        <v>226</v>
      </c>
      <c r="C27" s="72" t="s">
        <v>78</v>
      </c>
      <c r="D27" s="72" t="s">
        <v>107</v>
      </c>
      <c r="E27" s="72">
        <v>111.148</v>
      </c>
      <c r="F27" s="72">
        <v>1997</v>
      </c>
      <c r="G27" s="72"/>
      <c r="H27" s="72"/>
      <c r="I27" s="72"/>
      <c r="J27" s="72"/>
      <c r="K27" s="72"/>
      <c r="L27" s="72"/>
      <c r="M27" s="72"/>
      <c r="N27" s="72"/>
      <c r="O27" s="72"/>
      <c r="P27" s="72"/>
      <c r="Q27" s="72" t="s">
        <v>164</v>
      </c>
      <c r="R27" s="72">
        <v>35</v>
      </c>
      <c r="S27" s="72">
        <v>42</v>
      </c>
      <c r="T27" s="72">
        <v>35</v>
      </c>
      <c r="U27" s="75">
        <v>36</v>
      </c>
      <c r="V27" s="72" t="s">
        <v>14</v>
      </c>
      <c r="W27" s="72">
        <v>3051250195</v>
      </c>
      <c r="X27" s="72"/>
      <c r="Y27" s="72"/>
      <c r="Z27" s="72"/>
      <c r="AA27" s="72"/>
      <c r="AB27" s="76">
        <v>0.25</v>
      </c>
      <c r="AC27" s="72">
        <v>408</v>
      </c>
      <c r="AD27" s="73">
        <v>1.6739999999999999</v>
      </c>
      <c r="AE27" s="73">
        <v>3.9E-2</v>
      </c>
      <c r="AF27" s="76"/>
      <c r="AG27" s="76">
        <v>0.23</v>
      </c>
      <c r="AH27" s="76">
        <v>392.27</v>
      </c>
      <c r="AI27" s="73">
        <v>1.07</v>
      </c>
      <c r="AJ27" s="73">
        <v>0.25</v>
      </c>
      <c r="AK27" s="72" t="s">
        <v>21</v>
      </c>
      <c r="AL27" s="72" t="s">
        <v>21</v>
      </c>
      <c r="AM27" s="72" t="s">
        <v>56</v>
      </c>
      <c r="AN27" s="112" t="s">
        <v>229</v>
      </c>
    </row>
    <row r="28" spans="1:40" ht="43.5" x14ac:dyDescent="0.35">
      <c r="A28" s="79" t="s">
        <v>187</v>
      </c>
      <c r="B28" s="64" t="s">
        <v>227</v>
      </c>
      <c r="C28" s="72" t="s">
        <v>78</v>
      </c>
      <c r="D28" s="72" t="s">
        <v>107</v>
      </c>
      <c r="E28" s="72">
        <v>111.148</v>
      </c>
      <c r="F28" s="72">
        <v>1997</v>
      </c>
      <c r="G28" s="72"/>
      <c r="H28" s="72"/>
      <c r="I28" s="72"/>
      <c r="J28" s="72"/>
      <c r="K28" s="72"/>
      <c r="L28" s="72"/>
      <c r="M28" s="72"/>
      <c r="N28" s="72"/>
      <c r="O28" s="72"/>
      <c r="P28" s="72"/>
      <c r="Q28" s="72" t="s">
        <v>164</v>
      </c>
      <c r="R28" s="72">
        <v>35</v>
      </c>
      <c r="S28" s="72">
        <v>42</v>
      </c>
      <c r="T28" s="72">
        <v>35</v>
      </c>
      <c r="U28" s="75">
        <v>36</v>
      </c>
      <c r="V28" s="72" t="s">
        <v>15</v>
      </c>
      <c r="W28" s="72">
        <v>3051250595</v>
      </c>
      <c r="X28" s="72"/>
      <c r="Y28" s="72"/>
      <c r="Z28" s="72"/>
      <c r="AA28" s="72"/>
      <c r="AB28" s="76">
        <v>0.25</v>
      </c>
      <c r="AC28" s="72">
        <v>411</v>
      </c>
      <c r="AD28" s="73">
        <v>1.6850000000000001</v>
      </c>
      <c r="AE28" s="73">
        <v>0.04</v>
      </c>
      <c r="AF28" s="76"/>
      <c r="AG28" s="76">
        <v>0.24</v>
      </c>
      <c r="AH28" s="76">
        <v>401.37</v>
      </c>
      <c r="AI28" s="73">
        <v>1.07</v>
      </c>
      <c r="AJ28" s="73">
        <v>0.26</v>
      </c>
      <c r="AK28" s="72" t="s">
        <v>21</v>
      </c>
      <c r="AL28" s="72" t="s">
        <v>21</v>
      </c>
      <c r="AM28" s="72" t="s">
        <v>56</v>
      </c>
      <c r="AN28" s="112" t="s">
        <v>229</v>
      </c>
    </row>
    <row r="29" spans="1:40" ht="43.5" x14ac:dyDescent="0.35">
      <c r="A29" s="79" t="s">
        <v>187</v>
      </c>
      <c r="B29" s="64" t="s">
        <v>228</v>
      </c>
      <c r="C29" s="72" t="s">
        <v>78</v>
      </c>
      <c r="D29" s="72" t="s">
        <v>107</v>
      </c>
      <c r="E29" s="72">
        <v>111.148</v>
      </c>
      <c r="F29" s="72">
        <v>1997</v>
      </c>
      <c r="G29" s="72"/>
      <c r="H29" s="72"/>
      <c r="I29" s="72"/>
      <c r="J29" s="72"/>
      <c r="K29" s="72"/>
      <c r="L29" s="72"/>
      <c r="M29" s="72"/>
      <c r="N29" s="72"/>
      <c r="O29" s="72"/>
      <c r="P29" s="72"/>
      <c r="Q29" s="72" t="s">
        <v>164</v>
      </c>
      <c r="R29" s="72">
        <v>35</v>
      </c>
      <c r="S29" s="72">
        <v>42</v>
      </c>
      <c r="T29" s="72">
        <v>35</v>
      </c>
      <c r="U29" s="75">
        <v>36</v>
      </c>
      <c r="V29" s="72" t="s">
        <v>16</v>
      </c>
      <c r="W29" s="72">
        <v>3677203495</v>
      </c>
      <c r="X29" s="72"/>
      <c r="Y29" s="72"/>
      <c r="Z29" s="72"/>
      <c r="AA29" s="72"/>
      <c r="AB29" s="76">
        <v>0.25</v>
      </c>
      <c r="AC29" s="72">
        <v>409</v>
      </c>
      <c r="AD29" s="73">
        <v>1.6830000000000001</v>
      </c>
      <c r="AE29" s="73">
        <v>3.9E-2</v>
      </c>
      <c r="AF29" s="76"/>
      <c r="AG29" s="76">
        <v>0.23</v>
      </c>
      <c r="AH29" s="76">
        <v>394.47</v>
      </c>
      <c r="AI29" s="73">
        <v>1.07</v>
      </c>
      <c r="AJ29" s="73">
        <v>0.25</v>
      </c>
      <c r="AK29" s="72" t="s">
        <v>21</v>
      </c>
      <c r="AL29" s="72" t="s">
        <v>21</v>
      </c>
      <c r="AM29" s="72" t="s">
        <v>56</v>
      </c>
      <c r="AN29" s="112" t="s">
        <v>229</v>
      </c>
    </row>
    <row r="30" spans="1:40" ht="29" x14ac:dyDescent="0.35">
      <c r="A30" s="79" t="s">
        <v>175</v>
      </c>
      <c r="B30" s="64" t="s">
        <v>224</v>
      </c>
      <c r="C30" s="72" t="s">
        <v>78</v>
      </c>
      <c r="D30" s="72" t="s">
        <v>107</v>
      </c>
      <c r="E30" s="72">
        <v>111.148</v>
      </c>
      <c r="F30" s="72">
        <v>1997</v>
      </c>
      <c r="G30" s="72"/>
      <c r="H30" s="72"/>
      <c r="I30" s="72"/>
      <c r="J30" s="72"/>
      <c r="K30" s="72"/>
      <c r="L30" s="72"/>
      <c r="M30" s="72"/>
      <c r="N30" s="72"/>
      <c r="O30" s="72"/>
      <c r="P30" s="72"/>
      <c r="Q30" s="72" t="s">
        <v>164</v>
      </c>
      <c r="R30" s="72">
        <v>35.700000000000003</v>
      </c>
      <c r="S30" s="72">
        <v>37</v>
      </c>
      <c r="T30" s="72">
        <v>32</v>
      </c>
      <c r="U30" s="75">
        <v>33.85</v>
      </c>
      <c r="V30" s="72" t="s">
        <v>113</v>
      </c>
      <c r="W30" s="72">
        <v>36773695</v>
      </c>
      <c r="X30" s="72"/>
      <c r="Y30" s="72"/>
      <c r="Z30" s="72"/>
      <c r="AA30" s="72"/>
      <c r="AB30" s="76">
        <v>0.32</v>
      </c>
      <c r="AC30" s="72">
        <v>431</v>
      </c>
      <c r="AD30" s="73">
        <v>1.623</v>
      </c>
      <c r="AE30" s="73">
        <v>3.5099999999999999E-2</v>
      </c>
      <c r="AF30" s="76"/>
      <c r="AG30" s="76">
        <v>0.22</v>
      </c>
      <c r="AH30" s="76">
        <v>430.8</v>
      </c>
      <c r="AI30" s="73">
        <v>1.07</v>
      </c>
      <c r="AJ30" s="73">
        <v>0.24</v>
      </c>
      <c r="AK30" s="72" t="s">
        <v>21</v>
      </c>
      <c r="AL30" s="72" t="s">
        <v>21</v>
      </c>
      <c r="AM30" s="72" t="s">
        <v>56</v>
      </c>
      <c r="AN30" s="112" t="s">
        <v>225</v>
      </c>
    </row>
    <row r="31" spans="1:40" ht="29" x14ac:dyDescent="0.35">
      <c r="A31" s="79" t="s">
        <v>175</v>
      </c>
      <c r="B31" s="64" t="s">
        <v>224</v>
      </c>
      <c r="C31" s="72" t="s">
        <v>78</v>
      </c>
      <c r="D31" s="72" t="s">
        <v>107</v>
      </c>
      <c r="E31" s="72">
        <v>111.148</v>
      </c>
      <c r="F31" s="72">
        <v>1997</v>
      </c>
      <c r="G31" s="72"/>
      <c r="H31" s="72"/>
      <c r="I31" s="72"/>
      <c r="J31" s="72"/>
      <c r="K31" s="72"/>
      <c r="L31" s="72"/>
      <c r="M31" s="72"/>
      <c r="N31" s="72"/>
      <c r="O31" s="72"/>
      <c r="P31" s="72"/>
      <c r="Q31" s="72" t="s">
        <v>164</v>
      </c>
      <c r="R31" s="72">
        <v>35.700000000000003</v>
      </c>
      <c r="S31" s="72">
        <v>37</v>
      </c>
      <c r="T31" s="72">
        <v>32</v>
      </c>
      <c r="U31" s="75">
        <v>33.85</v>
      </c>
      <c r="V31" s="72" t="s">
        <v>14</v>
      </c>
      <c r="W31" s="72">
        <v>3051250195</v>
      </c>
      <c r="X31" s="72"/>
      <c r="Y31" s="72"/>
      <c r="Z31" s="72"/>
      <c r="AA31" s="72"/>
      <c r="AB31" s="76">
        <v>0.27</v>
      </c>
      <c r="AC31" s="72">
        <v>443</v>
      </c>
      <c r="AD31" s="73">
        <v>1.73</v>
      </c>
      <c r="AE31" s="73">
        <v>3.8800000000000001E-2</v>
      </c>
      <c r="AF31" s="76"/>
      <c r="AG31" s="76">
        <v>0.23</v>
      </c>
      <c r="AH31" s="76">
        <v>444.03</v>
      </c>
      <c r="AI31" s="73">
        <v>1.07</v>
      </c>
      <c r="AJ31" s="73">
        <v>0.25</v>
      </c>
      <c r="AK31" s="72" t="s">
        <v>21</v>
      </c>
      <c r="AL31" s="72" t="s">
        <v>21</v>
      </c>
      <c r="AM31" s="72" t="s">
        <v>56</v>
      </c>
      <c r="AN31" s="112" t="s">
        <v>225</v>
      </c>
    </row>
    <row r="32" spans="1:40" ht="29" x14ac:dyDescent="0.35">
      <c r="A32" s="79" t="s">
        <v>175</v>
      </c>
      <c r="B32" s="64" t="s">
        <v>224</v>
      </c>
      <c r="C32" s="72" t="s">
        <v>78</v>
      </c>
      <c r="D32" s="72" t="s">
        <v>107</v>
      </c>
      <c r="E32" s="72">
        <v>111.148</v>
      </c>
      <c r="F32" s="72">
        <v>1997</v>
      </c>
      <c r="G32" s="72"/>
      <c r="H32" s="72"/>
      <c r="I32" s="72"/>
      <c r="J32" s="72"/>
      <c r="K32" s="72"/>
      <c r="L32" s="72"/>
      <c r="M32" s="72"/>
      <c r="N32" s="72"/>
      <c r="O32" s="72"/>
      <c r="P32" s="72"/>
      <c r="Q32" s="72" t="s">
        <v>164</v>
      </c>
      <c r="R32" s="72">
        <v>35.700000000000003</v>
      </c>
      <c r="S32" s="72">
        <v>37</v>
      </c>
      <c r="T32" s="72">
        <v>32</v>
      </c>
      <c r="U32" s="75">
        <v>33.85</v>
      </c>
      <c r="V32" s="72" t="s">
        <v>15</v>
      </c>
      <c r="W32" s="72">
        <v>3051250595</v>
      </c>
      <c r="X32" s="72"/>
      <c r="Y32" s="72"/>
      <c r="Z32" s="72"/>
      <c r="AA32" s="72"/>
      <c r="AB32" s="76">
        <v>0.3</v>
      </c>
      <c r="AC32" s="72">
        <v>446</v>
      </c>
      <c r="AD32" s="73">
        <v>1.6950000000000001</v>
      </c>
      <c r="AE32" s="73">
        <v>4.0099999999999997E-2</v>
      </c>
      <c r="AF32" s="76"/>
      <c r="AG32" s="76">
        <v>0.24</v>
      </c>
      <c r="AH32" s="76">
        <v>446.37</v>
      </c>
      <c r="AI32" s="73">
        <v>1.07</v>
      </c>
      <c r="AJ32" s="73">
        <v>0.26</v>
      </c>
      <c r="AK32" s="72" t="s">
        <v>21</v>
      </c>
      <c r="AL32" s="72" t="s">
        <v>21</v>
      </c>
      <c r="AM32" s="72" t="s">
        <v>56</v>
      </c>
      <c r="AN32" s="112" t="s">
        <v>225</v>
      </c>
    </row>
    <row r="33" spans="1:40" ht="29" x14ac:dyDescent="0.35">
      <c r="A33" s="79" t="s">
        <v>175</v>
      </c>
      <c r="B33" s="64" t="s">
        <v>224</v>
      </c>
      <c r="C33" s="72" t="s">
        <v>78</v>
      </c>
      <c r="D33" s="72" t="s">
        <v>107</v>
      </c>
      <c r="E33" s="72">
        <v>111.148</v>
      </c>
      <c r="F33" s="72">
        <v>1997</v>
      </c>
      <c r="G33" s="72"/>
      <c r="H33" s="72"/>
      <c r="I33" s="72"/>
      <c r="J33" s="72"/>
      <c r="K33" s="72"/>
      <c r="L33" s="72"/>
      <c r="M33" s="72"/>
      <c r="N33" s="72"/>
      <c r="O33" s="72"/>
      <c r="P33" s="72"/>
      <c r="Q33" s="72" t="s">
        <v>164</v>
      </c>
      <c r="R33" s="72">
        <v>35.700000000000003</v>
      </c>
      <c r="S33" s="72">
        <v>37</v>
      </c>
      <c r="T33" s="72">
        <v>32</v>
      </c>
      <c r="U33" s="75">
        <v>33.85</v>
      </c>
      <c r="V33" s="72" t="s">
        <v>16</v>
      </c>
      <c r="W33" s="72">
        <v>3677203495</v>
      </c>
      <c r="X33" s="72"/>
      <c r="Y33" s="72"/>
      <c r="Z33" s="72"/>
      <c r="AA33" s="72"/>
      <c r="AB33" s="76">
        <v>0.31</v>
      </c>
      <c r="AC33" s="72">
        <v>446</v>
      </c>
      <c r="AD33" s="73">
        <v>1.6819999999999999</v>
      </c>
      <c r="AE33" s="73">
        <v>3.7999999999999999E-2</v>
      </c>
      <c r="AF33" s="76"/>
      <c r="AG33" s="76">
        <v>0.23</v>
      </c>
      <c r="AH33" s="76">
        <v>430.8</v>
      </c>
      <c r="AI33" s="73">
        <v>1.07</v>
      </c>
      <c r="AJ33" s="73">
        <v>0.25</v>
      </c>
      <c r="AK33" s="72" t="s">
        <v>21</v>
      </c>
      <c r="AL33" s="72" t="s">
        <v>21</v>
      </c>
      <c r="AM33" s="72" t="s">
        <v>56</v>
      </c>
      <c r="AN33" s="112" t="s">
        <v>225</v>
      </c>
    </row>
    <row r="34" spans="1:40" x14ac:dyDescent="0.35">
      <c r="A34" s="79" t="s">
        <v>174</v>
      </c>
      <c r="B34" s="72" t="s">
        <v>162</v>
      </c>
      <c r="C34" s="72" t="s">
        <v>78</v>
      </c>
      <c r="D34" s="72" t="s">
        <v>107</v>
      </c>
      <c r="E34" s="72">
        <v>111.148</v>
      </c>
      <c r="F34" s="72">
        <v>1997</v>
      </c>
      <c r="G34" s="72"/>
      <c r="H34" s="72"/>
      <c r="I34" s="72"/>
      <c r="J34" s="72"/>
      <c r="K34" s="72"/>
      <c r="L34" s="72"/>
      <c r="M34" s="72"/>
      <c r="N34" s="72"/>
      <c r="O34" s="72"/>
      <c r="P34" s="72"/>
      <c r="Q34" s="72" t="s">
        <v>164</v>
      </c>
      <c r="R34" s="72">
        <v>34</v>
      </c>
      <c r="S34" s="72">
        <v>55</v>
      </c>
      <c r="T34" s="72">
        <v>31</v>
      </c>
      <c r="U34" s="75">
        <v>32</v>
      </c>
      <c r="V34" s="72" t="s">
        <v>113</v>
      </c>
      <c r="W34" s="72">
        <v>3677203695</v>
      </c>
      <c r="X34" s="72" t="s">
        <v>17</v>
      </c>
      <c r="Y34" s="72" t="s">
        <v>114</v>
      </c>
      <c r="Z34" s="72"/>
      <c r="AA34" s="72"/>
      <c r="AB34" s="76">
        <v>0.24</v>
      </c>
      <c r="AC34" s="72">
        <v>431</v>
      </c>
      <c r="AD34" s="73">
        <v>1.625</v>
      </c>
      <c r="AE34" s="73">
        <v>3.6999999999999998E-2</v>
      </c>
      <c r="AF34" s="76"/>
      <c r="AG34" s="76">
        <v>0.23</v>
      </c>
      <c r="AH34" s="76">
        <v>431.1</v>
      </c>
      <c r="AI34" s="73">
        <v>1.06</v>
      </c>
      <c r="AJ34" s="73">
        <v>0.24399999999999999</v>
      </c>
      <c r="AK34" s="72" t="s">
        <v>21</v>
      </c>
      <c r="AL34" s="72" t="s">
        <v>21</v>
      </c>
      <c r="AM34" s="72" t="s">
        <v>56</v>
      </c>
      <c r="AN34" s="72" t="s">
        <v>223</v>
      </c>
    </row>
    <row r="35" spans="1:40" x14ac:dyDescent="0.35">
      <c r="A35" s="79" t="s">
        <v>174</v>
      </c>
      <c r="B35" s="72" t="s">
        <v>162</v>
      </c>
      <c r="C35" s="72" t="s">
        <v>78</v>
      </c>
      <c r="D35" s="72" t="s">
        <v>107</v>
      </c>
      <c r="E35" s="72">
        <v>111.148</v>
      </c>
      <c r="F35" s="72">
        <v>1997</v>
      </c>
      <c r="G35" s="72"/>
      <c r="H35" s="72"/>
      <c r="I35" s="72"/>
      <c r="J35" s="72"/>
      <c r="K35" s="72"/>
      <c r="L35" s="72"/>
      <c r="M35" s="72"/>
      <c r="N35" s="72"/>
      <c r="O35" s="72"/>
      <c r="P35" s="72"/>
      <c r="Q35" s="72" t="s">
        <v>164</v>
      </c>
      <c r="R35" s="72">
        <v>34</v>
      </c>
      <c r="S35" s="72">
        <v>55</v>
      </c>
      <c r="T35" s="72">
        <v>31</v>
      </c>
      <c r="U35" s="75">
        <v>32</v>
      </c>
      <c r="V35" s="72" t="s">
        <v>14</v>
      </c>
      <c r="W35" s="72">
        <v>3051250195</v>
      </c>
      <c r="X35" s="72" t="s">
        <v>17</v>
      </c>
      <c r="Y35" s="72" t="s">
        <v>114</v>
      </c>
      <c r="Z35" s="72"/>
      <c r="AA35" s="72"/>
      <c r="AB35" s="76">
        <v>0.25</v>
      </c>
      <c r="AC35" s="72">
        <v>443</v>
      </c>
      <c r="AD35" s="73">
        <v>1.6890000000000001</v>
      </c>
      <c r="AE35" s="73">
        <v>4.3999999999999997E-2</v>
      </c>
      <c r="AF35" s="76"/>
      <c r="AG35" s="76">
        <v>0.26</v>
      </c>
      <c r="AH35" s="76">
        <v>444.6</v>
      </c>
      <c r="AI35" s="73">
        <v>1.06</v>
      </c>
      <c r="AJ35" s="73">
        <v>0.27600000000000002</v>
      </c>
      <c r="AK35" s="72" t="s">
        <v>21</v>
      </c>
      <c r="AL35" s="72" t="s">
        <v>21</v>
      </c>
      <c r="AM35" s="72" t="s">
        <v>56</v>
      </c>
      <c r="AN35" s="72" t="s">
        <v>223</v>
      </c>
    </row>
    <row r="36" spans="1:40" x14ac:dyDescent="0.35">
      <c r="A36" s="79" t="s">
        <v>174</v>
      </c>
      <c r="B36" s="72" t="s">
        <v>162</v>
      </c>
      <c r="C36" s="72" t="s">
        <v>78</v>
      </c>
      <c r="D36" s="72" t="s">
        <v>107</v>
      </c>
      <c r="E36" s="72">
        <v>111.148</v>
      </c>
      <c r="F36" s="72">
        <v>1997</v>
      </c>
      <c r="G36" s="72"/>
      <c r="H36" s="72"/>
      <c r="I36" s="72"/>
      <c r="J36" s="72"/>
      <c r="K36" s="72"/>
      <c r="L36" s="72"/>
      <c r="M36" s="72"/>
      <c r="N36" s="72"/>
      <c r="O36" s="72"/>
      <c r="P36" s="72"/>
      <c r="Q36" s="72" t="s">
        <v>164</v>
      </c>
      <c r="R36" s="72">
        <v>34</v>
      </c>
      <c r="S36" s="72">
        <v>55</v>
      </c>
      <c r="T36" s="72">
        <v>31</v>
      </c>
      <c r="U36" s="75">
        <v>32</v>
      </c>
      <c r="V36" s="72" t="s">
        <v>15</v>
      </c>
      <c r="W36" s="72">
        <v>3051250595</v>
      </c>
      <c r="X36" s="72" t="s">
        <v>17</v>
      </c>
      <c r="Y36" s="72" t="s">
        <v>114</v>
      </c>
      <c r="Z36" s="72"/>
      <c r="AA36" s="72"/>
      <c r="AB36" s="76">
        <v>0.25</v>
      </c>
      <c r="AC36" s="72">
        <v>446</v>
      </c>
      <c r="AD36" s="73">
        <v>1.6859999999999999</v>
      </c>
      <c r="AE36" s="73">
        <v>4.4999999999999998E-2</v>
      </c>
      <c r="AF36" s="76"/>
      <c r="AG36" s="76">
        <v>0.27</v>
      </c>
      <c r="AH36" s="76">
        <v>448</v>
      </c>
      <c r="AI36" s="73">
        <v>1.06</v>
      </c>
      <c r="AJ36" s="73">
        <v>0.28599999999999998</v>
      </c>
      <c r="AK36" s="72" t="s">
        <v>21</v>
      </c>
      <c r="AL36" s="72" t="s">
        <v>21</v>
      </c>
      <c r="AM36" s="72" t="s">
        <v>56</v>
      </c>
      <c r="AN36" s="72" t="s">
        <v>223</v>
      </c>
    </row>
    <row r="37" spans="1:40" x14ac:dyDescent="0.35">
      <c r="A37" s="79" t="s">
        <v>174</v>
      </c>
      <c r="B37" s="72" t="s">
        <v>162</v>
      </c>
      <c r="C37" s="72" t="s">
        <v>78</v>
      </c>
      <c r="D37" s="72" t="s">
        <v>107</v>
      </c>
      <c r="E37" s="72">
        <v>111.148</v>
      </c>
      <c r="F37" s="72">
        <v>1997</v>
      </c>
      <c r="G37" s="72"/>
      <c r="H37" s="72"/>
      <c r="I37" s="72"/>
      <c r="J37" s="72"/>
      <c r="K37" s="72"/>
      <c r="L37" s="72"/>
      <c r="M37" s="72"/>
      <c r="N37" s="72"/>
      <c r="O37" s="72"/>
      <c r="P37" s="72"/>
      <c r="Q37" s="72" t="s">
        <v>164</v>
      </c>
      <c r="R37" s="72">
        <v>34</v>
      </c>
      <c r="S37" s="72">
        <v>55</v>
      </c>
      <c r="T37" s="72">
        <v>31</v>
      </c>
      <c r="U37" s="75">
        <v>32</v>
      </c>
      <c r="V37" s="72" t="s">
        <v>16</v>
      </c>
      <c r="W37" s="72">
        <v>3677203495</v>
      </c>
      <c r="X37" s="72" t="s">
        <v>17</v>
      </c>
      <c r="Y37" s="72" t="s">
        <v>114</v>
      </c>
      <c r="Z37" s="72"/>
      <c r="AA37" s="72"/>
      <c r="AB37" s="76">
        <v>0.25</v>
      </c>
      <c r="AC37" s="72">
        <v>446</v>
      </c>
      <c r="AD37" s="73">
        <v>1.625</v>
      </c>
      <c r="AE37" s="73">
        <v>4.7E-2</v>
      </c>
      <c r="AF37" s="76"/>
      <c r="AG37" s="76">
        <v>0.28000000000000003</v>
      </c>
      <c r="AH37" s="76">
        <v>447.3</v>
      </c>
      <c r="AI37" s="73">
        <v>1.06</v>
      </c>
      <c r="AJ37" s="73">
        <v>0.29699999999999999</v>
      </c>
      <c r="AK37" s="72" t="s">
        <v>21</v>
      </c>
      <c r="AL37" s="72" t="s">
        <v>21</v>
      </c>
      <c r="AM37" s="72" t="s">
        <v>56</v>
      </c>
      <c r="AN37" s="72" t="s">
        <v>223</v>
      </c>
    </row>
    <row r="38" spans="1:40" x14ac:dyDescent="0.35">
      <c r="A38" s="108">
        <v>41975</v>
      </c>
      <c r="B38" s="72" t="s">
        <v>162</v>
      </c>
      <c r="C38" s="72" t="s">
        <v>78</v>
      </c>
      <c r="D38" s="72" t="s">
        <v>107</v>
      </c>
      <c r="E38" s="72">
        <v>111.148</v>
      </c>
      <c r="F38" s="72">
        <v>1997</v>
      </c>
      <c r="G38" s="72"/>
      <c r="H38" s="72"/>
      <c r="I38" s="72"/>
      <c r="J38" s="72"/>
      <c r="K38" s="72"/>
      <c r="L38" s="72"/>
      <c r="M38" s="72"/>
      <c r="N38" s="72"/>
      <c r="O38" s="72"/>
      <c r="P38" s="72"/>
      <c r="Q38" s="72" t="s">
        <v>164</v>
      </c>
      <c r="R38" s="72">
        <v>35</v>
      </c>
      <c r="S38" s="72">
        <v>39</v>
      </c>
      <c r="T38" s="72">
        <v>32</v>
      </c>
      <c r="U38" s="75">
        <v>34</v>
      </c>
      <c r="V38" s="72" t="s">
        <v>113</v>
      </c>
      <c r="W38" s="72">
        <v>3677203695</v>
      </c>
      <c r="X38" s="72" t="s">
        <v>17</v>
      </c>
      <c r="Y38" s="72" t="s">
        <v>114</v>
      </c>
      <c r="Z38" s="72"/>
      <c r="AA38" s="72"/>
      <c r="AB38" s="76">
        <v>0.24</v>
      </c>
      <c r="AC38" s="72">
        <v>431</v>
      </c>
      <c r="AD38" s="73">
        <v>1.6259999999999999</v>
      </c>
      <c r="AE38" s="73">
        <v>3.6999999999999998E-2</v>
      </c>
      <c r="AF38" s="76"/>
      <c r="AG38" s="76">
        <v>0.23</v>
      </c>
      <c r="AH38" s="76">
        <v>431.3</v>
      </c>
      <c r="AI38" s="73">
        <v>1.07</v>
      </c>
      <c r="AJ38" s="73">
        <v>0.246</v>
      </c>
      <c r="AK38" s="72" t="s">
        <v>21</v>
      </c>
      <c r="AL38" s="72" t="s">
        <v>21</v>
      </c>
      <c r="AM38" s="72" t="s">
        <v>56</v>
      </c>
      <c r="AN38" s="72" t="s">
        <v>222</v>
      </c>
    </row>
    <row r="39" spans="1:40" x14ac:dyDescent="0.35">
      <c r="A39" s="108">
        <v>41975</v>
      </c>
      <c r="B39" s="72" t="s">
        <v>162</v>
      </c>
      <c r="C39" s="72" t="s">
        <v>78</v>
      </c>
      <c r="D39" s="72" t="s">
        <v>107</v>
      </c>
      <c r="E39" s="72">
        <v>111.148</v>
      </c>
      <c r="F39" s="72">
        <v>1997</v>
      </c>
      <c r="G39" s="72"/>
      <c r="H39" s="72"/>
      <c r="I39" s="72"/>
      <c r="J39" s="72"/>
      <c r="K39" s="72"/>
      <c r="L39" s="72"/>
      <c r="M39" s="72"/>
      <c r="N39" s="72"/>
      <c r="O39" s="72"/>
      <c r="P39" s="72"/>
      <c r="Q39" s="72" t="s">
        <v>164</v>
      </c>
      <c r="R39" s="72">
        <v>35</v>
      </c>
      <c r="S39" s="72">
        <v>39</v>
      </c>
      <c r="T39" s="72">
        <v>32</v>
      </c>
      <c r="U39" s="75">
        <v>34</v>
      </c>
      <c r="V39" s="72" t="s">
        <v>14</v>
      </c>
      <c r="W39" s="72">
        <v>3051250195</v>
      </c>
      <c r="X39" s="72" t="s">
        <v>17</v>
      </c>
      <c r="Y39" s="72" t="s">
        <v>114</v>
      </c>
      <c r="Z39" s="72"/>
      <c r="AA39" s="72"/>
      <c r="AB39" s="76">
        <v>0.25</v>
      </c>
      <c r="AC39" s="72">
        <v>443</v>
      </c>
      <c r="AD39" s="73">
        <v>1.6759999999999999</v>
      </c>
      <c r="AE39" s="73">
        <v>4.2999999999999997E-2</v>
      </c>
      <c r="AF39" s="76"/>
      <c r="AG39" s="76">
        <v>0.26</v>
      </c>
      <c r="AH39" s="76">
        <v>444.5</v>
      </c>
      <c r="AI39" s="73">
        <v>1.07</v>
      </c>
      <c r="AJ39" s="73">
        <v>0.27800000000000002</v>
      </c>
      <c r="AK39" s="72" t="s">
        <v>21</v>
      </c>
      <c r="AL39" s="72" t="s">
        <v>21</v>
      </c>
      <c r="AM39" s="72" t="s">
        <v>56</v>
      </c>
      <c r="AN39" s="72" t="s">
        <v>222</v>
      </c>
    </row>
    <row r="40" spans="1:40" x14ac:dyDescent="0.35">
      <c r="A40" s="108">
        <v>41975</v>
      </c>
      <c r="B40" s="72" t="s">
        <v>162</v>
      </c>
      <c r="C40" s="72" t="s">
        <v>78</v>
      </c>
      <c r="D40" s="72" t="s">
        <v>107</v>
      </c>
      <c r="E40" s="72">
        <v>111.148</v>
      </c>
      <c r="F40" s="72">
        <v>1997</v>
      </c>
      <c r="G40" s="72"/>
      <c r="H40" s="72"/>
      <c r="I40" s="72"/>
      <c r="J40" s="72"/>
      <c r="K40" s="72"/>
      <c r="L40" s="72"/>
      <c r="M40" s="72"/>
      <c r="N40" s="72"/>
      <c r="O40" s="72"/>
      <c r="P40" s="72"/>
      <c r="Q40" s="72" t="s">
        <v>164</v>
      </c>
      <c r="R40" s="72">
        <v>35</v>
      </c>
      <c r="S40" s="72">
        <v>39</v>
      </c>
      <c r="T40" s="72">
        <v>32</v>
      </c>
      <c r="U40" s="75">
        <v>34</v>
      </c>
      <c r="V40" s="72" t="s">
        <v>15</v>
      </c>
      <c r="W40" s="72">
        <v>3051250595</v>
      </c>
      <c r="X40" s="72" t="s">
        <v>17</v>
      </c>
      <c r="Y40" s="72" t="s">
        <v>114</v>
      </c>
      <c r="Z40" s="72"/>
      <c r="AA40" s="72"/>
      <c r="AB40" s="76">
        <v>0.25</v>
      </c>
      <c r="AC40" s="72">
        <v>446</v>
      </c>
      <c r="AD40" s="73">
        <v>1.69</v>
      </c>
      <c r="AE40" s="73">
        <v>5.3999999999999999E-2</v>
      </c>
      <c r="AF40" s="76"/>
      <c r="AG40" s="76">
        <v>0.32</v>
      </c>
      <c r="AH40" s="76">
        <v>448.3</v>
      </c>
      <c r="AI40" s="73">
        <v>1.07</v>
      </c>
      <c r="AJ40" s="73">
        <v>0.34200000000000003</v>
      </c>
      <c r="AK40" s="72" t="s">
        <v>21</v>
      </c>
      <c r="AL40" s="72" t="s">
        <v>21</v>
      </c>
      <c r="AM40" s="72" t="s">
        <v>56</v>
      </c>
      <c r="AN40" s="72" t="s">
        <v>222</v>
      </c>
    </row>
    <row r="41" spans="1:40" x14ac:dyDescent="0.35">
      <c r="A41" s="108">
        <v>41975</v>
      </c>
      <c r="B41" s="72" t="s">
        <v>162</v>
      </c>
      <c r="C41" s="72" t="s">
        <v>78</v>
      </c>
      <c r="D41" s="72" t="s">
        <v>107</v>
      </c>
      <c r="E41" s="72">
        <v>111.148</v>
      </c>
      <c r="F41" s="72">
        <v>1997</v>
      </c>
      <c r="G41" s="72"/>
      <c r="H41" s="72"/>
      <c r="I41" s="72"/>
      <c r="J41" s="72"/>
      <c r="K41" s="72"/>
      <c r="L41" s="72"/>
      <c r="M41" s="72"/>
      <c r="N41" s="72"/>
      <c r="O41" s="72"/>
      <c r="P41" s="72"/>
      <c r="Q41" s="72" t="s">
        <v>164</v>
      </c>
      <c r="R41" s="72">
        <v>35</v>
      </c>
      <c r="S41" s="72">
        <v>39</v>
      </c>
      <c r="T41" s="72">
        <v>32</v>
      </c>
      <c r="U41" s="75">
        <v>34</v>
      </c>
      <c r="V41" s="72" t="s">
        <v>16</v>
      </c>
      <c r="W41" s="72">
        <v>3677203495</v>
      </c>
      <c r="X41" s="72" t="s">
        <v>17</v>
      </c>
      <c r="Y41" s="72" t="s">
        <v>114</v>
      </c>
      <c r="Z41" s="72"/>
      <c r="AA41" s="72"/>
      <c r="AB41" s="76">
        <v>0.25</v>
      </c>
      <c r="AC41" s="72">
        <v>446</v>
      </c>
      <c r="AD41" s="73">
        <v>1.6870000000000001</v>
      </c>
      <c r="AE41" s="73">
        <v>4.4999999999999998E-2</v>
      </c>
      <c r="AF41" s="76"/>
      <c r="AG41" s="76">
        <v>0.27</v>
      </c>
      <c r="AH41" s="76">
        <v>447.4</v>
      </c>
      <c r="AI41" s="73">
        <v>1.07</v>
      </c>
      <c r="AJ41" s="73">
        <v>0.28899999999999998</v>
      </c>
      <c r="AK41" s="72" t="s">
        <v>21</v>
      </c>
      <c r="AL41" s="72" t="s">
        <v>21</v>
      </c>
      <c r="AM41" s="72" t="s">
        <v>56</v>
      </c>
      <c r="AN41" s="72" t="s">
        <v>222</v>
      </c>
    </row>
    <row r="42" spans="1:40" x14ac:dyDescent="0.35">
      <c r="A42" s="79">
        <v>42162</v>
      </c>
      <c r="B42" s="72" t="s">
        <v>162</v>
      </c>
      <c r="C42" s="72" t="s">
        <v>144</v>
      </c>
      <c r="D42" s="72" t="s">
        <v>107</v>
      </c>
      <c r="E42" s="72">
        <v>111.148</v>
      </c>
      <c r="F42" s="72">
        <v>1997</v>
      </c>
      <c r="G42" s="72"/>
      <c r="H42" s="72"/>
      <c r="I42" s="72"/>
      <c r="J42" s="72"/>
      <c r="K42" s="72"/>
      <c r="L42" s="72"/>
      <c r="M42" s="72"/>
      <c r="N42" s="72"/>
      <c r="O42" s="72"/>
      <c r="P42" s="72"/>
      <c r="Q42" s="72" t="s">
        <v>164</v>
      </c>
      <c r="R42" s="72">
        <v>34</v>
      </c>
      <c r="S42" s="72">
        <v>50</v>
      </c>
      <c r="T42" s="72">
        <v>34</v>
      </c>
      <c r="U42" s="75">
        <v>34</v>
      </c>
      <c r="V42" s="72" t="s">
        <v>113</v>
      </c>
      <c r="W42" s="72">
        <v>3677203695</v>
      </c>
      <c r="X42" s="72" t="s">
        <v>17</v>
      </c>
      <c r="Y42" s="72" t="s">
        <v>114</v>
      </c>
      <c r="Z42" s="72"/>
      <c r="AA42" s="72"/>
      <c r="AB42" s="76">
        <v>0.24</v>
      </c>
      <c r="AC42" s="72">
        <v>431</v>
      </c>
      <c r="AD42" s="73">
        <v>1.6259999999999999</v>
      </c>
      <c r="AE42" s="73">
        <v>3.9E-2</v>
      </c>
      <c r="AF42" s="76"/>
      <c r="AG42" s="76">
        <v>0.24</v>
      </c>
      <c r="AH42" s="76">
        <v>431.4</v>
      </c>
      <c r="AI42" s="73">
        <v>1.07</v>
      </c>
      <c r="AJ42" s="73">
        <v>0.25700000000000001</v>
      </c>
      <c r="AK42" s="72" t="s">
        <v>21</v>
      </c>
      <c r="AL42" s="72" t="s">
        <v>21</v>
      </c>
      <c r="AM42" s="72" t="s">
        <v>56</v>
      </c>
      <c r="AN42" s="72" t="s">
        <v>221</v>
      </c>
    </row>
    <row r="43" spans="1:40" x14ac:dyDescent="0.35">
      <c r="A43" s="79">
        <v>42162</v>
      </c>
      <c r="B43" s="72" t="s">
        <v>162</v>
      </c>
      <c r="C43" s="72" t="s">
        <v>144</v>
      </c>
      <c r="D43" s="72" t="s">
        <v>107</v>
      </c>
      <c r="E43" s="72">
        <v>111.148</v>
      </c>
      <c r="F43" s="72">
        <v>1997</v>
      </c>
      <c r="G43" s="72"/>
      <c r="H43" s="72"/>
      <c r="I43" s="72"/>
      <c r="J43" s="72"/>
      <c r="K43" s="72"/>
      <c r="L43" s="72"/>
      <c r="M43" s="72"/>
      <c r="N43" s="72"/>
      <c r="O43" s="72"/>
      <c r="P43" s="72"/>
      <c r="Q43" s="72" t="s">
        <v>164</v>
      </c>
      <c r="R43" s="72">
        <v>34</v>
      </c>
      <c r="S43" s="72">
        <v>50</v>
      </c>
      <c r="T43" s="72">
        <v>34</v>
      </c>
      <c r="U43" s="75">
        <v>34</v>
      </c>
      <c r="V43" s="72" t="s">
        <v>14</v>
      </c>
      <c r="W43" s="72">
        <v>3051250195</v>
      </c>
      <c r="X43" s="72" t="s">
        <v>17</v>
      </c>
      <c r="Y43" s="72" t="s">
        <v>114</v>
      </c>
      <c r="Z43" s="72"/>
      <c r="AA43" s="72"/>
      <c r="AB43" s="76">
        <v>0.25</v>
      </c>
      <c r="AC43" s="72">
        <v>443</v>
      </c>
      <c r="AD43" s="73">
        <v>1.677</v>
      </c>
      <c r="AE43" s="73">
        <v>4.4999999999999998E-2</v>
      </c>
      <c r="AF43" s="76"/>
      <c r="AG43" s="76">
        <v>0.27</v>
      </c>
      <c r="AH43" s="76">
        <v>444.8</v>
      </c>
      <c r="AI43" s="73">
        <v>1.07</v>
      </c>
      <c r="AJ43" s="73">
        <v>0.28899999999999998</v>
      </c>
      <c r="AK43" s="72" t="s">
        <v>21</v>
      </c>
      <c r="AL43" s="72" t="s">
        <v>21</v>
      </c>
      <c r="AM43" s="72" t="s">
        <v>56</v>
      </c>
      <c r="AN43" s="72" t="s">
        <v>221</v>
      </c>
    </row>
    <row r="44" spans="1:40" x14ac:dyDescent="0.35">
      <c r="A44" s="79">
        <v>42162</v>
      </c>
      <c r="B44" s="72" t="s">
        <v>162</v>
      </c>
      <c r="C44" s="72" t="s">
        <v>144</v>
      </c>
      <c r="D44" s="72" t="s">
        <v>107</v>
      </c>
      <c r="E44" s="72">
        <v>111.148</v>
      </c>
      <c r="F44" s="72">
        <v>1997</v>
      </c>
      <c r="G44" s="72"/>
      <c r="H44" s="72"/>
      <c r="I44" s="72"/>
      <c r="J44" s="72"/>
      <c r="K44" s="72"/>
      <c r="L44" s="72"/>
      <c r="M44" s="72"/>
      <c r="N44" s="72"/>
      <c r="O44" s="72"/>
      <c r="P44" s="72"/>
      <c r="Q44" s="72" t="s">
        <v>164</v>
      </c>
      <c r="R44" s="72">
        <v>34</v>
      </c>
      <c r="S44" s="72">
        <v>50</v>
      </c>
      <c r="T44" s="72">
        <v>34</v>
      </c>
      <c r="U44" s="75">
        <v>34</v>
      </c>
      <c r="V44" s="72" t="s">
        <v>15</v>
      </c>
      <c r="W44" s="72">
        <v>3051250595</v>
      </c>
      <c r="X44" s="72" t="s">
        <v>17</v>
      </c>
      <c r="Y44" s="72" t="s">
        <v>114</v>
      </c>
      <c r="Z44" s="72"/>
      <c r="AA44" s="72"/>
      <c r="AB44" s="76">
        <v>0.25</v>
      </c>
      <c r="AC44" s="72">
        <v>446</v>
      </c>
      <c r="AD44" s="73">
        <v>1.6919999999999999</v>
      </c>
      <c r="AE44" s="73">
        <v>4.5999999999999999E-2</v>
      </c>
      <c r="AF44" s="76"/>
      <c r="AG44" s="76">
        <v>0.27</v>
      </c>
      <c r="AH44" s="76">
        <v>448.7</v>
      </c>
      <c r="AI44" s="73">
        <v>1.07</v>
      </c>
      <c r="AJ44" s="73">
        <v>0.28899999999999998</v>
      </c>
      <c r="AK44" s="72" t="s">
        <v>21</v>
      </c>
      <c r="AL44" s="72" t="s">
        <v>21</v>
      </c>
      <c r="AM44" s="72" t="s">
        <v>56</v>
      </c>
      <c r="AN44" s="72" t="s">
        <v>221</v>
      </c>
    </row>
    <row r="45" spans="1:40" x14ac:dyDescent="0.35">
      <c r="A45" s="79">
        <v>42162</v>
      </c>
      <c r="B45" s="72" t="s">
        <v>162</v>
      </c>
      <c r="C45" s="72" t="s">
        <v>144</v>
      </c>
      <c r="D45" s="72" t="s">
        <v>107</v>
      </c>
      <c r="E45" s="72">
        <v>111.148</v>
      </c>
      <c r="F45" s="72">
        <v>1997</v>
      </c>
      <c r="G45" s="72"/>
      <c r="H45" s="72"/>
      <c r="I45" s="72"/>
      <c r="J45" s="72"/>
      <c r="K45" s="72"/>
      <c r="L45" s="72"/>
      <c r="M45" s="72"/>
      <c r="N45" s="72"/>
      <c r="O45" s="72"/>
      <c r="P45" s="72"/>
      <c r="Q45" s="72" t="s">
        <v>164</v>
      </c>
      <c r="R45" s="72">
        <v>34</v>
      </c>
      <c r="S45" s="72">
        <v>50</v>
      </c>
      <c r="T45" s="72">
        <v>34</v>
      </c>
      <c r="U45" s="75">
        <v>34</v>
      </c>
      <c r="V45" s="72" t="s">
        <v>16</v>
      </c>
      <c r="W45" s="72">
        <v>3677203495</v>
      </c>
      <c r="X45" s="72" t="s">
        <v>17</v>
      </c>
      <c r="Y45" s="72" t="s">
        <v>114</v>
      </c>
      <c r="Z45" s="72"/>
      <c r="AA45" s="72"/>
      <c r="AB45" s="76">
        <v>0.25</v>
      </c>
      <c r="AC45" s="72">
        <v>446</v>
      </c>
      <c r="AD45" s="73">
        <v>1.6859999999999999</v>
      </c>
      <c r="AE45" s="73">
        <v>4.7E-2</v>
      </c>
      <c r="AF45" s="76"/>
      <c r="AG45" s="76">
        <v>0.28000000000000003</v>
      </c>
      <c r="AH45" s="76">
        <v>447.3</v>
      </c>
      <c r="AI45" s="73">
        <v>1.07</v>
      </c>
      <c r="AJ45" s="73">
        <v>0.3</v>
      </c>
      <c r="AK45" s="72" t="s">
        <v>21</v>
      </c>
      <c r="AL45" s="72" t="s">
        <v>21</v>
      </c>
      <c r="AM45" s="72" t="s">
        <v>56</v>
      </c>
      <c r="AN45" s="72" t="s">
        <v>221</v>
      </c>
    </row>
    <row r="46" spans="1:40" ht="43.5" x14ac:dyDescent="0.35">
      <c r="A46" s="79" t="s">
        <v>216</v>
      </c>
      <c r="B46" s="72" t="s">
        <v>162</v>
      </c>
      <c r="C46" s="72" t="s">
        <v>144</v>
      </c>
      <c r="D46" s="72" t="s">
        <v>107</v>
      </c>
      <c r="E46" s="72">
        <v>111.148</v>
      </c>
      <c r="F46" s="72">
        <v>1997</v>
      </c>
      <c r="G46" s="72"/>
      <c r="H46" s="72"/>
      <c r="I46" s="72"/>
      <c r="J46" s="72"/>
      <c r="K46" s="72"/>
      <c r="L46" s="72"/>
      <c r="M46" s="72"/>
      <c r="N46" s="72"/>
      <c r="O46" s="72"/>
      <c r="P46" s="72"/>
      <c r="Q46" s="72" t="s">
        <v>164</v>
      </c>
      <c r="R46" s="72">
        <v>41</v>
      </c>
      <c r="S46" s="72">
        <v>31</v>
      </c>
      <c r="T46" s="72">
        <v>33</v>
      </c>
      <c r="U46" s="75">
        <v>37</v>
      </c>
      <c r="V46" s="72" t="s">
        <v>113</v>
      </c>
      <c r="W46" s="72">
        <v>3677203695</v>
      </c>
      <c r="X46" s="72" t="s">
        <v>17</v>
      </c>
      <c r="Y46" s="72" t="s">
        <v>114</v>
      </c>
      <c r="Z46" s="72"/>
      <c r="AA46" s="72"/>
      <c r="AB46" s="76">
        <v>0.24</v>
      </c>
      <c r="AC46" s="72">
        <v>431</v>
      </c>
      <c r="AD46" s="73">
        <v>1.6279999999999999</v>
      </c>
      <c r="AE46" s="73">
        <v>3.9E-2</v>
      </c>
      <c r="AF46" s="76"/>
      <c r="AG46" s="76">
        <v>0.24</v>
      </c>
      <c r="AH46" s="76">
        <v>432</v>
      </c>
      <c r="AI46" s="73">
        <v>1.08</v>
      </c>
      <c r="AJ46" s="73">
        <v>0.25900000000000001</v>
      </c>
      <c r="AK46" s="72" t="s">
        <v>21</v>
      </c>
      <c r="AL46" s="72" t="s">
        <v>21</v>
      </c>
      <c r="AM46" s="72" t="s">
        <v>56</v>
      </c>
      <c r="AN46" s="64" t="s">
        <v>220</v>
      </c>
    </row>
    <row r="47" spans="1:40" ht="43.5" x14ac:dyDescent="0.35">
      <c r="A47" s="79" t="s">
        <v>216</v>
      </c>
      <c r="B47" s="72" t="s">
        <v>162</v>
      </c>
      <c r="C47" s="72" t="s">
        <v>144</v>
      </c>
      <c r="D47" s="72" t="s">
        <v>107</v>
      </c>
      <c r="E47" s="72">
        <v>111.148</v>
      </c>
      <c r="F47" s="72">
        <v>1997</v>
      </c>
      <c r="G47" s="72"/>
      <c r="H47" s="72"/>
      <c r="I47" s="72"/>
      <c r="J47" s="72"/>
      <c r="K47" s="72"/>
      <c r="L47" s="72"/>
      <c r="M47" s="72"/>
      <c r="N47" s="72"/>
      <c r="O47" s="72"/>
      <c r="P47" s="72"/>
      <c r="Q47" s="72" t="s">
        <v>164</v>
      </c>
      <c r="R47" s="72">
        <v>41</v>
      </c>
      <c r="S47" s="72">
        <v>31</v>
      </c>
      <c r="T47" s="72">
        <v>33</v>
      </c>
      <c r="U47" s="75">
        <v>37</v>
      </c>
      <c r="V47" s="72" t="s">
        <v>14</v>
      </c>
      <c r="W47" s="72">
        <v>3051250195</v>
      </c>
      <c r="X47" s="72" t="s">
        <v>17</v>
      </c>
      <c r="Y47" s="72" t="s">
        <v>114</v>
      </c>
      <c r="Z47" s="72"/>
      <c r="AA47" s="72"/>
      <c r="AB47" s="76">
        <v>0.25</v>
      </c>
      <c r="AC47" s="72">
        <v>443</v>
      </c>
      <c r="AD47" s="73">
        <v>1.68</v>
      </c>
      <c r="AE47" s="73">
        <v>5.3999999999999999E-2</v>
      </c>
      <c r="AF47" s="76"/>
      <c r="AG47" s="76">
        <v>0.32</v>
      </c>
      <c r="AH47" s="76">
        <v>445.7</v>
      </c>
      <c r="AI47" s="73">
        <v>1.08</v>
      </c>
      <c r="AJ47" s="73">
        <v>0.34599999999999997</v>
      </c>
      <c r="AK47" s="72" t="s">
        <v>21</v>
      </c>
      <c r="AL47" s="72" t="s">
        <v>21</v>
      </c>
      <c r="AM47" s="72" t="s">
        <v>56</v>
      </c>
      <c r="AN47" s="64" t="s">
        <v>220</v>
      </c>
    </row>
    <row r="48" spans="1:40" ht="43.5" x14ac:dyDescent="0.35">
      <c r="A48" s="79" t="s">
        <v>216</v>
      </c>
      <c r="B48" s="72" t="s">
        <v>162</v>
      </c>
      <c r="C48" s="72" t="s">
        <v>144</v>
      </c>
      <c r="D48" s="72" t="s">
        <v>107</v>
      </c>
      <c r="E48" s="72">
        <v>111.148</v>
      </c>
      <c r="F48" s="72">
        <v>1997</v>
      </c>
      <c r="G48" s="72"/>
      <c r="H48" s="72"/>
      <c r="I48" s="72"/>
      <c r="J48" s="72"/>
      <c r="K48" s="72"/>
      <c r="L48" s="72"/>
      <c r="M48" s="72"/>
      <c r="N48" s="72"/>
      <c r="O48" s="72"/>
      <c r="P48" s="72"/>
      <c r="Q48" s="72" t="s">
        <v>164</v>
      </c>
      <c r="R48" s="72">
        <v>41</v>
      </c>
      <c r="S48" s="72">
        <v>31</v>
      </c>
      <c r="T48" s="72">
        <v>33</v>
      </c>
      <c r="U48" s="75">
        <v>37</v>
      </c>
      <c r="V48" s="72" t="s">
        <v>15</v>
      </c>
      <c r="W48" s="72">
        <v>3051250595</v>
      </c>
      <c r="X48" s="72" t="s">
        <v>17</v>
      </c>
      <c r="Y48" s="72" t="s">
        <v>114</v>
      </c>
      <c r="Z48" s="72"/>
      <c r="AA48" s="72"/>
      <c r="AB48" s="76">
        <v>0.25</v>
      </c>
      <c r="AC48" s="72">
        <v>446</v>
      </c>
      <c r="AD48" s="73">
        <v>1.6950000000000001</v>
      </c>
      <c r="AE48" s="73">
        <v>5.8000000000000003E-2</v>
      </c>
      <c r="AF48" s="76"/>
      <c r="AG48" s="76">
        <v>0.34</v>
      </c>
      <c r="AH48" s="76">
        <v>449.7</v>
      </c>
      <c r="AI48" s="73">
        <v>1.08</v>
      </c>
      <c r="AJ48" s="73">
        <v>0.36699999999999999</v>
      </c>
      <c r="AK48" s="72" t="s">
        <v>21</v>
      </c>
      <c r="AL48" s="72" t="s">
        <v>21</v>
      </c>
      <c r="AM48" s="72" t="s">
        <v>56</v>
      </c>
      <c r="AN48" s="64" t="s">
        <v>220</v>
      </c>
    </row>
    <row r="49" spans="1:40" ht="43.5" x14ac:dyDescent="0.35">
      <c r="A49" s="79" t="s">
        <v>216</v>
      </c>
      <c r="B49" s="72" t="s">
        <v>162</v>
      </c>
      <c r="C49" s="72" t="s">
        <v>144</v>
      </c>
      <c r="D49" s="72" t="s">
        <v>107</v>
      </c>
      <c r="E49" s="72">
        <v>111.148</v>
      </c>
      <c r="F49" s="72">
        <v>1997</v>
      </c>
      <c r="G49" s="72"/>
      <c r="H49" s="72"/>
      <c r="I49" s="72"/>
      <c r="J49" s="72"/>
      <c r="K49" s="72"/>
      <c r="L49" s="72"/>
      <c r="M49" s="72"/>
      <c r="N49" s="72"/>
      <c r="O49" s="72"/>
      <c r="P49" s="72"/>
      <c r="Q49" s="72" t="s">
        <v>164</v>
      </c>
      <c r="R49" s="72">
        <v>41</v>
      </c>
      <c r="S49" s="72">
        <v>31</v>
      </c>
      <c r="T49" s="72">
        <v>33</v>
      </c>
      <c r="U49" s="75">
        <v>37</v>
      </c>
      <c r="V49" s="72" t="s">
        <v>16</v>
      </c>
      <c r="W49" s="72">
        <v>3677203495</v>
      </c>
      <c r="X49" s="72" t="s">
        <v>17</v>
      </c>
      <c r="Y49" s="72" t="s">
        <v>114</v>
      </c>
      <c r="Z49" s="72"/>
      <c r="AA49" s="72"/>
      <c r="AB49" s="76">
        <v>0.25</v>
      </c>
      <c r="AC49" s="72">
        <v>446</v>
      </c>
      <c r="AD49" s="73">
        <v>1.69</v>
      </c>
      <c r="AE49" s="73">
        <v>0.05</v>
      </c>
      <c r="AF49" s="76"/>
      <c r="AG49" s="76">
        <v>0.3</v>
      </c>
      <c r="AH49" s="76">
        <v>448.2</v>
      </c>
      <c r="AI49" s="73">
        <v>1.08</v>
      </c>
      <c r="AJ49" s="73">
        <v>0.32400000000000001</v>
      </c>
      <c r="AK49" s="72" t="s">
        <v>21</v>
      </c>
      <c r="AL49" s="72" t="s">
        <v>21</v>
      </c>
      <c r="AM49" s="72" t="s">
        <v>56</v>
      </c>
      <c r="AN49" s="64" t="s">
        <v>220</v>
      </c>
    </row>
    <row r="50" spans="1:40" ht="29" x14ac:dyDescent="0.35">
      <c r="A50" s="79" t="s">
        <v>161</v>
      </c>
      <c r="B50" s="72" t="s">
        <v>162</v>
      </c>
      <c r="C50" s="72" t="s">
        <v>144</v>
      </c>
      <c r="D50" s="72" t="s">
        <v>107</v>
      </c>
      <c r="E50" s="72">
        <v>111.148</v>
      </c>
      <c r="F50" s="72">
        <v>1997</v>
      </c>
      <c r="G50" s="72"/>
      <c r="H50" s="72"/>
      <c r="I50" s="72"/>
      <c r="J50" s="72"/>
      <c r="K50" s="72"/>
      <c r="L50" s="72"/>
      <c r="M50" s="72"/>
      <c r="N50" s="72"/>
      <c r="O50" s="72"/>
      <c r="P50" s="72"/>
      <c r="Q50" s="72" t="s">
        <v>164</v>
      </c>
      <c r="R50" s="72">
        <v>38</v>
      </c>
      <c r="S50" s="72">
        <v>25</v>
      </c>
      <c r="T50" s="72">
        <v>31</v>
      </c>
      <c r="U50" s="75">
        <v>34</v>
      </c>
      <c r="V50" s="72" t="s">
        <v>113</v>
      </c>
      <c r="W50" s="72">
        <v>3677203695</v>
      </c>
      <c r="X50" s="72" t="s">
        <v>17</v>
      </c>
      <c r="Y50" s="72" t="s">
        <v>114</v>
      </c>
      <c r="Z50" s="72"/>
      <c r="AA50" s="72"/>
      <c r="AB50" s="76">
        <v>0.24</v>
      </c>
      <c r="AC50" s="72">
        <v>431</v>
      </c>
      <c r="AD50" s="73">
        <v>1.629</v>
      </c>
      <c r="AE50" s="73">
        <v>3.9E-2</v>
      </c>
      <c r="AF50" s="76"/>
      <c r="AG50" s="76">
        <v>0.24</v>
      </c>
      <c r="AH50" s="76">
        <v>432</v>
      </c>
      <c r="AI50" s="73">
        <v>1.07</v>
      </c>
      <c r="AJ50" s="73">
        <v>0.25700000000000001</v>
      </c>
      <c r="AK50" s="72" t="s">
        <v>21</v>
      </c>
      <c r="AL50" s="72" t="s">
        <v>21</v>
      </c>
      <c r="AM50" s="72" t="s">
        <v>56</v>
      </c>
      <c r="AN50" s="64" t="s">
        <v>219</v>
      </c>
    </row>
    <row r="51" spans="1:40" ht="29" x14ac:dyDescent="0.35">
      <c r="A51" s="79" t="s">
        <v>161</v>
      </c>
      <c r="B51" s="72" t="s">
        <v>162</v>
      </c>
      <c r="C51" s="72" t="s">
        <v>144</v>
      </c>
      <c r="D51" s="72" t="s">
        <v>107</v>
      </c>
      <c r="E51" s="72">
        <v>111.148</v>
      </c>
      <c r="F51" s="72">
        <v>1997</v>
      </c>
      <c r="G51" s="72"/>
      <c r="H51" s="72"/>
      <c r="I51" s="72"/>
      <c r="J51" s="72"/>
      <c r="K51" s="72"/>
      <c r="L51" s="72"/>
      <c r="M51" s="72"/>
      <c r="N51" s="72"/>
      <c r="O51" s="72"/>
      <c r="P51" s="72"/>
      <c r="Q51" s="72" t="s">
        <v>164</v>
      </c>
      <c r="R51" s="72">
        <v>38</v>
      </c>
      <c r="S51" s="72">
        <v>25</v>
      </c>
      <c r="T51" s="72">
        <v>31</v>
      </c>
      <c r="U51" s="75">
        <v>34</v>
      </c>
      <c r="V51" s="72" t="s">
        <v>14</v>
      </c>
      <c r="W51" s="72">
        <v>3051250195</v>
      </c>
      <c r="X51" s="72" t="s">
        <v>17</v>
      </c>
      <c r="Y51" s="72" t="s">
        <v>114</v>
      </c>
      <c r="Z51" s="72"/>
      <c r="AA51" s="72"/>
      <c r="AB51" s="76">
        <v>0.25</v>
      </c>
      <c r="AC51" s="72">
        <v>443</v>
      </c>
      <c r="AD51" s="73">
        <v>1.68</v>
      </c>
      <c r="AE51" s="73">
        <v>4.8000000000000001E-2</v>
      </c>
      <c r="AF51" s="76"/>
      <c r="AG51" s="76">
        <v>0.28000000000000003</v>
      </c>
      <c r="AH51" s="76">
        <v>445.6</v>
      </c>
      <c r="AI51" s="73">
        <v>1.07</v>
      </c>
      <c r="AJ51" s="73">
        <v>0.31</v>
      </c>
      <c r="AK51" s="72" t="s">
        <v>21</v>
      </c>
      <c r="AL51" s="72" t="s">
        <v>21</v>
      </c>
      <c r="AM51" s="72" t="s">
        <v>56</v>
      </c>
      <c r="AN51" s="64" t="s">
        <v>219</v>
      </c>
    </row>
    <row r="52" spans="1:40" ht="29" x14ac:dyDescent="0.35">
      <c r="A52" s="79" t="s">
        <v>161</v>
      </c>
      <c r="B52" s="72" t="s">
        <v>162</v>
      </c>
      <c r="C52" s="72" t="s">
        <v>144</v>
      </c>
      <c r="D52" s="72" t="s">
        <v>107</v>
      </c>
      <c r="E52" s="72">
        <v>111.148</v>
      </c>
      <c r="F52" s="72">
        <v>1997</v>
      </c>
      <c r="G52" s="72"/>
      <c r="H52" s="72"/>
      <c r="I52" s="72"/>
      <c r="J52" s="72"/>
      <c r="K52" s="72"/>
      <c r="L52" s="72"/>
      <c r="M52" s="72"/>
      <c r="N52" s="72"/>
      <c r="O52" s="72"/>
      <c r="P52" s="72"/>
      <c r="Q52" s="72" t="s">
        <v>164</v>
      </c>
      <c r="R52" s="72">
        <v>38</v>
      </c>
      <c r="S52" s="72">
        <v>25</v>
      </c>
      <c r="T52" s="72">
        <v>31</v>
      </c>
      <c r="U52" s="75">
        <v>34</v>
      </c>
      <c r="V52" s="72" t="s">
        <v>15</v>
      </c>
      <c r="W52" s="72">
        <v>3051250595</v>
      </c>
      <c r="X52" s="72" t="s">
        <v>17</v>
      </c>
      <c r="Y52" s="72" t="s">
        <v>114</v>
      </c>
      <c r="Z52" s="72"/>
      <c r="AA52" s="72"/>
      <c r="AB52" s="76">
        <v>0.25</v>
      </c>
      <c r="AC52" s="72">
        <v>446</v>
      </c>
      <c r="AD52" s="73">
        <v>1.6970000000000001</v>
      </c>
      <c r="AE52" s="73">
        <v>4.7E-2</v>
      </c>
      <c r="AF52" s="76"/>
      <c r="AG52" s="76">
        <v>0.27</v>
      </c>
      <c r="AH52" s="76">
        <v>450.2</v>
      </c>
      <c r="AI52" s="73">
        <v>1.07</v>
      </c>
      <c r="AJ52" s="73">
        <v>0.3</v>
      </c>
      <c r="AK52" s="72" t="s">
        <v>21</v>
      </c>
      <c r="AL52" s="72" t="s">
        <v>21</v>
      </c>
      <c r="AM52" s="72" t="s">
        <v>56</v>
      </c>
      <c r="AN52" s="64" t="s">
        <v>219</v>
      </c>
    </row>
    <row r="53" spans="1:40" ht="29" x14ac:dyDescent="0.35">
      <c r="A53" s="79" t="s">
        <v>161</v>
      </c>
      <c r="B53" s="72" t="s">
        <v>162</v>
      </c>
      <c r="C53" s="72" t="s">
        <v>144</v>
      </c>
      <c r="D53" s="72" t="s">
        <v>107</v>
      </c>
      <c r="E53" s="72">
        <v>111.148</v>
      </c>
      <c r="F53" s="72">
        <v>1997</v>
      </c>
      <c r="G53" s="72"/>
      <c r="H53" s="72"/>
      <c r="I53" s="72"/>
      <c r="J53" s="72"/>
      <c r="K53" s="72"/>
      <c r="L53" s="72"/>
      <c r="M53" s="72"/>
      <c r="N53" s="72"/>
      <c r="O53" s="72"/>
      <c r="P53" s="72"/>
      <c r="Q53" s="72" t="s">
        <v>164</v>
      </c>
      <c r="R53" s="72">
        <v>38</v>
      </c>
      <c r="S53" s="72">
        <v>25</v>
      </c>
      <c r="T53" s="72">
        <v>31</v>
      </c>
      <c r="U53" s="75">
        <v>34</v>
      </c>
      <c r="V53" s="72" t="s">
        <v>16</v>
      </c>
      <c r="W53" s="72">
        <v>3677203495</v>
      </c>
      <c r="X53" s="72" t="s">
        <v>17</v>
      </c>
      <c r="Y53" s="72" t="s">
        <v>114</v>
      </c>
      <c r="Z53" s="72"/>
      <c r="AA53" s="72"/>
      <c r="AB53" s="76">
        <v>0.25</v>
      </c>
      <c r="AC53" s="72">
        <v>446</v>
      </c>
      <c r="AD53" s="73">
        <v>1.6910000000000001</v>
      </c>
      <c r="AE53" s="73">
        <v>4.5999999999999999E-2</v>
      </c>
      <c r="AF53" s="76"/>
      <c r="AG53" s="76">
        <v>0.24</v>
      </c>
      <c r="AH53" s="76">
        <v>448.7</v>
      </c>
      <c r="AI53" s="73">
        <v>1.07</v>
      </c>
      <c r="AJ53" s="73">
        <v>0.28899999999999998</v>
      </c>
      <c r="AK53" s="72" t="s">
        <v>21</v>
      </c>
      <c r="AL53" s="72" t="s">
        <v>21</v>
      </c>
      <c r="AM53" s="72" t="s">
        <v>56</v>
      </c>
      <c r="AN53" s="64" t="s">
        <v>219</v>
      </c>
    </row>
    <row r="54" spans="1:40" x14ac:dyDescent="0.35">
      <c r="A54" s="79" t="s">
        <v>172</v>
      </c>
      <c r="B54" s="72" t="s">
        <v>162</v>
      </c>
      <c r="C54" s="72" t="s">
        <v>144</v>
      </c>
      <c r="D54" s="72" t="s">
        <v>107</v>
      </c>
      <c r="E54" s="72">
        <v>111.148</v>
      </c>
      <c r="F54" s="72">
        <v>1997</v>
      </c>
      <c r="G54" s="72"/>
      <c r="H54" s="72"/>
      <c r="I54" s="72"/>
      <c r="J54" s="72"/>
      <c r="K54" s="72"/>
      <c r="L54" s="72"/>
      <c r="M54" s="72"/>
      <c r="N54" s="72"/>
      <c r="O54" s="72"/>
      <c r="P54" s="72"/>
      <c r="Q54" s="72" t="s">
        <v>164</v>
      </c>
      <c r="R54" s="72">
        <v>36</v>
      </c>
      <c r="S54" s="72">
        <v>34</v>
      </c>
      <c r="T54" s="72">
        <v>29</v>
      </c>
      <c r="U54" s="75">
        <v>32</v>
      </c>
      <c r="V54" s="72" t="s">
        <v>113</v>
      </c>
      <c r="W54" s="72">
        <v>3677203695</v>
      </c>
      <c r="X54" s="72" t="s">
        <v>17</v>
      </c>
      <c r="Y54" s="72" t="s">
        <v>114</v>
      </c>
      <c r="Z54" s="72"/>
      <c r="AA54" s="72"/>
      <c r="AB54" s="76">
        <v>0.24</v>
      </c>
      <c r="AC54" s="72">
        <v>431</v>
      </c>
      <c r="AD54" s="73">
        <v>1.625</v>
      </c>
      <c r="AE54" s="73">
        <v>3.3000000000000002E-2</v>
      </c>
      <c r="AF54" s="76"/>
      <c r="AG54" s="76">
        <v>0.2</v>
      </c>
      <c r="AH54" s="76">
        <v>431</v>
      </c>
      <c r="AI54" s="73">
        <v>1.06</v>
      </c>
      <c r="AJ54" s="73">
        <v>0.21199999999999999</v>
      </c>
      <c r="AK54" s="72" t="s">
        <v>21</v>
      </c>
      <c r="AL54" s="72" t="s">
        <v>21</v>
      </c>
      <c r="AM54" s="72" t="s">
        <v>56</v>
      </c>
      <c r="AN54" s="64" t="s">
        <v>217</v>
      </c>
    </row>
    <row r="55" spans="1:40" x14ac:dyDescent="0.35">
      <c r="A55" s="79" t="s">
        <v>172</v>
      </c>
      <c r="B55" s="72" t="s">
        <v>162</v>
      </c>
      <c r="C55" s="72" t="s">
        <v>144</v>
      </c>
      <c r="D55" s="72" t="s">
        <v>107</v>
      </c>
      <c r="E55" s="72">
        <v>111.148</v>
      </c>
      <c r="F55" s="72">
        <v>1997</v>
      </c>
      <c r="G55" s="72"/>
      <c r="H55" s="72"/>
      <c r="I55" s="72"/>
      <c r="J55" s="72"/>
      <c r="K55" s="72"/>
      <c r="L55" s="72"/>
      <c r="M55" s="72"/>
      <c r="N55" s="72"/>
      <c r="O55" s="72"/>
      <c r="P55" s="72"/>
      <c r="Q55" s="72" t="s">
        <v>164</v>
      </c>
      <c r="R55" s="72">
        <v>36</v>
      </c>
      <c r="S55" s="72">
        <v>34</v>
      </c>
      <c r="T55" s="72">
        <v>29</v>
      </c>
      <c r="U55" s="75">
        <v>32</v>
      </c>
      <c r="V55" s="72" t="s">
        <v>14</v>
      </c>
      <c r="W55" s="72">
        <v>3051250195</v>
      </c>
      <c r="X55" s="72" t="s">
        <v>17</v>
      </c>
      <c r="Y55" s="72" t="s">
        <v>114</v>
      </c>
      <c r="Z55" s="72"/>
      <c r="AA55" s="72"/>
      <c r="AB55" s="76">
        <v>0.25</v>
      </c>
      <c r="AC55" s="72">
        <v>443</v>
      </c>
      <c r="AD55" s="73">
        <v>1.6739999999999999</v>
      </c>
      <c r="AE55" s="73">
        <v>4.4999999999999998E-2</v>
      </c>
      <c r="AF55" s="76"/>
      <c r="AG55" s="76">
        <v>0.27</v>
      </c>
      <c r="AH55" s="76">
        <v>444.1</v>
      </c>
      <c r="AI55" s="73">
        <v>1.06</v>
      </c>
      <c r="AJ55" s="73">
        <v>0.28599999999999998</v>
      </c>
      <c r="AK55" s="72" t="s">
        <v>21</v>
      </c>
      <c r="AL55" s="72" t="s">
        <v>21</v>
      </c>
      <c r="AM55" s="72" t="s">
        <v>56</v>
      </c>
      <c r="AN55" s="64" t="s">
        <v>217</v>
      </c>
    </row>
    <row r="56" spans="1:40" x14ac:dyDescent="0.35">
      <c r="A56" s="79" t="s">
        <v>172</v>
      </c>
      <c r="B56" s="72" t="s">
        <v>162</v>
      </c>
      <c r="C56" s="72" t="s">
        <v>144</v>
      </c>
      <c r="D56" s="72" t="s">
        <v>107</v>
      </c>
      <c r="E56" s="72">
        <v>111.148</v>
      </c>
      <c r="F56" s="72">
        <v>1997</v>
      </c>
      <c r="G56" s="72"/>
      <c r="H56" s="72"/>
      <c r="I56" s="72"/>
      <c r="J56" s="72"/>
      <c r="K56" s="72"/>
      <c r="L56" s="72"/>
      <c r="M56" s="72"/>
      <c r="N56" s="72"/>
      <c r="O56" s="72"/>
      <c r="P56" s="72"/>
      <c r="Q56" s="72" t="s">
        <v>164</v>
      </c>
      <c r="R56" s="72">
        <v>36</v>
      </c>
      <c r="S56" s="72">
        <v>34</v>
      </c>
      <c r="T56" s="72">
        <v>29</v>
      </c>
      <c r="U56" s="75">
        <v>32</v>
      </c>
      <c r="V56" s="72" t="s">
        <v>15</v>
      </c>
      <c r="W56" s="72">
        <v>3051250595</v>
      </c>
      <c r="X56" s="72" t="s">
        <v>17</v>
      </c>
      <c r="Y56" s="72" t="s">
        <v>114</v>
      </c>
      <c r="Z56" s="72"/>
      <c r="AA56" s="72"/>
      <c r="AB56" s="76">
        <v>0.25</v>
      </c>
      <c r="AC56" s="72">
        <v>446</v>
      </c>
      <c r="AD56" s="73">
        <v>1.6890000000000001</v>
      </c>
      <c r="AE56" s="73">
        <v>4.7E-2</v>
      </c>
      <c r="AF56" s="76"/>
      <c r="AG56" s="76">
        <v>0.28000000000000003</v>
      </c>
      <c r="AH56" s="76">
        <v>448</v>
      </c>
      <c r="AI56" s="73">
        <v>1.06</v>
      </c>
      <c r="AJ56" s="73">
        <v>0.29699999999999999</v>
      </c>
      <c r="AK56" s="72" t="s">
        <v>21</v>
      </c>
      <c r="AL56" s="72" t="s">
        <v>21</v>
      </c>
      <c r="AM56" s="72" t="s">
        <v>56</v>
      </c>
      <c r="AN56" s="64" t="s">
        <v>217</v>
      </c>
    </row>
    <row r="57" spans="1:40" x14ac:dyDescent="0.35">
      <c r="A57" s="79" t="s">
        <v>172</v>
      </c>
      <c r="B57" s="72" t="s">
        <v>162</v>
      </c>
      <c r="C57" s="72" t="s">
        <v>144</v>
      </c>
      <c r="D57" s="72" t="s">
        <v>107</v>
      </c>
      <c r="E57" s="72">
        <v>111.148</v>
      </c>
      <c r="F57" s="72">
        <v>1997</v>
      </c>
      <c r="G57" s="72"/>
      <c r="H57" s="72"/>
      <c r="I57" s="72"/>
      <c r="J57" s="72"/>
      <c r="K57" s="72"/>
      <c r="L57" s="72"/>
      <c r="M57" s="72"/>
      <c r="N57" s="72"/>
      <c r="O57" s="72"/>
      <c r="P57" s="72"/>
      <c r="Q57" s="72" t="s">
        <v>164</v>
      </c>
      <c r="R57" s="72">
        <v>36</v>
      </c>
      <c r="S57" s="72">
        <v>34</v>
      </c>
      <c r="T57" s="72">
        <v>29</v>
      </c>
      <c r="U57" s="75">
        <v>32</v>
      </c>
      <c r="V57" s="72" t="s">
        <v>16</v>
      </c>
      <c r="W57" s="72">
        <v>3677203495</v>
      </c>
      <c r="X57" s="72" t="s">
        <v>17</v>
      </c>
      <c r="Y57" s="72" t="s">
        <v>114</v>
      </c>
      <c r="Z57" s="72"/>
      <c r="AA57" s="72"/>
      <c r="AB57" s="76">
        <v>0.25</v>
      </c>
      <c r="AC57" s="72">
        <v>446</v>
      </c>
      <c r="AD57" s="73">
        <v>1.6850000000000001</v>
      </c>
      <c r="AE57" s="73">
        <v>4.7E-2</v>
      </c>
      <c r="AF57" s="76"/>
      <c r="AG57" s="76">
        <v>0.28000000000000003</v>
      </c>
      <c r="AH57" s="76">
        <v>447</v>
      </c>
      <c r="AI57" s="73">
        <v>1.06</v>
      </c>
      <c r="AJ57" s="73">
        <v>0.29699999999999999</v>
      </c>
      <c r="AK57" s="72" t="s">
        <v>21</v>
      </c>
      <c r="AL57" s="72" t="s">
        <v>21</v>
      </c>
      <c r="AM57" s="72" t="s">
        <v>56</v>
      </c>
      <c r="AN57" s="64" t="s">
        <v>217</v>
      </c>
    </row>
    <row r="58" spans="1:40" x14ac:dyDescent="0.35">
      <c r="A58" s="79" t="s">
        <v>106</v>
      </c>
      <c r="B58" s="72" t="s">
        <v>105</v>
      </c>
      <c r="C58" s="72" t="s">
        <v>78</v>
      </c>
      <c r="D58" s="72" t="s">
        <v>107</v>
      </c>
      <c r="E58" s="72">
        <v>111.148</v>
      </c>
      <c r="F58" s="72">
        <v>1997</v>
      </c>
      <c r="G58" s="72"/>
      <c r="H58" s="72"/>
      <c r="I58" s="72"/>
      <c r="J58" s="72"/>
      <c r="K58" s="72"/>
      <c r="L58" s="72"/>
      <c r="M58" s="72"/>
      <c r="N58" s="72"/>
      <c r="O58" s="72"/>
      <c r="P58" s="72"/>
      <c r="Q58" s="72" t="s">
        <v>93</v>
      </c>
      <c r="R58" s="72">
        <v>26</v>
      </c>
      <c r="S58" s="72">
        <v>80</v>
      </c>
      <c r="T58" s="72">
        <v>33</v>
      </c>
      <c r="U58" s="75">
        <v>30</v>
      </c>
      <c r="V58" s="72" t="s">
        <v>113</v>
      </c>
      <c r="W58" s="72">
        <v>3677203695</v>
      </c>
      <c r="X58" s="72" t="s">
        <v>17</v>
      </c>
      <c r="Y58" s="72" t="s">
        <v>114</v>
      </c>
      <c r="Z58" s="72"/>
      <c r="AA58" s="72"/>
      <c r="AB58" s="76">
        <v>0.24</v>
      </c>
      <c r="AC58" s="72">
        <v>431</v>
      </c>
      <c r="AD58" s="73">
        <v>1.6220000000000001</v>
      </c>
      <c r="AE58" s="73">
        <v>3.9E-2</v>
      </c>
      <c r="AF58" s="76"/>
      <c r="AG58" s="76">
        <v>0.24</v>
      </c>
      <c r="AH58" s="76">
        <v>431.1</v>
      </c>
      <c r="AI58" s="73">
        <v>1.05</v>
      </c>
      <c r="AJ58" s="73">
        <v>0.252</v>
      </c>
      <c r="AK58" s="72" t="s">
        <v>21</v>
      </c>
      <c r="AL58" s="72" t="s">
        <v>21</v>
      </c>
      <c r="AM58" s="72" t="s">
        <v>56</v>
      </c>
      <c r="AN58" s="72" t="s">
        <v>115</v>
      </c>
    </row>
    <row r="59" spans="1:40" x14ac:dyDescent="0.35">
      <c r="A59" s="79" t="s">
        <v>106</v>
      </c>
      <c r="B59" s="72" t="s">
        <v>105</v>
      </c>
      <c r="C59" s="72" t="s">
        <v>78</v>
      </c>
      <c r="D59" s="72" t="s">
        <v>107</v>
      </c>
      <c r="E59" s="72">
        <v>111.148</v>
      </c>
      <c r="F59" s="72">
        <v>1997</v>
      </c>
      <c r="G59" s="72"/>
      <c r="H59" s="72"/>
      <c r="I59" s="72"/>
      <c r="J59" s="72"/>
      <c r="K59" s="72"/>
      <c r="L59" s="72"/>
      <c r="M59" s="72"/>
      <c r="N59" s="72"/>
      <c r="O59" s="72"/>
      <c r="P59" s="72"/>
      <c r="Q59" s="72" t="s">
        <v>93</v>
      </c>
      <c r="R59" s="72">
        <v>26</v>
      </c>
      <c r="S59" s="72">
        <v>80</v>
      </c>
      <c r="T59" s="72">
        <v>33</v>
      </c>
      <c r="U59" s="75">
        <v>30</v>
      </c>
      <c r="V59" s="72" t="s">
        <v>14</v>
      </c>
      <c r="W59" s="72">
        <v>3051250195</v>
      </c>
      <c r="X59" s="72" t="s">
        <v>17</v>
      </c>
      <c r="Y59" s="72" t="s">
        <v>114</v>
      </c>
      <c r="Z59" s="72"/>
      <c r="AA59" s="72"/>
      <c r="AB59" s="76">
        <v>0.25</v>
      </c>
      <c r="AC59" s="72">
        <v>443</v>
      </c>
      <c r="AD59" s="73">
        <v>1.6739999999999999</v>
      </c>
      <c r="AE59" s="73">
        <v>4.3999999999999997E-2</v>
      </c>
      <c r="AF59" s="76"/>
      <c r="AG59" s="76">
        <v>0.26</v>
      </c>
      <c r="AH59" s="76">
        <v>444.5</v>
      </c>
      <c r="AI59" s="73">
        <v>1.05</v>
      </c>
      <c r="AJ59" s="73">
        <v>0.27300000000000002</v>
      </c>
      <c r="AK59" s="72" t="s">
        <v>21</v>
      </c>
      <c r="AL59" s="72" t="s">
        <v>21</v>
      </c>
      <c r="AM59" s="72" t="s">
        <v>56</v>
      </c>
      <c r="AN59" s="72" t="s">
        <v>115</v>
      </c>
    </row>
    <row r="60" spans="1:40" x14ac:dyDescent="0.35">
      <c r="A60" s="79" t="s">
        <v>106</v>
      </c>
      <c r="B60" s="72" t="s">
        <v>105</v>
      </c>
      <c r="C60" s="72" t="s">
        <v>78</v>
      </c>
      <c r="D60" s="72" t="s">
        <v>107</v>
      </c>
      <c r="E60" s="72">
        <v>111.148</v>
      </c>
      <c r="F60" s="72">
        <v>1997</v>
      </c>
      <c r="G60" s="72"/>
      <c r="H60" s="72"/>
      <c r="I60" s="72"/>
      <c r="J60" s="72"/>
      <c r="K60" s="72"/>
      <c r="L60" s="72"/>
      <c r="M60" s="72"/>
      <c r="N60" s="72"/>
      <c r="O60" s="72"/>
      <c r="P60" s="72"/>
      <c r="Q60" s="72" t="s">
        <v>93</v>
      </c>
      <c r="R60" s="72">
        <v>26</v>
      </c>
      <c r="S60" s="72">
        <v>80</v>
      </c>
      <c r="T60" s="72">
        <v>33</v>
      </c>
      <c r="U60" s="75">
        <v>30</v>
      </c>
      <c r="V60" s="72" t="s">
        <v>15</v>
      </c>
      <c r="W60" s="72">
        <v>3051250595</v>
      </c>
      <c r="X60" s="72" t="s">
        <v>17</v>
      </c>
      <c r="Y60" s="72" t="s">
        <v>114</v>
      </c>
      <c r="Z60" s="72"/>
      <c r="AA60" s="72"/>
      <c r="AB60" s="76">
        <v>0.25</v>
      </c>
      <c r="AC60" s="72">
        <v>446</v>
      </c>
      <c r="AD60" s="73">
        <v>1.6850000000000001</v>
      </c>
      <c r="AE60" s="73">
        <v>4.3999999999999997E-2</v>
      </c>
      <c r="AF60" s="76"/>
      <c r="AG60" s="76">
        <v>0.26</v>
      </c>
      <c r="AH60" s="76">
        <v>448.6</v>
      </c>
      <c r="AI60" s="73">
        <v>1.05</v>
      </c>
      <c r="AJ60" s="73">
        <v>0.27300000000000002</v>
      </c>
      <c r="AK60" s="72" t="s">
        <v>21</v>
      </c>
      <c r="AL60" s="72" t="s">
        <v>21</v>
      </c>
      <c r="AM60" s="72" t="s">
        <v>56</v>
      </c>
      <c r="AN60" s="72" t="s">
        <v>115</v>
      </c>
    </row>
    <row r="61" spans="1:40" x14ac:dyDescent="0.35">
      <c r="A61" s="79" t="s">
        <v>106</v>
      </c>
      <c r="B61" s="72" t="s">
        <v>105</v>
      </c>
      <c r="C61" s="72" t="s">
        <v>78</v>
      </c>
      <c r="D61" s="72" t="s">
        <v>107</v>
      </c>
      <c r="E61" s="72">
        <v>111.148</v>
      </c>
      <c r="F61" s="72">
        <v>1997</v>
      </c>
      <c r="G61" s="72"/>
      <c r="H61" s="72"/>
      <c r="I61" s="72"/>
      <c r="J61" s="72"/>
      <c r="K61" s="72"/>
      <c r="L61" s="72"/>
      <c r="M61" s="72"/>
      <c r="N61" s="72"/>
      <c r="O61" s="72"/>
      <c r="P61" s="72"/>
      <c r="Q61" s="72" t="s">
        <v>93</v>
      </c>
      <c r="R61" s="72">
        <v>26</v>
      </c>
      <c r="S61" s="72">
        <v>80</v>
      </c>
      <c r="T61" s="72">
        <v>33</v>
      </c>
      <c r="U61" s="75">
        <v>30</v>
      </c>
      <c r="V61" s="72" t="s">
        <v>16</v>
      </c>
      <c r="W61" s="72">
        <v>3677203495</v>
      </c>
      <c r="X61" s="72" t="s">
        <v>17</v>
      </c>
      <c r="Y61" s="72" t="s">
        <v>114</v>
      </c>
      <c r="Z61" s="72"/>
      <c r="AA61" s="72"/>
      <c r="AB61" s="76">
        <v>0.25</v>
      </c>
      <c r="AC61" s="72">
        <v>446</v>
      </c>
      <c r="AD61" s="73">
        <v>1.6850000000000001</v>
      </c>
      <c r="AE61" s="73">
        <v>4.7E-2</v>
      </c>
      <c r="AF61" s="76"/>
      <c r="AG61" s="76">
        <v>0.28000000000000003</v>
      </c>
      <c r="AH61" s="76">
        <v>447.3</v>
      </c>
      <c r="AI61" s="73">
        <v>1.05</v>
      </c>
      <c r="AJ61" s="73">
        <v>0.29399999999999998</v>
      </c>
      <c r="AK61" s="72" t="s">
        <v>21</v>
      </c>
      <c r="AL61" s="72" t="s">
        <v>21</v>
      </c>
      <c r="AM61" s="72" t="s">
        <v>56</v>
      </c>
      <c r="AN61" s="72" t="s">
        <v>115</v>
      </c>
    </row>
    <row r="62" spans="1:40" ht="29" x14ac:dyDescent="0.35">
      <c r="A62" s="79">
        <v>43744</v>
      </c>
      <c r="B62" s="72" t="s">
        <v>105</v>
      </c>
      <c r="C62" s="72" t="s">
        <v>144</v>
      </c>
      <c r="D62" s="72" t="s">
        <v>124</v>
      </c>
      <c r="E62" s="72">
        <v>111.148</v>
      </c>
      <c r="F62" s="72">
        <v>1997</v>
      </c>
      <c r="G62" s="72"/>
      <c r="H62" s="72" t="s">
        <v>132</v>
      </c>
      <c r="I62" s="72" t="s">
        <v>133</v>
      </c>
      <c r="J62" s="72" t="s">
        <v>134</v>
      </c>
      <c r="K62" s="72">
        <v>3</v>
      </c>
      <c r="L62" s="72">
        <v>10000</v>
      </c>
      <c r="M62" s="72" t="s">
        <v>136</v>
      </c>
      <c r="N62" s="85">
        <v>2800</v>
      </c>
      <c r="O62" s="72">
        <v>200</v>
      </c>
      <c r="P62" s="72"/>
      <c r="Q62" s="72" t="s">
        <v>125</v>
      </c>
      <c r="R62" s="72">
        <v>23.2</v>
      </c>
      <c r="S62" s="72">
        <v>88.1</v>
      </c>
      <c r="T62" s="72">
        <v>38</v>
      </c>
      <c r="U62" s="75"/>
      <c r="V62" s="72" t="s">
        <v>113</v>
      </c>
      <c r="W62" s="72"/>
      <c r="X62" s="72"/>
      <c r="Y62" s="72"/>
      <c r="Z62" s="72" t="s">
        <v>34</v>
      </c>
      <c r="AA62" s="72">
        <v>10</v>
      </c>
      <c r="AB62" s="76"/>
      <c r="AC62" s="72"/>
      <c r="AD62" s="73">
        <v>1.6287</v>
      </c>
      <c r="AE62" s="73">
        <v>3.8600000000000002E-2</v>
      </c>
      <c r="AF62" s="76">
        <v>0.04</v>
      </c>
      <c r="AG62" s="76">
        <v>0.24</v>
      </c>
      <c r="AH62" s="76">
        <v>432.31</v>
      </c>
      <c r="AI62" s="73"/>
      <c r="AJ62" s="73"/>
      <c r="AK62" s="72" t="s">
        <v>21</v>
      </c>
      <c r="AL62" s="72" t="s">
        <v>21</v>
      </c>
      <c r="AM62" s="72" t="s">
        <v>56</v>
      </c>
      <c r="AN62" s="64" t="s">
        <v>215</v>
      </c>
    </row>
    <row r="63" spans="1:40" ht="29" x14ac:dyDescent="0.35">
      <c r="A63" s="79">
        <v>43744</v>
      </c>
      <c r="B63" s="72" t="s">
        <v>105</v>
      </c>
      <c r="C63" s="72" t="s">
        <v>144</v>
      </c>
      <c r="D63" s="72" t="s">
        <v>124</v>
      </c>
      <c r="E63" s="72">
        <v>111.148</v>
      </c>
      <c r="F63" s="72">
        <v>1997</v>
      </c>
      <c r="G63" s="72"/>
      <c r="H63" s="72" t="s">
        <v>132</v>
      </c>
      <c r="I63" s="72" t="s">
        <v>133</v>
      </c>
      <c r="J63" s="72" t="s">
        <v>134</v>
      </c>
      <c r="K63" s="72">
        <v>3</v>
      </c>
      <c r="L63" s="72">
        <v>10000</v>
      </c>
      <c r="M63" s="72" t="s">
        <v>136</v>
      </c>
      <c r="N63" s="85">
        <v>2800</v>
      </c>
      <c r="O63" s="72">
        <v>200</v>
      </c>
      <c r="P63" s="72"/>
      <c r="Q63" s="72" t="s">
        <v>125</v>
      </c>
      <c r="R63" s="72">
        <v>23.2</v>
      </c>
      <c r="S63" s="72">
        <v>88.1</v>
      </c>
      <c r="T63" s="72">
        <v>38</v>
      </c>
      <c r="U63" s="75"/>
      <c r="V63" s="72" t="s">
        <v>14</v>
      </c>
      <c r="W63" s="72"/>
      <c r="X63" s="72"/>
      <c r="Y63" s="72"/>
      <c r="Z63" s="72" t="s">
        <v>34</v>
      </c>
      <c r="AA63" s="72">
        <v>10</v>
      </c>
      <c r="AB63" s="76"/>
      <c r="AC63" s="72"/>
      <c r="AD63" s="73">
        <v>1.6767000000000001</v>
      </c>
      <c r="AE63" s="73">
        <v>4.7699999999999999E-2</v>
      </c>
      <c r="AF63" s="76">
        <v>0.03</v>
      </c>
      <c r="AG63" s="76">
        <v>0.28000000000000003</v>
      </c>
      <c r="AH63" s="76">
        <v>445.61</v>
      </c>
      <c r="AI63" s="73"/>
      <c r="AJ63" s="73"/>
      <c r="AK63" s="72" t="s">
        <v>21</v>
      </c>
      <c r="AL63" s="72" t="s">
        <v>21</v>
      </c>
      <c r="AM63" s="72" t="s">
        <v>56</v>
      </c>
      <c r="AN63" s="64" t="s">
        <v>215</v>
      </c>
    </row>
    <row r="64" spans="1:40" ht="29" x14ac:dyDescent="0.35">
      <c r="A64" s="79">
        <v>43744</v>
      </c>
      <c r="B64" s="72" t="s">
        <v>105</v>
      </c>
      <c r="C64" s="72" t="s">
        <v>144</v>
      </c>
      <c r="D64" s="72" t="s">
        <v>124</v>
      </c>
      <c r="E64" s="72">
        <v>111.148</v>
      </c>
      <c r="F64" s="72">
        <v>1997</v>
      </c>
      <c r="G64" s="72"/>
      <c r="H64" s="72" t="s">
        <v>132</v>
      </c>
      <c r="I64" s="72" t="s">
        <v>133</v>
      </c>
      <c r="J64" s="72" t="s">
        <v>134</v>
      </c>
      <c r="K64" s="72">
        <v>3</v>
      </c>
      <c r="L64" s="72">
        <v>10000</v>
      </c>
      <c r="M64" s="72" t="s">
        <v>136</v>
      </c>
      <c r="N64" s="85">
        <v>2800</v>
      </c>
      <c r="O64" s="72">
        <v>200</v>
      </c>
      <c r="P64" s="72"/>
      <c r="Q64" s="72" t="s">
        <v>125</v>
      </c>
      <c r="R64" s="72">
        <v>23.2</v>
      </c>
      <c r="S64" s="72">
        <v>88.1</v>
      </c>
      <c r="T64" s="72">
        <v>38</v>
      </c>
      <c r="U64" s="75"/>
      <c r="V64" s="72" t="s">
        <v>15</v>
      </c>
      <c r="W64" s="72"/>
      <c r="X64" s="72"/>
      <c r="Y64" s="72"/>
      <c r="Z64" s="72" t="s">
        <v>34</v>
      </c>
      <c r="AA64" s="72">
        <v>10</v>
      </c>
      <c r="AB64" s="76"/>
      <c r="AC64" s="72"/>
      <c r="AD64" s="73">
        <v>1.6934</v>
      </c>
      <c r="AE64" s="73">
        <v>4.7899999999999998E-2</v>
      </c>
      <c r="AF64" s="76">
        <v>0.04</v>
      </c>
      <c r="AG64" s="76">
        <v>0.28000000000000003</v>
      </c>
      <c r="AH64" s="76">
        <v>450.56</v>
      </c>
      <c r="AI64" s="73"/>
      <c r="AJ64" s="73"/>
      <c r="AK64" s="72" t="s">
        <v>21</v>
      </c>
      <c r="AL64" s="72" t="s">
        <v>21</v>
      </c>
      <c r="AM64" s="72" t="s">
        <v>56</v>
      </c>
      <c r="AN64" s="64" t="s">
        <v>215</v>
      </c>
    </row>
    <row r="65" spans="1:40" ht="29" x14ac:dyDescent="0.35">
      <c r="A65" s="79">
        <v>43744</v>
      </c>
      <c r="B65" s="72" t="s">
        <v>105</v>
      </c>
      <c r="C65" s="72" t="s">
        <v>144</v>
      </c>
      <c r="D65" s="72" t="s">
        <v>124</v>
      </c>
      <c r="E65" s="72">
        <v>111.148</v>
      </c>
      <c r="F65" s="72">
        <v>1997</v>
      </c>
      <c r="G65" s="72"/>
      <c r="H65" s="72" t="s">
        <v>132</v>
      </c>
      <c r="I65" s="72" t="s">
        <v>133</v>
      </c>
      <c r="J65" s="72" t="s">
        <v>134</v>
      </c>
      <c r="K65" s="72">
        <v>3</v>
      </c>
      <c r="L65" s="72">
        <v>10000</v>
      </c>
      <c r="M65" s="72" t="s">
        <v>136</v>
      </c>
      <c r="N65" s="85">
        <v>2800</v>
      </c>
      <c r="O65" s="72">
        <v>200</v>
      </c>
      <c r="P65" s="72"/>
      <c r="Q65" s="72" t="s">
        <v>125</v>
      </c>
      <c r="R65" s="72">
        <v>23.2</v>
      </c>
      <c r="S65" s="72">
        <v>88.1</v>
      </c>
      <c r="T65" s="72">
        <v>38</v>
      </c>
      <c r="U65" s="75"/>
      <c r="V65" s="72" t="s">
        <v>16</v>
      </c>
      <c r="W65" s="72"/>
      <c r="X65" s="72"/>
      <c r="Y65" s="72"/>
      <c r="Z65" s="72" t="s">
        <v>34</v>
      </c>
      <c r="AA65" s="72">
        <v>10</v>
      </c>
      <c r="AB65" s="76"/>
      <c r="AC65" s="72"/>
      <c r="AD65" s="73">
        <v>1.6867000000000001</v>
      </c>
      <c r="AE65" s="73">
        <v>5.4899999999999997E-2</v>
      </c>
      <c r="AF65" s="76">
        <v>0.04</v>
      </c>
      <c r="AG65" s="76">
        <v>0.33</v>
      </c>
      <c r="AH65" s="76">
        <v>448.42</v>
      </c>
      <c r="AI65" s="73"/>
      <c r="AJ65" s="73"/>
      <c r="AK65" s="72" t="s">
        <v>21</v>
      </c>
      <c r="AL65" s="72" t="s">
        <v>21</v>
      </c>
      <c r="AM65" s="72" t="s">
        <v>56</v>
      </c>
      <c r="AN65" s="64" t="s">
        <v>215</v>
      </c>
    </row>
    <row r="66" spans="1:40" x14ac:dyDescent="0.35">
      <c r="A66" s="80"/>
      <c r="B66" s="12"/>
      <c r="C66" s="12"/>
      <c r="D66" s="12"/>
      <c r="E66" s="12"/>
      <c r="F66" s="12"/>
      <c r="G66" s="12"/>
      <c r="H66" s="12"/>
      <c r="I66" s="12"/>
      <c r="J66" s="12"/>
      <c r="K66" s="12"/>
      <c r="L66" s="12"/>
      <c r="M66" s="12"/>
      <c r="N66" s="12"/>
      <c r="O66" s="12"/>
      <c r="P66" s="12"/>
      <c r="Q66" s="12"/>
      <c r="R66" s="12"/>
      <c r="S66" s="12"/>
      <c r="T66" s="12"/>
      <c r="U66" s="33"/>
      <c r="V66" s="33"/>
      <c r="W66" s="32"/>
      <c r="X66" s="31"/>
      <c r="Y66" s="12"/>
      <c r="Z66" s="12"/>
      <c r="AA66" s="12"/>
      <c r="AB66" s="32"/>
      <c r="AC66"/>
      <c r="AD66" s="4"/>
      <c r="AE66" s="4"/>
      <c r="AF66"/>
      <c r="AG66" s="5"/>
      <c r="AH66" s="5"/>
      <c r="AI66" s="4"/>
      <c r="AJ66"/>
      <c r="AK66"/>
      <c r="AL66"/>
      <c r="AM66"/>
      <c r="AN66"/>
    </row>
    <row r="67" spans="1:40" x14ac:dyDescent="0.35">
      <c r="A67" s="80"/>
      <c r="B67" s="12"/>
      <c r="C67" s="12"/>
      <c r="D67" s="12"/>
      <c r="E67" s="12"/>
      <c r="F67" s="12"/>
      <c r="G67" s="12"/>
      <c r="H67" s="12"/>
      <c r="I67" s="12"/>
      <c r="J67" s="12"/>
      <c r="K67" s="12"/>
      <c r="L67" s="12"/>
      <c r="M67" s="12"/>
      <c r="N67" s="12"/>
      <c r="O67" s="12"/>
      <c r="P67" s="12"/>
      <c r="Q67" s="12"/>
      <c r="R67" s="12"/>
      <c r="S67" s="12"/>
      <c r="T67" s="32"/>
      <c r="U67" s="33"/>
      <c r="V67" s="32"/>
      <c r="W67" s="31"/>
      <c r="X67" s="12"/>
      <c r="Y67" s="12"/>
      <c r="Z67" s="12"/>
      <c r="AA67" s="12"/>
      <c r="AB67" s="5"/>
      <c r="AC67"/>
      <c r="AD67" s="4"/>
      <c r="AE67" s="4"/>
      <c r="AF67"/>
      <c r="AG67" s="5"/>
      <c r="AH67" s="5"/>
      <c r="AI67" s="4"/>
      <c r="AJ67"/>
      <c r="AK67"/>
      <c r="AL67"/>
      <c r="AM67"/>
      <c r="AN67"/>
    </row>
    <row r="68" spans="1:40" x14ac:dyDescent="0.35">
      <c r="A68" s="80"/>
      <c r="B68" s="12"/>
      <c r="C68" s="12"/>
      <c r="D68" s="12"/>
      <c r="E68" s="12"/>
      <c r="F68" s="12"/>
      <c r="G68" s="12"/>
      <c r="H68" s="12"/>
      <c r="I68" s="12"/>
      <c r="J68" s="12"/>
      <c r="K68" s="12"/>
      <c r="L68" s="12"/>
      <c r="M68" s="12"/>
      <c r="N68" s="12"/>
      <c r="O68" s="12"/>
      <c r="P68" s="12"/>
      <c r="Q68" s="12"/>
      <c r="R68" s="12"/>
      <c r="S68" s="12"/>
      <c r="T68" s="32"/>
      <c r="U68" s="33"/>
      <c r="V68" s="32"/>
      <c r="W68" s="31"/>
      <c r="X68" s="12"/>
      <c r="Y68" s="12"/>
      <c r="Z68" s="12"/>
      <c r="AA68" s="12"/>
      <c r="AB68" s="5"/>
      <c r="AC68"/>
      <c r="AD68" s="4"/>
      <c r="AE68" s="4"/>
      <c r="AF68"/>
      <c r="AG68" s="5"/>
      <c r="AH68" s="5"/>
      <c r="AI68" s="4"/>
      <c r="AJ68"/>
      <c r="AK68"/>
      <c r="AL68"/>
      <c r="AM68"/>
      <c r="AN68"/>
    </row>
    <row r="69" spans="1:40" x14ac:dyDescent="0.35">
      <c r="A69" s="80"/>
      <c r="B69" s="12"/>
      <c r="C69" s="12"/>
      <c r="D69" s="12"/>
      <c r="E69" s="12"/>
      <c r="F69" s="12"/>
      <c r="G69" s="12"/>
      <c r="H69" s="12"/>
      <c r="I69" s="12"/>
      <c r="J69" s="12"/>
      <c r="K69" s="12"/>
      <c r="L69" s="12"/>
      <c r="M69" s="12"/>
      <c r="N69" s="12"/>
      <c r="O69" s="12"/>
      <c r="P69" s="12"/>
      <c r="Q69" s="12"/>
      <c r="R69" s="12"/>
      <c r="S69" s="12"/>
      <c r="T69" s="32"/>
      <c r="U69" s="33"/>
      <c r="V69" s="32"/>
      <c r="W69" s="31"/>
      <c r="X69" s="12"/>
      <c r="Y69" s="12"/>
      <c r="Z69" s="12"/>
      <c r="AA69" s="12"/>
      <c r="AB69" s="5"/>
      <c r="AC69"/>
      <c r="AD69" s="4"/>
      <c r="AE69" s="4"/>
      <c r="AF69"/>
      <c r="AG69" s="5"/>
      <c r="AH69" s="5"/>
      <c r="AI69" s="4"/>
      <c r="AJ69"/>
      <c r="AK69"/>
      <c r="AL69"/>
      <c r="AM69"/>
      <c r="AN69"/>
    </row>
    <row r="70" spans="1:40" x14ac:dyDescent="0.35">
      <c r="A70" s="80"/>
      <c r="B70" s="12"/>
      <c r="C70" s="12"/>
      <c r="D70" s="12"/>
      <c r="E70" s="12"/>
      <c r="F70" s="12"/>
      <c r="G70" s="12"/>
      <c r="H70" s="12"/>
      <c r="I70" s="12"/>
      <c r="J70" s="12"/>
      <c r="K70" s="12"/>
      <c r="L70" s="12"/>
      <c r="M70" s="12"/>
      <c r="N70" s="12"/>
      <c r="O70" s="12"/>
      <c r="P70" s="12"/>
      <c r="Q70" s="12"/>
      <c r="R70" s="12"/>
      <c r="S70" s="12"/>
      <c r="T70" s="32"/>
      <c r="U70" s="33"/>
      <c r="V70" s="32"/>
      <c r="W70" s="31"/>
      <c r="X70" s="12"/>
      <c r="Y70" s="12"/>
      <c r="Z70" s="12"/>
      <c r="AA70" s="12"/>
      <c r="AB70" s="5"/>
      <c r="AC70"/>
      <c r="AD70" s="4"/>
      <c r="AE70" s="4"/>
      <c r="AF70"/>
      <c r="AG70" s="5"/>
      <c r="AH70" s="5"/>
      <c r="AI70" s="4"/>
      <c r="AJ70"/>
      <c r="AK70"/>
      <c r="AL70"/>
      <c r="AM70"/>
      <c r="AN70"/>
    </row>
    <row r="71" spans="1:40" x14ac:dyDescent="0.35">
      <c r="A71" s="80"/>
      <c r="B71" s="12"/>
      <c r="C71" s="12"/>
      <c r="D71" s="12"/>
      <c r="E71" s="12"/>
      <c r="F71" s="12"/>
      <c r="G71" s="12"/>
      <c r="H71" s="12"/>
      <c r="I71" s="12"/>
      <c r="J71" s="12"/>
      <c r="K71" s="12"/>
      <c r="L71" s="12"/>
      <c r="M71" s="12"/>
      <c r="N71" s="12"/>
      <c r="O71" s="12"/>
      <c r="P71" s="12"/>
      <c r="Q71" s="12"/>
      <c r="R71" s="12"/>
      <c r="S71" s="12"/>
      <c r="T71" s="32"/>
      <c r="U71" s="33"/>
      <c r="V71" s="32"/>
      <c r="W71" s="31"/>
      <c r="X71" s="12"/>
      <c r="Y71" s="12"/>
      <c r="Z71" s="12"/>
      <c r="AA71" s="12"/>
      <c r="AB71" s="5"/>
      <c r="AC71"/>
      <c r="AD71" s="4"/>
      <c r="AE71" s="4"/>
      <c r="AF71"/>
      <c r="AG71" s="5"/>
      <c r="AH71" s="5"/>
      <c r="AI71" s="4"/>
      <c r="AJ71"/>
      <c r="AK71"/>
      <c r="AL71"/>
      <c r="AM71"/>
      <c r="AN71"/>
    </row>
    <row r="72" spans="1:40" x14ac:dyDescent="0.35">
      <c r="A72" s="80"/>
      <c r="B72" s="12"/>
      <c r="C72" s="12"/>
      <c r="D72" s="12"/>
      <c r="E72" s="12"/>
      <c r="F72" s="12"/>
      <c r="G72" s="12"/>
      <c r="H72" s="12"/>
      <c r="I72" s="12"/>
      <c r="J72" s="12"/>
      <c r="K72" s="12"/>
      <c r="L72" s="12"/>
      <c r="M72" s="12"/>
      <c r="N72" s="12"/>
      <c r="O72" s="12"/>
      <c r="P72" s="12"/>
      <c r="Q72" s="12"/>
      <c r="R72" s="12"/>
      <c r="S72" s="12"/>
      <c r="T72" s="12"/>
      <c r="U72" s="33"/>
      <c r="V72" s="12"/>
      <c r="W72" s="12"/>
      <c r="X72" s="12"/>
      <c r="Y72" s="12"/>
      <c r="Z72" s="12"/>
      <c r="AA72" s="12"/>
      <c r="AB72" s="32"/>
      <c r="AC72" s="32"/>
      <c r="AK72" s="12"/>
      <c r="AL72" s="12"/>
      <c r="AM72" s="12"/>
      <c r="AN72" s="12"/>
    </row>
    <row r="73" spans="1:40" x14ac:dyDescent="0.35">
      <c r="A73" s="80"/>
      <c r="B73" s="12"/>
      <c r="C73" s="12"/>
      <c r="D73" s="12"/>
      <c r="E73" s="12"/>
      <c r="F73" s="12"/>
      <c r="G73" s="12"/>
      <c r="H73" s="12"/>
      <c r="I73" s="12"/>
      <c r="J73" s="12"/>
      <c r="K73" s="12"/>
      <c r="L73" s="12"/>
      <c r="M73" s="12"/>
      <c r="N73" s="12"/>
      <c r="O73" s="12"/>
      <c r="P73" s="12"/>
      <c r="Q73" s="12"/>
      <c r="R73" s="12"/>
      <c r="S73" s="12"/>
      <c r="T73" s="12"/>
      <c r="U73" s="33"/>
      <c r="V73" s="12"/>
      <c r="W73" s="12"/>
      <c r="X73" s="12"/>
      <c r="Y73" s="12"/>
      <c r="Z73" s="12"/>
      <c r="AA73" s="12"/>
      <c r="AB73" s="32"/>
      <c r="AC73" s="32"/>
      <c r="AK73" s="12"/>
      <c r="AL73" s="12"/>
      <c r="AM73" s="12"/>
      <c r="AN73" s="12"/>
    </row>
    <row r="74" spans="1:40" x14ac:dyDescent="0.35">
      <c r="A74" s="80"/>
      <c r="B74" s="12"/>
      <c r="C74" s="12"/>
      <c r="D74" s="12"/>
      <c r="E74" s="12"/>
      <c r="F74" s="12"/>
      <c r="G74" s="12"/>
      <c r="H74" s="12"/>
      <c r="I74" s="12"/>
      <c r="J74" s="12"/>
      <c r="K74" s="12"/>
      <c r="L74" s="12"/>
      <c r="M74" s="12"/>
      <c r="N74" s="12"/>
      <c r="O74" s="12"/>
      <c r="P74" s="12"/>
      <c r="Q74" s="12"/>
      <c r="R74" s="12"/>
      <c r="S74" s="12"/>
      <c r="T74" s="12"/>
      <c r="U74" s="33"/>
      <c r="V74" s="12"/>
      <c r="W74" s="12"/>
      <c r="X74" s="12"/>
      <c r="Y74" s="12"/>
      <c r="Z74" s="12"/>
      <c r="AA74" s="12"/>
      <c r="AB74" s="32"/>
      <c r="AC74" s="32"/>
      <c r="AK74" s="12"/>
      <c r="AL74" s="12"/>
      <c r="AM74" s="12"/>
      <c r="AN74" s="12"/>
    </row>
    <row r="75" spans="1:40" x14ac:dyDescent="0.35">
      <c r="A75" s="80"/>
      <c r="B75" s="12"/>
      <c r="C75" s="12"/>
      <c r="D75" s="12"/>
      <c r="E75" s="12"/>
      <c r="F75" s="12"/>
      <c r="G75" s="12"/>
      <c r="H75" s="12"/>
      <c r="I75" s="12"/>
      <c r="J75" s="12"/>
      <c r="K75" s="12"/>
      <c r="L75" s="12"/>
      <c r="M75" s="12"/>
      <c r="N75" s="12"/>
      <c r="O75" s="12"/>
      <c r="P75" s="12"/>
      <c r="Q75" s="12"/>
      <c r="R75" s="12"/>
      <c r="S75" s="12"/>
      <c r="T75" s="12"/>
      <c r="U75" s="33"/>
      <c r="V75" s="12"/>
      <c r="W75" s="12"/>
      <c r="X75" s="12"/>
      <c r="Y75" s="12"/>
      <c r="Z75" s="12"/>
      <c r="AA75" s="12"/>
      <c r="AB75" s="32"/>
      <c r="AC75" s="32"/>
      <c r="AK75" s="12"/>
      <c r="AL75" s="12"/>
      <c r="AM75" s="12"/>
      <c r="AN75" s="12"/>
    </row>
    <row r="76" spans="1:40" x14ac:dyDescent="0.35">
      <c r="A76" s="81"/>
      <c r="B76" s="12"/>
      <c r="C76" s="12"/>
      <c r="D76" s="12"/>
      <c r="E76" s="12"/>
      <c r="F76" s="12"/>
      <c r="G76" s="12"/>
      <c r="H76" s="12"/>
      <c r="I76" s="12"/>
      <c r="J76" s="12"/>
      <c r="K76" s="12"/>
      <c r="L76" s="12"/>
      <c r="M76" s="12"/>
      <c r="N76" s="12"/>
      <c r="O76" s="12"/>
      <c r="P76" s="12"/>
      <c r="Q76" s="12"/>
      <c r="R76" s="12"/>
      <c r="S76" s="12"/>
      <c r="T76" s="12"/>
      <c r="U76" s="33"/>
      <c r="V76" s="12"/>
      <c r="W76" s="12"/>
      <c r="X76" s="12"/>
      <c r="Y76" s="12"/>
      <c r="Z76" s="12"/>
      <c r="AA76" s="12"/>
      <c r="AB76" s="32"/>
      <c r="AC76" s="12"/>
      <c r="AK76" s="12"/>
      <c r="AL76" s="12"/>
      <c r="AM76" s="12"/>
      <c r="AN76" s="27"/>
    </row>
    <row r="77" spans="1:40" x14ac:dyDescent="0.35">
      <c r="A77" s="81"/>
      <c r="B77" s="26"/>
      <c r="C77" s="12"/>
      <c r="D77" s="26"/>
      <c r="E77" s="26"/>
      <c r="F77" s="26"/>
      <c r="G77" s="26"/>
      <c r="H77" s="26"/>
      <c r="I77" s="26"/>
      <c r="J77" s="26"/>
      <c r="K77" s="26"/>
      <c r="L77" s="26"/>
      <c r="M77" s="26"/>
      <c r="N77" s="26"/>
      <c r="O77" s="26"/>
      <c r="P77" s="26"/>
      <c r="Q77" s="26"/>
      <c r="R77" s="26"/>
      <c r="S77" s="26"/>
      <c r="T77" s="26"/>
      <c r="U77" s="30"/>
      <c r="V77" s="12"/>
      <c r="W77" s="12"/>
      <c r="X77" s="12"/>
      <c r="Y77" s="12"/>
      <c r="Z77" s="12"/>
      <c r="AA77" s="12"/>
      <c r="AB77" s="29"/>
      <c r="AC77" s="29"/>
      <c r="AD77" s="28"/>
      <c r="AE77" s="28"/>
      <c r="AF77" s="29"/>
      <c r="AG77" s="29"/>
      <c r="AI77" s="28"/>
      <c r="AJ77" s="28"/>
      <c r="AK77" s="12"/>
      <c r="AL77" s="12"/>
      <c r="AM77" s="12"/>
      <c r="AN77" s="27"/>
    </row>
    <row r="78" spans="1:40" x14ac:dyDescent="0.35">
      <c r="A78" s="81"/>
      <c r="B78" s="26"/>
      <c r="C78" s="12"/>
      <c r="D78" s="26"/>
      <c r="E78" s="26"/>
      <c r="F78" s="26"/>
      <c r="G78" s="26"/>
      <c r="H78" s="26"/>
      <c r="I78" s="26"/>
      <c r="J78" s="26"/>
      <c r="K78" s="26"/>
      <c r="L78" s="26"/>
      <c r="M78" s="26"/>
      <c r="N78" s="26"/>
      <c r="O78" s="26"/>
      <c r="P78" s="26"/>
      <c r="Q78" s="26"/>
      <c r="R78" s="26"/>
      <c r="S78" s="26"/>
      <c r="T78" s="26"/>
      <c r="U78" s="30"/>
      <c r="V78" s="12"/>
      <c r="W78" s="12"/>
      <c r="X78" s="12"/>
      <c r="Y78" s="12"/>
      <c r="Z78" s="12"/>
      <c r="AA78" s="12"/>
      <c r="AB78" s="29"/>
      <c r="AC78" s="29"/>
      <c r="AD78" s="28"/>
      <c r="AE78" s="28"/>
      <c r="AF78" s="29"/>
      <c r="AG78" s="29"/>
      <c r="AI78" s="28"/>
      <c r="AJ78" s="28"/>
      <c r="AK78" s="12"/>
      <c r="AL78" s="12"/>
      <c r="AM78" s="12"/>
      <c r="AN78" s="27"/>
    </row>
    <row r="79" spans="1:40" x14ac:dyDescent="0.35">
      <c r="A79" s="81"/>
      <c r="B79" s="26"/>
      <c r="C79" s="12"/>
      <c r="D79" s="26"/>
      <c r="E79" s="26"/>
      <c r="F79" s="26"/>
      <c r="G79" s="26"/>
      <c r="H79" s="26"/>
      <c r="I79" s="26"/>
      <c r="J79" s="26"/>
      <c r="K79" s="26"/>
      <c r="L79" s="26"/>
      <c r="M79" s="26"/>
      <c r="N79" s="26"/>
      <c r="O79" s="26"/>
      <c r="P79" s="26"/>
      <c r="Q79" s="26"/>
      <c r="R79" s="26"/>
      <c r="S79" s="26"/>
      <c r="T79" s="26"/>
      <c r="U79" s="30"/>
      <c r="V79" s="12"/>
      <c r="W79" s="12"/>
      <c r="X79" s="12"/>
      <c r="Y79" s="12"/>
      <c r="Z79" s="12"/>
      <c r="AA79" s="12"/>
      <c r="AB79" s="32"/>
      <c r="AC79" s="32"/>
      <c r="AD79" s="28"/>
      <c r="AE79" s="28"/>
      <c r="AF79" s="29"/>
      <c r="AG79" s="29"/>
      <c r="AI79" s="28"/>
      <c r="AJ79" s="28"/>
      <c r="AK79" s="12"/>
      <c r="AL79" s="12"/>
      <c r="AM79" s="12"/>
      <c r="AN79" s="27"/>
    </row>
    <row r="80" spans="1:40" x14ac:dyDescent="0.35">
      <c r="A80" s="81"/>
      <c r="B80" s="26"/>
      <c r="C80" s="12"/>
      <c r="D80" s="26"/>
      <c r="E80" s="26"/>
      <c r="F80" s="26"/>
      <c r="G80" s="26"/>
      <c r="H80" s="26"/>
      <c r="I80" s="26"/>
      <c r="J80" s="26"/>
      <c r="K80" s="26"/>
      <c r="L80" s="26"/>
      <c r="M80" s="26"/>
      <c r="N80" s="26"/>
      <c r="O80" s="26"/>
      <c r="P80" s="26"/>
      <c r="Q80" s="26"/>
      <c r="R80" s="26"/>
      <c r="S80" s="26"/>
      <c r="T80" s="26"/>
      <c r="U80" s="30"/>
      <c r="V80" s="12"/>
      <c r="W80" s="12"/>
      <c r="X80" s="12"/>
      <c r="Y80" s="12"/>
      <c r="Z80" s="12"/>
      <c r="AA80" s="12"/>
      <c r="AB80" s="32"/>
      <c r="AC80" s="32"/>
      <c r="AD80" s="28"/>
      <c r="AE80" s="28"/>
      <c r="AF80" s="29"/>
      <c r="AG80" s="29"/>
      <c r="AI80" s="28"/>
      <c r="AJ80" s="28"/>
      <c r="AK80" s="12"/>
      <c r="AL80" s="12"/>
      <c r="AM80" s="12"/>
      <c r="AN80" s="27"/>
    </row>
    <row r="81" spans="1:40" x14ac:dyDescent="0.35">
      <c r="A81" s="81"/>
      <c r="B81" s="26"/>
      <c r="C81" s="12"/>
      <c r="D81" s="26"/>
      <c r="E81" s="26"/>
      <c r="F81" s="26"/>
      <c r="G81" s="26"/>
      <c r="H81" s="26"/>
      <c r="I81" s="26"/>
      <c r="J81" s="26"/>
      <c r="K81" s="26"/>
      <c r="L81" s="26"/>
      <c r="M81" s="26"/>
      <c r="N81" s="26"/>
      <c r="O81" s="26"/>
      <c r="P81" s="26"/>
      <c r="Q81" s="26"/>
      <c r="R81" s="26"/>
      <c r="S81" s="26"/>
      <c r="T81" s="26"/>
      <c r="U81" s="30"/>
      <c r="V81" s="12"/>
      <c r="W81" s="12"/>
      <c r="X81" s="12"/>
      <c r="Y81" s="12"/>
      <c r="Z81" s="12"/>
      <c r="AA81" s="12"/>
      <c r="AB81" s="32"/>
      <c r="AC81" s="32"/>
      <c r="AD81" s="28"/>
      <c r="AE81" s="28"/>
      <c r="AF81" s="29"/>
      <c r="AG81" s="29"/>
      <c r="AI81" s="28"/>
      <c r="AJ81" s="28"/>
      <c r="AK81" s="12"/>
      <c r="AL81" s="12"/>
      <c r="AM81" s="12"/>
      <c r="AN81" s="27"/>
    </row>
    <row r="82" spans="1:40" x14ac:dyDescent="0.35">
      <c r="A82" s="81"/>
      <c r="B82" s="26"/>
      <c r="C82" s="12"/>
      <c r="D82" s="26"/>
      <c r="E82" s="26"/>
      <c r="F82" s="26"/>
      <c r="G82" s="26"/>
      <c r="H82" s="26"/>
      <c r="I82" s="26"/>
      <c r="J82" s="26"/>
      <c r="K82" s="26"/>
      <c r="L82" s="26"/>
      <c r="M82" s="26"/>
      <c r="N82" s="26"/>
      <c r="O82" s="26"/>
      <c r="P82" s="26"/>
      <c r="Q82" s="26"/>
      <c r="R82" s="26"/>
      <c r="S82" s="26"/>
      <c r="T82" s="26"/>
      <c r="U82" s="30"/>
      <c r="V82" s="12"/>
      <c r="W82" s="12"/>
      <c r="X82" s="12"/>
      <c r="Y82" s="12"/>
      <c r="Z82" s="12"/>
      <c r="AA82" s="12"/>
      <c r="AB82" s="32"/>
      <c r="AC82" s="32"/>
      <c r="AD82" s="28"/>
      <c r="AE82" s="28"/>
      <c r="AF82" s="29"/>
      <c r="AG82" s="29"/>
      <c r="AI82" s="28"/>
      <c r="AJ82" s="28"/>
      <c r="AK82" s="12"/>
      <c r="AL82" s="12"/>
      <c r="AM82" s="12"/>
      <c r="AN82" s="27"/>
    </row>
    <row r="83" spans="1:40" x14ac:dyDescent="0.35">
      <c r="A83" s="81"/>
      <c r="B83" s="26"/>
      <c r="C83" s="12"/>
      <c r="D83" s="26"/>
      <c r="E83" s="26"/>
      <c r="F83" s="26"/>
      <c r="G83" s="26"/>
      <c r="H83" s="26"/>
      <c r="I83" s="26"/>
      <c r="J83" s="26"/>
      <c r="K83" s="26"/>
      <c r="L83" s="26"/>
      <c r="M83" s="26"/>
      <c r="N83" s="26"/>
      <c r="O83" s="26"/>
      <c r="P83" s="26"/>
      <c r="Q83" s="26"/>
      <c r="R83" s="26"/>
      <c r="S83" s="26"/>
      <c r="T83" s="26"/>
      <c r="U83" s="30"/>
      <c r="V83" s="12"/>
      <c r="W83" s="12"/>
      <c r="X83" s="12"/>
      <c r="Y83" s="12"/>
      <c r="Z83" s="12"/>
      <c r="AA83" s="12"/>
      <c r="AB83" s="32"/>
      <c r="AC83" s="32"/>
      <c r="AD83" s="28"/>
      <c r="AE83" s="28"/>
      <c r="AF83" s="29"/>
      <c r="AG83" s="29"/>
      <c r="AI83" s="28"/>
      <c r="AJ83" s="28"/>
      <c r="AK83" s="12"/>
      <c r="AL83" s="12"/>
      <c r="AM83" s="12"/>
      <c r="AN83" s="27"/>
    </row>
    <row r="84" spans="1:40" x14ac:dyDescent="0.35">
      <c r="A84" s="81"/>
      <c r="B84" s="26"/>
      <c r="C84" s="12"/>
      <c r="D84" s="26"/>
      <c r="E84" s="26"/>
      <c r="F84" s="26"/>
      <c r="G84" s="26"/>
      <c r="H84" s="26"/>
      <c r="I84" s="26"/>
      <c r="J84" s="26"/>
      <c r="K84" s="26"/>
      <c r="L84" s="26"/>
      <c r="M84" s="26"/>
      <c r="N84" s="26"/>
      <c r="O84" s="26"/>
      <c r="P84" s="26"/>
      <c r="Q84" s="26"/>
      <c r="R84" s="26"/>
      <c r="S84" s="26"/>
      <c r="T84" s="26"/>
      <c r="U84" s="30"/>
      <c r="V84" s="12"/>
      <c r="W84" s="12"/>
      <c r="X84" s="12"/>
      <c r="Y84" s="12"/>
      <c r="Z84" s="12"/>
      <c r="AA84" s="12"/>
      <c r="AB84" s="32"/>
      <c r="AC84" s="32"/>
      <c r="AD84" s="28"/>
      <c r="AE84" s="28"/>
      <c r="AF84" s="29"/>
      <c r="AG84" s="29"/>
      <c r="AI84" s="28"/>
      <c r="AJ84" s="28"/>
      <c r="AK84" s="12"/>
      <c r="AL84" s="12"/>
      <c r="AM84" s="12"/>
      <c r="AN84" s="27"/>
    </row>
    <row r="85" spans="1:40" x14ac:dyDescent="0.35">
      <c r="A85" s="81"/>
      <c r="B85" s="26"/>
      <c r="C85" s="12"/>
      <c r="D85" s="26"/>
      <c r="E85" s="26"/>
      <c r="F85" s="26"/>
      <c r="G85" s="26"/>
      <c r="H85" s="26"/>
      <c r="I85" s="26"/>
      <c r="J85" s="26"/>
      <c r="K85" s="26"/>
      <c r="L85" s="26"/>
      <c r="M85" s="26"/>
      <c r="N85" s="26"/>
      <c r="O85" s="26"/>
      <c r="P85" s="26"/>
      <c r="Q85" s="26"/>
      <c r="R85" s="26"/>
      <c r="S85" s="26"/>
      <c r="T85" s="26"/>
      <c r="U85" s="30"/>
      <c r="V85" s="12"/>
      <c r="W85" s="12"/>
      <c r="X85" s="12"/>
      <c r="Y85" s="12"/>
      <c r="Z85" s="12"/>
      <c r="AA85" s="12"/>
      <c r="AB85" s="32"/>
      <c r="AC85" s="32"/>
      <c r="AD85" s="28"/>
      <c r="AE85" s="28"/>
      <c r="AF85" s="29"/>
      <c r="AG85" s="29"/>
      <c r="AI85" s="28"/>
      <c r="AJ85" s="28"/>
      <c r="AK85" s="12"/>
      <c r="AL85" s="12"/>
      <c r="AM85" s="12"/>
      <c r="AN85" s="27"/>
    </row>
    <row r="86" spans="1:40" x14ac:dyDescent="0.35">
      <c r="A86" s="81"/>
      <c r="B86" s="26"/>
      <c r="C86" s="26"/>
      <c r="D86" s="26"/>
      <c r="E86" s="26"/>
      <c r="F86" s="26"/>
      <c r="G86" s="26"/>
      <c r="H86" s="26"/>
      <c r="I86" s="26"/>
      <c r="J86" s="26"/>
      <c r="K86" s="26"/>
      <c r="L86" s="26"/>
      <c r="M86" s="26"/>
      <c r="N86" s="26"/>
      <c r="O86" s="26"/>
      <c r="P86" s="26"/>
      <c r="Q86" s="26"/>
      <c r="R86" s="26"/>
      <c r="S86" s="26"/>
      <c r="T86" s="26"/>
      <c r="U86" s="30"/>
      <c r="V86" s="12"/>
      <c r="W86" s="12"/>
      <c r="X86" s="12"/>
      <c r="Y86" s="12"/>
      <c r="Z86" s="12"/>
      <c r="AA86" s="12"/>
      <c r="AB86" s="29"/>
      <c r="AC86" s="29"/>
      <c r="AK86" s="12"/>
      <c r="AL86" s="12"/>
      <c r="AM86" s="12"/>
      <c r="AN86" s="27"/>
    </row>
    <row r="87" spans="1:40" x14ac:dyDescent="0.35">
      <c r="A87" s="81"/>
      <c r="B87" s="26"/>
      <c r="C87" s="26"/>
      <c r="D87" s="26"/>
      <c r="E87" s="26"/>
      <c r="F87" s="26"/>
      <c r="G87" s="26"/>
      <c r="H87" s="26"/>
      <c r="I87" s="26"/>
      <c r="J87" s="26"/>
      <c r="K87" s="26"/>
      <c r="L87" s="26"/>
      <c r="M87" s="26"/>
      <c r="N87" s="26"/>
      <c r="O87" s="26"/>
      <c r="P87" s="26"/>
      <c r="Q87" s="26"/>
      <c r="R87" s="26"/>
      <c r="S87" s="26"/>
      <c r="T87" s="26"/>
      <c r="U87" s="30"/>
      <c r="V87" s="12"/>
      <c r="W87" s="12"/>
      <c r="X87" s="12"/>
      <c r="Y87" s="12"/>
      <c r="Z87" s="12"/>
      <c r="AA87" s="12"/>
      <c r="AB87" s="29"/>
      <c r="AC87" s="29"/>
      <c r="AK87" s="12"/>
      <c r="AL87" s="12"/>
      <c r="AM87" s="12"/>
      <c r="AN87" s="27"/>
    </row>
    <row r="88" spans="1:40" x14ac:dyDescent="0.35">
      <c r="A88" s="81"/>
      <c r="B88" s="26"/>
      <c r="C88" s="26"/>
      <c r="D88" s="26"/>
      <c r="E88" s="26"/>
      <c r="F88" s="26"/>
      <c r="G88" s="26"/>
      <c r="H88" s="26"/>
      <c r="I88" s="26"/>
      <c r="J88" s="26"/>
      <c r="K88" s="26"/>
      <c r="L88" s="26"/>
      <c r="M88" s="26"/>
      <c r="N88" s="26"/>
      <c r="O88" s="26"/>
      <c r="P88" s="26"/>
      <c r="Q88" s="26"/>
      <c r="R88" s="26"/>
      <c r="S88" s="26"/>
      <c r="T88" s="26"/>
      <c r="U88" s="30"/>
      <c r="V88" s="12"/>
      <c r="W88" s="12"/>
      <c r="X88" s="12"/>
      <c r="Y88" s="12"/>
      <c r="Z88" s="12"/>
      <c r="AA88" s="12"/>
      <c r="AB88" s="32"/>
      <c r="AC88" s="32"/>
      <c r="AK88" s="12"/>
      <c r="AL88" s="12"/>
      <c r="AM88" s="12"/>
      <c r="AN88" s="27"/>
    </row>
    <row r="89" spans="1:40" x14ac:dyDescent="0.35">
      <c r="A89" s="81"/>
      <c r="B89" s="26"/>
      <c r="C89" s="26"/>
      <c r="D89" s="26"/>
      <c r="E89" s="26"/>
      <c r="F89" s="26"/>
      <c r="G89" s="26"/>
      <c r="H89" s="26"/>
      <c r="I89" s="26"/>
      <c r="J89" s="26"/>
      <c r="K89" s="26"/>
      <c r="L89" s="26"/>
      <c r="M89" s="26"/>
      <c r="N89" s="26"/>
      <c r="O89" s="26"/>
      <c r="P89" s="26"/>
      <c r="Q89" s="26"/>
      <c r="R89" s="26"/>
      <c r="S89" s="26"/>
      <c r="T89" s="26"/>
      <c r="U89" s="30"/>
      <c r="V89" s="12"/>
      <c r="W89" s="12"/>
      <c r="X89" s="12"/>
      <c r="Y89" s="12"/>
      <c r="Z89" s="12"/>
      <c r="AA89" s="12"/>
      <c r="AB89" s="32"/>
      <c r="AC89" s="32"/>
      <c r="AK89" s="12"/>
      <c r="AL89" s="12"/>
      <c r="AM89" s="12"/>
      <c r="AN89" s="27"/>
    </row>
    <row r="90" spans="1:40" x14ac:dyDescent="0.35">
      <c r="A90" s="81"/>
      <c r="B90" s="26"/>
      <c r="C90" s="26"/>
      <c r="D90" s="26"/>
      <c r="E90" s="26"/>
      <c r="F90" s="26"/>
      <c r="G90" s="26"/>
      <c r="H90" s="26"/>
      <c r="I90" s="26"/>
      <c r="J90" s="26"/>
      <c r="K90" s="26"/>
      <c r="L90" s="26"/>
      <c r="M90" s="26"/>
      <c r="N90" s="26"/>
      <c r="O90" s="26"/>
      <c r="P90" s="26"/>
      <c r="Q90" s="26"/>
      <c r="R90" s="26"/>
      <c r="S90" s="26"/>
      <c r="T90" s="26"/>
      <c r="U90" s="30"/>
      <c r="V90" s="12"/>
      <c r="W90" s="12"/>
      <c r="X90" s="12"/>
      <c r="Y90" s="12"/>
      <c r="Z90" s="12"/>
      <c r="AA90" s="12"/>
      <c r="AB90" s="32"/>
      <c r="AC90" s="32"/>
      <c r="AK90" s="12"/>
      <c r="AL90" s="12"/>
      <c r="AM90" s="12"/>
      <c r="AN90" s="27"/>
    </row>
    <row r="91" spans="1:40" x14ac:dyDescent="0.35">
      <c r="A91" s="81"/>
      <c r="B91" s="26"/>
      <c r="C91" s="26"/>
      <c r="D91" s="26"/>
      <c r="E91" s="26"/>
      <c r="F91" s="26"/>
      <c r="G91" s="26"/>
      <c r="H91" s="26"/>
      <c r="I91" s="26"/>
      <c r="J91" s="26"/>
      <c r="K91" s="26"/>
      <c r="L91" s="26"/>
      <c r="M91" s="26"/>
      <c r="N91" s="26"/>
      <c r="O91" s="26"/>
      <c r="P91" s="26"/>
      <c r="Q91" s="26"/>
      <c r="R91" s="26"/>
      <c r="S91" s="26"/>
      <c r="T91" s="26"/>
      <c r="U91" s="30"/>
      <c r="V91" s="12"/>
      <c r="W91" s="12"/>
      <c r="X91" s="12"/>
      <c r="Y91" s="12"/>
      <c r="Z91" s="12"/>
      <c r="AA91" s="12"/>
      <c r="AB91" s="32"/>
      <c r="AC91" s="32"/>
      <c r="AK91" s="12"/>
      <c r="AL91" s="12"/>
      <c r="AM91" s="12"/>
      <c r="AN91" s="27"/>
    </row>
    <row r="92" spans="1:40" x14ac:dyDescent="0.35">
      <c r="A92" s="81"/>
      <c r="B92" s="26"/>
      <c r="C92" s="26"/>
      <c r="D92" s="26"/>
      <c r="E92" s="26"/>
      <c r="F92" s="26"/>
      <c r="G92" s="26"/>
      <c r="H92" s="26"/>
      <c r="I92" s="26"/>
      <c r="J92" s="26"/>
      <c r="K92" s="26"/>
      <c r="L92" s="26"/>
      <c r="M92" s="26"/>
      <c r="N92" s="26"/>
      <c r="O92" s="26"/>
      <c r="P92" s="26"/>
      <c r="Q92" s="26"/>
      <c r="R92" s="26"/>
      <c r="S92" s="26"/>
      <c r="T92" s="26"/>
      <c r="U92" s="30"/>
      <c r="V92" s="12"/>
      <c r="W92" s="12"/>
      <c r="X92" s="12"/>
      <c r="Y92" s="12"/>
      <c r="Z92" s="12"/>
      <c r="AA92" s="12"/>
      <c r="AB92" s="32"/>
      <c r="AC92" s="32"/>
      <c r="AK92" s="12"/>
      <c r="AL92" s="12"/>
      <c r="AM92" s="12"/>
      <c r="AN92" s="27"/>
    </row>
    <row r="93" spans="1:40" x14ac:dyDescent="0.35">
      <c r="A93" s="81"/>
      <c r="B93" s="26"/>
      <c r="C93" s="26"/>
      <c r="D93" s="26"/>
      <c r="E93" s="26"/>
      <c r="F93" s="26"/>
      <c r="G93" s="26"/>
      <c r="H93" s="26"/>
      <c r="I93" s="26"/>
      <c r="J93" s="26"/>
      <c r="K93" s="26"/>
      <c r="L93" s="26"/>
      <c r="M93" s="26"/>
      <c r="N93" s="26"/>
      <c r="O93" s="26"/>
      <c r="P93" s="26"/>
      <c r="Q93" s="26"/>
      <c r="R93" s="26"/>
      <c r="S93" s="26"/>
      <c r="T93" s="26"/>
      <c r="U93" s="30"/>
      <c r="V93" s="12"/>
      <c r="W93" s="12"/>
      <c r="X93" s="12"/>
      <c r="Y93" s="12"/>
      <c r="Z93" s="12"/>
      <c r="AA93" s="12"/>
      <c r="AB93" s="32"/>
      <c r="AC93" s="32"/>
      <c r="AK93" s="12"/>
      <c r="AL93" s="12"/>
      <c r="AM93" s="12"/>
      <c r="AN93" s="27"/>
    </row>
    <row r="94" spans="1:40" x14ac:dyDescent="0.35">
      <c r="A94" s="81"/>
      <c r="B94" s="26"/>
      <c r="C94" s="26"/>
      <c r="D94" s="26"/>
      <c r="E94" s="26"/>
      <c r="F94" s="26"/>
      <c r="G94" s="26"/>
      <c r="H94" s="26"/>
      <c r="I94" s="26"/>
      <c r="J94" s="26"/>
      <c r="K94" s="26"/>
      <c r="L94" s="26"/>
      <c r="M94" s="26"/>
      <c r="N94" s="26"/>
      <c r="O94" s="26"/>
      <c r="P94" s="26"/>
      <c r="Q94" s="26"/>
      <c r="R94" s="26"/>
      <c r="S94" s="26"/>
      <c r="T94" s="26"/>
      <c r="U94" s="30"/>
      <c r="V94" s="12"/>
      <c r="W94" s="12"/>
      <c r="X94" s="12"/>
      <c r="Y94" s="12"/>
      <c r="Z94" s="12"/>
      <c r="AA94" s="12"/>
      <c r="AB94" s="32"/>
      <c r="AC94" s="32"/>
      <c r="AK94" s="12"/>
      <c r="AL94" s="12"/>
      <c r="AM94" s="12"/>
      <c r="AN94" s="27"/>
    </row>
    <row r="95" spans="1:40" x14ac:dyDescent="0.35">
      <c r="A95" s="81"/>
      <c r="B95" s="26"/>
      <c r="C95" s="26"/>
      <c r="D95" s="26"/>
      <c r="E95" s="26"/>
      <c r="F95" s="26"/>
      <c r="G95" s="26"/>
      <c r="H95" s="26"/>
      <c r="I95" s="26"/>
      <c r="J95" s="26"/>
      <c r="K95" s="26"/>
      <c r="L95" s="26"/>
      <c r="M95" s="26"/>
      <c r="N95" s="26"/>
      <c r="O95" s="26"/>
      <c r="P95" s="26"/>
      <c r="Q95" s="26"/>
      <c r="R95" s="26"/>
      <c r="S95" s="26"/>
      <c r="T95" s="26"/>
      <c r="V95" s="12"/>
      <c r="W95" s="26"/>
      <c r="AB95" s="32"/>
      <c r="AC95" s="32"/>
      <c r="AK95" s="12"/>
      <c r="AL95" s="12"/>
      <c r="AM95" s="12"/>
      <c r="AN95" s="27"/>
    </row>
    <row r="96" spans="1:40" x14ac:dyDescent="0.35">
      <c r="A96" s="81"/>
      <c r="B96" s="26"/>
      <c r="C96" s="26"/>
      <c r="D96" s="26"/>
      <c r="E96" s="26"/>
      <c r="F96" s="26"/>
      <c r="G96" s="26"/>
      <c r="H96" s="26"/>
      <c r="I96" s="26"/>
      <c r="J96" s="26"/>
      <c r="K96" s="26"/>
      <c r="L96" s="26"/>
      <c r="M96" s="26"/>
      <c r="N96" s="26"/>
      <c r="O96" s="26"/>
      <c r="P96" s="26"/>
      <c r="Q96" s="26"/>
      <c r="R96" s="26"/>
      <c r="S96" s="26"/>
      <c r="T96" s="26"/>
      <c r="V96" s="12"/>
      <c r="W96" s="12"/>
      <c r="AB96" s="32"/>
      <c r="AC96" s="32"/>
      <c r="AK96" s="12"/>
      <c r="AL96" s="12"/>
      <c r="AM96" s="12"/>
      <c r="AN96" s="27"/>
    </row>
    <row r="97" spans="1:40" x14ac:dyDescent="0.35">
      <c r="A97" s="81"/>
      <c r="B97" s="26"/>
      <c r="C97" s="26"/>
      <c r="D97" s="26"/>
      <c r="E97" s="26"/>
      <c r="F97" s="26"/>
      <c r="G97" s="26"/>
      <c r="H97" s="26"/>
      <c r="I97" s="26"/>
      <c r="J97" s="26"/>
      <c r="K97" s="26"/>
      <c r="L97" s="26"/>
      <c r="M97" s="26"/>
      <c r="N97" s="26"/>
      <c r="O97" s="26"/>
      <c r="P97" s="26"/>
      <c r="Q97" s="26"/>
      <c r="R97" s="26"/>
      <c r="S97" s="26"/>
      <c r="T97" s="26"/>
      <c r="V97" s="12"/>
      <c r="W97" s="12"/>
      <c r="AB97" s="32"/>
      <c r="AC97" s="32"/>
      <c r="AK97" s="12"/>
      <c r="AL97" s="12"/>
      <c r="AM97" s="12"/>
      <c r="AN97" s="27"/>
    </row>
    <row r="98" spans="1:40" x14ac:dyDescent="0.35">
      <c r="A98" s="81"/>
      <c r="B98" s="26"/>
      <c r="C98" s="26"/>
      <c r="D98" s="26"/>
      <c r="E98" s="26"/>
      <c r="F98" s="26"/>
      <c r="G98" s="26"/>
      <c r="H98" s="26"/>
      <c r="I98" s="26"/>
      <c r="J98" s="26"/>
      <c r="K98" s="26"/>
      <c r="L98" s="26"/>
      <c r="M98" s="26"/>
      <c r="N98" s="26"/>
      <c r="O98" s="26"/>
      <c r="P98" s="26"/>
      <c r="Q98" s="26"/>
      <c r="R98" s="26"/>
      <c r="S98" s="26"/>
      <c r="T98" s="26"/>
      <c r="V98" s="12"/>
      <c r="W98" s="12"/>
      <c r="AB98" s="32"/>
      <c r="AC98" s="32"/>
      <c r="AK98" s="12"/>
      <c r="AL98" s="12"/>
      <c r="AM98" s="12"/>
      <c r="AN98" s="27"/>
    </row>
    <row r="99" spans="1:40" x14ac:dyDescent="0.35">
      <c r="A99" s="81"/>
      <c r="B99" s="26"/>
      <c r="C99" s="26"/>
      <c r="D99" s="26"/>
      <c r="E99" s="26"/>
      <c r="F99" s="26"/>
      <c r="G99" s="26"/>
      <c r="H99" s="26"/>
      <c r="I99" s="26"/>
      <c r="J99" s="26"/>
      <c r="K99" s="26"/>
      <c r="L99" s="26"/>
      <c r="M99" s="26"/>
      <c r="N99" s="26"/>
      <c r="O99" s="26"/>
      <c r="P99" s="26"/>
      <c r="Q99" s="26"/>
      <c r="R99" s="26"/>
      <c r="S99" s="26"/>
      <c r="T99" s="26"/>
      <c r="V99" s="12"/>
      <c r="W99" s="12"/>
      <c r="AB99" s="32"/>
      <c r="AC99" s="32"/>
      <c r="AK99" s="12"/>
      <c r="AL99" s="12"/>
      <c r="AM99" s="12"/>
      <c r="AN99" s="27"/>
    </row>
    <row r="100" spans="1:40" x14ac:dyDescent="0.35">
      <c r="A100" s="81"/>
      <c r="B100" s="26"/>
      <c r="C100" s="26"/>
      <c r="D100" s="26"/>
      <c r="E100" s="26"/>
      <c r="F100" s="26"/>
      <c r="G100" s="26"/>
      <c r="H100" s="26"/>
      <c r="I100" s="26"/>
      <c r="J100" s="26"/>
      <c r="K100" s="26"/>
      <c r="L100" s="26"/>
      <c r="M100" s="26"/>
      <c r="N100" s="26"/>
      <c r="O100" s="26"/>
      <c r="P100" s="26"/>
      <c r="Q100" s="26"/>
      <c r="R100" s="26"/>
      <c r="S100" s="26"/>
      <c r="T100" s="26"/>
      <c r="V100" s="12"/>
      <c r="W100" s="12"/>
      <c r="AB100" s="32"/>
      <c r="AC100" s="32"/>
      <c r="AK100" s="12"/>
      <c r="AL100" s="12"/>
      <c r="AM100" s="12"/>
      <c r="AN100" s="27"/>
    </row>
    <row r="101" spans="1:40" x14ac:dyDescent="0.35">
      <c r="A101" s="81"/>
      <c r="B101" s="26"/>
      <c r="C101" s="26"/>
      <c r="D101" s="26"/>
      <c r="E101" s="26"/>
      <c r="F101" s="26"/>
      <c r="G101" s="26"/>
      <c r="H101" s="26"/>
      <c r="I101" s="26"/>
      <c r="J101" s="26"/>
      <c r="K101" s="26"/>
      <c r="L101" s="26"/>
      <c r="M101" s="26"/>
      <c r="N101" s="26"/>
      <c r="O101" s="26"/>
      <c r="P101" s="26"/>
      <c r="Q101" s="26"/>
      <c r="R101" s="26"/>
      <c r="S101" s="26"/>
      <c r="T101" s="26"/>
      <c r="V101" s="12"/>
      <c r="W101" s="12"/>
      <c r="AB101" s="32"/>
      <c r="AC101" s="32"/>
      <c r="AK101" s="12"/>
      <c r="AL101" s="12"/>
      <c r="AM101" s="12"/>
      <c r="AN101" s="27"/>
    </row>
    <row r="102" spans="1:40" x14ac:dyDescent="0.35">
      <c r="A102" s="81"/>
      <c r="B102" s="26"/>
      <c r="C102" s="26"/>
      <c r="D102" s="26"/>
      <c r="E102" s="26"/>
      <c r="F102" s="26"/>
      <c r="G102" s="26"/>
      <c r="H102" s="26"/>
      <c r="I102" s="26"/>
      <c r="J102" s="26"/>
      <c r="K102" s="26"/>
      <c r="L102" s="26"/>
      <c r="M102" s="26"/>
      <c r="N102" s="26"/>
      <c r="O102" s="26"/>
      <c r="P102" s="26"/>
      <c r="Q102" s="26"/>
      <c r="R102" s="26"/>
      <c r="S102" s="26"/>
      <c r="T102" s="26"/>
      <c r="V102" s="12"/>
      <c r="W102" s="12"/>
      <c r="AB102" s="32"/>
      <c r="AC102" s="32"/>
      <c r="AK102" s="12"/>
      <c r="AL102" s="12"/>
      <c r="AM102" s="12"/>
      <c r="AN102" s="27"/>
    </row>
    <row r="103" spans="1:40" x14ac:dyDescent="0.35">
      <c r="A103" s="81"/>
      <c r="B103" s="26"/>
      <c r="C103" s="26"/>
      <c r="D103" s="26"/>
      <c r="E103" s="26"/>
      <c r="F103" s="26"/>
      <c r="G103" s="26"/>
      <c r="H103" s="26"/>
      <c r="I103" s="26"/>
      <c r="J103" s="26"/>
      <c r="K103" s="26"/>
      <c r="L103" s="26"/>
      <c r="M103" s="26"/>
      <c r="N103" s="26"/>
      <c r="O103" s="26"/>
      <c r="P103" s="26"/>
      <c r="Q103" s="26"/>
      <c r="R103" s="26"/>
      <c r="S103" s="26"/>
      <c r="T103" s="26"/>
      <c r="V103" s="12"/>
      <c r="W103" s="12"/>
      <c r="AB103" s="32"/>
      <c r="AC103" s="32"/>
      <c r="AK103" s="12"/>
      <c r="AL103" s="12"/>
      <c r="AM103" s="12"/>
      <c r="AN103" s="27"/>
    </row>
  </sheetData>
  <mergeCells count="4">
    <mergeCell ref="A4:AN4"/>
    <mergeCell ref="A1:AN1"/>
    <mergeCell ref="A2:AN2"/>
    <mergeCell ref="A3:AN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87"/>
  <sheetViews>
    <sheetView topLeftCell="V1" zoomScaleNormal="100" workbookViewId="0">
      <selection activeCell="AE10" sqref="AE10"/>
    </sheetView>
  </sheetViews>
  <sheetFormatPr baseColWidth="10" defaultRowHeight="14.5" x14ac:dyDescent="0.35"/>
  <cols>
    <col min="2" max="2" width="20.1796875" bestFit="1" customWidth="1"/>
    <col min="3" max="3" width="12.1796875" bestFit="1" customWidth="1"/>
    <col min="4" max="4" width="14.6328125" bestFit="1" customWidth="1"/>
    <col min="5" max="5" width="10.26953125" customWidth="1"/>
    <col min="6" max="6" width="7.453125" customWidth="1"/>
    <col min="7" max="7" width="9.81640625" customWidth="1"/>
    <col min="8" max="8" width="9.08984375" customWidth="1"/>
    <col min="9" max="9" width="9.36328125" customWidth="1"/>
    <col min="10" max="10" width="7.453125" customWidth="1"/>
    <col min="11" max="11" width="15.6328125" bestFit="1" customWidth="1"/>
    <col min="12" max="12" width="15.1796875" bestFit="1" customWidth="1"/>
    <col min="13" max="13" width="9" customWidth="1"/>
    <col min="14" max="14" width="7" customWidth="1"/>
    <col min="15" max="15" width="5.26953125" customWidth="1"/>
    <col min="16" max="16" width="8.7265625" style="4" customWidth="1"/>
    <col min="17" max="17" width="7.90625" style="49" customWidth="1"/>
    <col min="18" max="18" width="12.1796875" bestFit="1" customWidth="1"/>
    <col min="19" max="19" width="9.6328125" customWidth="1"/>
    <col min="20" max="20" width="9.7265625" style="1" customWidth="1"/>
    <col min="21" max="21" width="11.26953125" style="1" customWidth="1"/>
    <col min="22" max="22" width="11.26953125" style="19" customWidth="1"/>
    <col min="23" max="23" width="70.453125" customWidth="1"/>
    <col min="25" max="25" width="8.6328125" customWidth="1"/>
    <col min="26" max="26" width="7.26953125" customWidth="1"/>
    <col min="29" max="29" width="10.90625" style="49"/>
    <col min="30" max="30" width="8.90625" customWidth="1"/>
    <col min="31" max="31" width="8.90625" style="5" customWidth="1"/>
    <col min="33" max="33" width="10.90625" style="5"/>
    <col min="35" max="35" width="11.54296875" customWidth="1"/>
    <col min="37" max="37" width="69.7265625" customWidth="1"/>
  </cols>
  <sheetData>
    <row r="2" spans="1:37" x14ac:dyDescent="0.35">
      <c r="H2" s="117" t="s">
        <v>68</v>
      </c>
      <c r="I2" s="117"/>
      <c r="J2" s="117"/>
      <c r="K2" s="117"/>
      <c r="L2" s="117"/>
      <c r="M2" s="7"/>
      <c r="N2" s="7"/>
    </row>
    <row r="3" spans="1:37" x14ac:dyDescent="0.35">
      <c r="H3" s="117" t="s">
        <v>112</v>
      </c>
      <c r="I3" s="117"/>
      <c r="J3" s="117"/>
      <c r="K3" s="117"/>
      <c r="L3" s="117"/>
      <c r="M3" s="7"/>
      <c r="N3" s="7"/>
    </row>
    <row r="4" spans="1:37" x14ac:dyDescent="0.35">
      <c r="H4" s="117" t="s">
        <v>69</v>
      </c>
      <c r="I4" s="117"/>
      <c r="J4" s="117"/>
      <c r="K4" s="117"/>
      <c r="L4" s="117"/>
      <c r="M4" s="7"/>
      <c r="N4" s="7"/>
    </row>
    <row r="7" spans="1:37" ht="43.5" x14ac:dyDescent="0.35">
      <c r="A7" s="78" t="s">
        <v>74</v>
      </c>
      <c r="B7" s="57" t="s">
        <v>58</v>
      </c>
      <c r="C7" s="56" t="s">
        <v>22</v>
      </c>
      <c r="D7" s="56" t="s">
        <v>0</v>
      </c>
      <c r="E7" s="56" t="s">
        <v>126</v>
      </c>
      <c r="F7" s="57" t="s">
        <v>1</v>
      </c>
      <c r="G7" s="57" t="s">
        <v>127</v>
      </c>
      <c r="H7" s="57" t="s">
        <v>128</v>
      </c>
      <c r="I7" s="57" t="s">
        <v>129</v>
      </c>
      <c r="J7" s="57" t="s">
        <v>135</v>
      </c>
      <c r="K7" s="57" t="s">
        <v>139</v>
      </c>
      <c r="L7" s="57" t="s">
        <v>130</v>
      </c>
      <c r="M7" s="57" t="s">
        <v>138</v>
      </c>
      <c r="N7" s="57" t="s">
        <v>137</v>
      </c>
      <c r="O7" s="57" t="s">
        <v>131</v>
      </c>
      <c r="P7" s="56" t="s">
        <v>60</v>
      </c>
      <c r="Q7" s="57" t="s">
        <v>70</v>
      </c>
      <c r="R7" s="56" t="s">
        <v>61</v>
      </c>
      <c r="S7" s="57" t="s">
        <v>62</v>
      </c>
      <c r="T7" s="57" t="s">
        <v>63</v>
      </c>
      <c r="U7" s="56" t="s">
        <v>10</v>
      </c>
      <c r="V7" s="56" t="s">
        <v>11</v>
      </c>
      <c r="W7" s="56" t="s">
        <v>73</v>
      </c>
      <c r="X7" s="56" t="s">
        <v>12</v>
      </c>
      <c r="Y7" s="57" t="s">
        <v>145</v>
      </c>
      <c r="Z7" s="57" t="s">
        <v>146</v>
      </c>
      <c r="AA7" s="57" t="s">
        <v>98</v>
      </c>
      <c r="AB7" s="57" t="s">
        <v>99</v>
      </c>
      <c r="AC7" s="86" t="s">
        <v>100</v>
      </c>
      <c r="AD7" s="86" t="s">
        <v>148</v>
      </c>
      <c r="AE7" s="83" t="s">
        <v>149</v>
      </c>
      <c r="AF7" s="87" t="s">
        <v>96</v>
      </c>
      <c r="AG7" s="83" t="s">
        <v>97</v>
      </c>
      <c r="AH7" s="57" t="s">
        <v>19</v>
      </c>
      <c r="AI7" s="57" t="s">
        <v>20</v>
      </c>
      <c r="AJ7" s="57" t="s">
        <v>46</v>
      </c>
      <c r="AK7" s="57" t="s">
        <v>67</v>
      </c>
    </row>
    <row r="8" spans="1:37" x14ac:dyDescent="0.35">
      <c r="A8" s="79" t="s">
        <v>205</v>
      </c>
      <c r="B8" s="72"/>
      <c r="C8" s="72" t="s">
        <v>78</v>
      </c>
      <c r="D8" s="72" t="s">
        <v>107</v>
      </c>
      <c r="E8" s="72">
        <v>111.148</v>
      </c>
      <c r="F8" s="72">
        <v>1997</v>
      </c>
      <c r="G8" s="72"/>
      <c r="H8" s="72"/>
      <c r="I8" s="72"/>
      <c r="J8" s="72"/>
      <c r="K8" s="72"/>
      <c r="L8" s="72"/>
      <c r="M8" s="72"/>
      <c r="N8" s="72"/>
      <c r="O8" s="72"/>
      <c r="P8" s="72" t="s">
        <v>93</v>
      </c>
      <c r="Q8" s="72">
        <v>28</v>
      </c>
      <c r="R8" s="72">
        <v>57</v>
      </c>
      <c r="S8" s="72">
        <v>34</v>
      </c>
      <c r="T8" s="72">
        <v>31</v>
      </c>
      <c r="U8" s="72" t="s">
        <v>113</v>
      </c>
      <c r="V8" s="72">
        <v>3677203695</v>
      </c>
      <c r="W8" s="72"/>
      <c r="X8" s="72"/>
      <c r="Y8" s="72"/>
      <c r="Z8" s="72">
        <v>0.5</v>
      </c>
      <c r="AA8" s="72"/>
      <c r="AB8" s="72"/>
      <c r="AC8" s="72">
        <v>1.4690000000000001</v>
      </c>
      <c r="AD8" s="73">
        <v>0.159</v>
      </c>
      <c r="AE8" s="76"/>
      <c r="AF8" s="72">
        <v>1.08</v>
      </c>
      <c r="AG8" s="76">
        <v>389.66</v>
      </c>
      <c r="AH8" s="72"/>
      <c r="AI8" s="72"/>
      <c r="AJ8" s="72" t="s">
        <v>56</v>
      </c>
      <c r="AK8" s="64" t="s">
        <v>254</v>
      </c>
    </row>
    <row r="9" spans="1:37" x14ac:dyDescent="0.35">
      <c r="A9" s="79" t="s">
        <v>205</v>
      </c>
      <c r="B9" s="72"/>
      <c r="C9" s="72" t="s">
        <v>78</v>
      </c>
      <c r="D9" s="72" t="s">
        <v>107</v>
      </c>
      <c r="E9" s="72">
        <v>111.148</v>
      </c>
      <c r="F9" s="72">
        <v>1997</v>
      </c>
      <c r="G9" s="72"/>
      <c r="H9" s="72"/>
      <c r="I9" s="72"/>
      <c r="J9" s="72"/>
      <c r="K9" s="72"/>
      <c r="L9" s="72"/>
      <c r="M9" s="72"/>
      <c r="N9" s="72"/>
      <c r="O9" s="72"/>
      <c r="P9" s="72" t="s">
        <v>93</v>
      </c>
      <c r="Q9" s="72">
        <v>28</v>
      </c>
      <c r="R9" s="72">
        <v>57</v>
      </c>
      <c r="S9" s="72">
        <v>34</v>
      </c>
      <c r="T9" s="72">
        <v>31</v>
      </c>
      <c r="U9" s="72" t="s">
        <v>14</v>
      </c>
      <c r="V9" s="72">
        <v>3051250195</v>
      </c>
      <c r="W9" s="72"/>
      <c r="X9" s="72"/>
      <c r="Y9" s="72"/>
      <c r="Z9" s="72">
        <v>0.5</v>
      </c>
      <c r="AA9" s="72"/>
      <c r="AB9" s="72"/>
      <c r="AC9" s="72">
        <v>1.468</v>
      </c>
      <c r="AD9" s="73">
        <v>0.28599999999999998</v>
      </c>
      <c r="AE9" s="76"/>
      <c r="AF9" s="72">
        <v>1.95</v>
      </c>
      <c r="AG9" s="76">
        <v>398.26</v>
      </c>
      <c r="AH9" s="72"/>
      <c r="AI9" s="72"/>
      <c r="AJ9" s="72" t="s">
        <v>56</v>
      </c>
      <c r="AK9" s="64" t="s">
        <v>254</v>
      </c>
    </row>
    <row r="10" spans="1:37" x14ac:dyDescent="0.35">
      <c r="A10" s="79" t="s">
        <v>205</v>
      </c>
      <c r="B10" s="72"/>
      <c r="C10" s="72" t="s">
        <v>78</v>
      </c>
      <c r="D10" s="72" t="s">
        <v>107</v>
      </c>
      <c r="E10" s="72">
        <v>111.148</v>
      </c>
      <c r="F10" s="72">
        <v>1997</v>
      </c>
      <c r="G10" s="72"/>
      <c r="H10" s="72"/>
      <c r="I10" s="72"/>
      <c r="J10" s="72"/>
      <c r="K10" s="72"/>
      <c r="L10" s="72"/>
      <c r="M10" s="72"/>
      <c r="N10" s="72"/>
      <c r="O10" s="72"/>
      <c r="P10" s="72" t="s">
        <v>93</v>
      </c>
      <c r="Q10" s="72">
        <v>28</v>
      </c>
      <c r="R10" s="72">
        <v>57</v>
      </c>
      <c r="S10" s="72">
        <v>34</v>
      </c>
      <c r="T10" s="72">
        <v>31</v>
      </c>
      <c r="U10" s="72" t="s">
        <v>15</v>
      </c>
      <c r="V10" s="72">
        <v>3051250595</v>
      </c>
      <c r="W10" s="72"/>
      <c r="X10" s="72"/>
      <c r="Y10" s="72"/>
      <c r="Z10" s="72">
        <v>0.5</v>
      </c>
      <c r="AA10" s="72"/>
      <c r="AB10" s="72"/>
      <c r="AC10" s="72">
        <v>1.492</v>
      </c>
      <c r="AD10" s="76">
        <v>0.06</v>
      </c>
      <c r="AE10" s="76"/>
      <c r="AF10" s="72">
        <v>0.4</v>
      </c>
      <c r="AG10" s="76">
        <v>395.76</v>
      </c>
      <c r="AH10" s="72"/>
      <c r="AI10" s="72"/>
      <c r="AJ10" s="72" t="s">
        <v>56</v>
      </c>
      <c r="AK10" s="64" t="s">
        <v>254</v>
      </c>
    </row>
    <row r="11" spans="1:37" x14ac:dyDescent="0.35">
      <c r="A11" s="79" t="s">
        <v>205</v>
      </c>
      <c r="B11" s="72"/>
      <c r="C11" s="72" t="s">
        <v>78</v>
      </c>
      <c r="D11" s="72" t="s">
        <v>107</v>
      </c>
      <c r="E11" s="72">
        <v>111.148</v>
      </c>
      <c r="F11" s="72">
        <v>1997</v>
      </c>
      <c r="G11" s="72"/>
      <c r="H11" s="72"/>
      <c r="I11" s="72"/>
      <c r="J11" s="72"/>
      <c r="K11" s="72"/>
      <c r="L11" s="72"/>
      <c r="M11" s="72"/>
      <c r="N11" s="72"/>
      <c r="O11" s="72"/>
      <c r="P11" s="72" t="s">
        <v>93</v>
      </c>
      <c r="Q11" s="72">
        <v>28</v>
      </c>
      <c r="R11" s="72">
        <v>57</v>
      </c>
      <c r="S11" s="72">
        <v>34</v>
      </c>
      <c r="T11" s="72">
        <v>31</v>
      </c>
      <c r="U11" s="72" t="s">
        <v>16</v>
      </c>
      <c r="V11" s="72">
        <v>3677203495</v>
      </c>
      <c r="W11" s="72"/>
      <c r="X11" s="72"/>
      <c r="Y11" s="72"/>
      <c r="Z11" s="72">
        <v>0.5</v>
      </c>
      <c r="AA11" s="72"/>
      <c r="AB11" s="72"/>
      <c r="AC11" s="72">
        <v>1.446</v>
      </c>
      <c r="AD11" s="73">
        <v>0.193</v>
      </c>
      <c r="AE11" s="76"/>
      <c r="AF11" s="72">
        <v>1.33</v>
      </c>
      <c r="AG11" s="76">
        <v>383.55</v>
      </c>
      <c r="AH11" s="72"/>
      <c r="AI11" s="72"/>
      <c r="AJ11" s="72" t="s">
        <v>56</v>
      </c>
      <c r="AK11" s="64" t="s">
        <v>254</v>
      </c>
    </row>
    <row r="12" spans="1:37" ht="29" x14ac:dyDescent="0.35">
      <c r="A12" s="79" t="s">
        <v>202</v>
      </c>
      <c r="B12" s="72" t="s">
        <v>252</v>
      </c>
      <c r="C12" s="72" t="s">
        <v>78</v>
      </c>
      <c r="D12" s="72" t="s">
        <v>107</v>
      </c>
      <c r="E12" s="72">
        <v>111.148</v>
      </c>
      <c r="F12" s="72">
        <v>1997</v>
      </c>
      <c r="G12" s="72"/>
      <c r="H12" s="72"/>
      <c r="I12" s="72"/>
      <c r="J12" s="72"/>
      <c r="K12" s="72"/>
      <c r="L12" s="72"/>
      <c r="M12" s="72"/>
      <c r="N12" s="72"/>
      <c r="O12" s="72"/>
      <c r="P12" s="72" t="s">
        <v>93</v>
      </c>
      <c r="Q12" s="72">
        <v>26.5</v>
      </c>
      <c r="R12" s="72">
        <v>79</v>
      </c>
      <c r="S12" s="72">
        <v>32</v>
      </c>
      <c r="T12" s="72">
        <v>29.25</v>
      </c>
      <c r="U12" s="72" t="s">
        <v>113</v>
      </c>
      <c r="V12" s="72">
        <v>3677203695</v>
      </c>
      <c r="W12" s="72" t="s">
        <v>17</v>
      </c>
      <c r="X12" s="72" t="s">
        <v>114</v>
      </c>
      <c r="Y12" s="72"/>
      <c r="Z12" s="72">
        <v>0.5</v>
      </c>
      <c r="AA12" s="72" t="s">
        <v>250</v>
      </c>
      <c r="AB12" s="72" t="s">
        <v>250</v>
      </c>
      <c r="AC12" s="72">
        <v>0.05</v>
      </c>
      <c r="AD12" s="75">
        <v>0.9</v>
      </c>
      <c r="AE12" s="76"/>
      <c r="AF12" s="72">
        <v>0.64</v>
      </c>
      <c r="AG12" s="76">
        <v>381.6</v>
      </c>
      <c r="AH12" s="72"/>
      <c r="AI12" s="72"/>
      <c r="AJ12" s="72" t="s">
        <v>56</v>
      </c>
      <c r="AK12" s="64" t="s">
        <v>253</v>
      </c>
    </row>
    <row r="13" spans="1:37" ht="29" x14ac:dyDescent="0.35">
      <c r="A13" s="79" t="s">
        <v>202</v>
      </c>
      <c r="B13" s="72" t="s">
        <v>252</v>
      </c>
      <c r="C13" s="72" t="s">
        <v>78</v>
      </c>
      <c r="D13" s="72" t="s">
        <v>107</v>
      </c>
      <c r="E13" s="72">
        <v>111.148</v>
      </c>
      <c r="F13" s="72">
        <v>1997</v>
      </c>
      <c r="G13" s="72"/>
      <c r="H13" s="72"/>
      <c r="I13" s="72"/>
      <c r="J13" s="72"/>
      <c r="K13" s="72"/>
      <c r="L13" s="72"/>
      <c r="M13" s="72"/>
      <c r="N13" s="72"/>
      <c r="O13" s="72"/>
      <c r="P13" s="72" t="s">
        <v>93</v>
      </c>
      <c r="Q13" s="72">
        <v>26.5</v>
      </c>
      <c r="R13" s="72">
        <v>79</v>
      </c>
      <c r="S13" s="72">
        <v>32</v>
      </c>
      <c r="T13" s="72">
        <v>29.25</v>
      </c>
      <c r="U13" s="72" t="s">
        <v>14</v>
      </c>
      <c r="V13" s="72">
        <v>3051250195</v>
      </c>
      <c r="W13" s="72" t="s">
        <v>17</v>
      </c>
      <c r="X13" s="72" t="s">
        <v>114</v>
      </c>
      <c r="Y13" s="72"/>
      <c r="Z13" s="72">
        <v>0.5</v>
      </c>
      <c r="AA13" s="72" t="s">
        <v>250</v>
      </c>
      <c r="AB13" s="72" t="s">
        <v>250</v>
      </c>
      <c r="AC13" s="72">
        <v>0.05</v>
      </c>
      <c r="AD13" s="113">
        <v>0</v>
      </c>
      <c r="AE13" s="76"/>
      <c r="AF13" s="72">
        <v>0.64</v>
      </c>
      <c r="AG13" s="76">
        <v>377.1</v>
      </c>
      <c r="AH13" s="72"/>
      <c r="AI13" s="72"/>
      <c r="AJ13" s="72" t="s">
        <v>56</v>
      </c>
      <c r="AK13" s="64" t="s">
        <v>253</v>
      </c>
    </row>
    <row r="14" spans="1:37" ht="29" x14ac:dyDescent="0.35">
      <c r="A14" s="79" t="s">
        <v>202</v>
      </c>
      <c r="B14" s="72" t="s">
        <v>252</v>
      </c>
      <c r="C14" s="72" t="s">
        <v>78</v>
      </c>
      <c r="D14" s="72" t="s">
        <v>107</v>
      </c>
      <c r="E14" s="72">
        <v>111.148</v>
      </c>
      <c r="F14" s="72">
        <v>1997</v>
      </c>
      <c r="G14" s="72"/>
      <c r="H14" s="72"/>
      <c r="I14" s="72"/>
      <c r="J14" s="72"/>
      <c r="K14" s="72"/>
      <c r="L14" s="72"/>
      <c r="M14" s="72"/>
      <c r="N14" s="72"/>
      <c r="O14" s="72"/>
      <c r="P14" s="72" t="s">
        <v>93</v>
      </c>
      <c r="Q14" s="72">
        <v>26.5</v>
      </c>
      <c r="R14" s="72">
        <v>79</v>
      </c>
      <c r="S14" s="72">
        <v>32</v>
      </c>
      <c r="T14" s="72">
        <v>29.25</v>
      </c>
      <c r="U14" s="72" t="s">
        <v>15</v>
      </c>
      <c r="V14" s="72">
        <v>3051250595</v>
      </c>
      <c r="W14" s="72" t="s">
        <v>17</v>
      </c>
      <c r="X14" s="72" t="s">
        <v>114</v>
      </c>
      <c r="Y14" s="72"/>
      <c r="Z14" s="72">
        <v>0.5</v>
      </c>
      <c r="AA14" s="72" t="s">
        <v>250</v>
      </c>
      <c r="AB14" s="72" t="s">
        <v>250</v>
      </c>
      <c r="AC14" s="72">
        <v>0.05</v>
      </c>
      <c r="AD14" s="76">
        <v>0.35</v>
      </c>
      <c r="AE14" s="76"/>
      <c r="AF14" s="72">
        <v>0.64</v>
      </c>
      <c r="AG14" s="76">
        <v>388.5</v>
      </c>
      <c r="AH14" s="72"/>
      <c r="AI14" s="72"/>
      <c r="AJ14" s="72" t="s">
        <v>56</v>
      </c>
      <c r="AK14" s="64" t="s">
        <v>253</v>
      </c>
    </row>
    <row r="15" spans="1:37" ht="29" x14ac:dyDescent="0.35">
      <c r="A15" s="79" t="s">
        <v>202</v>
      </c>
      <c r="B15" s="72" t="s">
        <v>252</v>
      </c>
      <c r="C15" s="72" t="s">
        <v>78</v>
      </c>
      <c r="D15" s="72" t="s">
        <v>107</v>
      </c>
      <c r="E15" s="72">
        <v>111.148</v>
      </c>
      <c r="F15" s="72">
        <v>1997</v>
      </c>
      <c r="G15" s="72"/>
      <c r="H15" s="72"/>
      <c r="I15" s="72"/>
      <c r="J15" s="72"/>
      <c r="K15" s="72"/>
      <c r="L15" s="72"/>
      <c r="M15" s="72"/>
      <c r="N15" s="72"/>
      <c r="O15" s="72"/>
      <c r="P15" s="72" t="s">
        <v>93</v>
      </c>
      <c r="Q15" s="72">
        <v>26.5</v>
      </c>
      <c r="R15" s="72">
        <v>79</v>
      </c>
      <c r="S15" s="72">
        <v>32</v>
      </c>
      <c r="T15" s="72">
        <v>29.25</v>
      </c>
      <c r="U15" s="72" t="s">
        <v>16</v>
      </c>
      <c r="V15" s="72">
        <v>3677203495</v>
      </c>
      <c r="W15" s="72" t="s">
        <v>17</v>
      </c>
      <c r="X15" s="72" t="s">
        <v>114</v>
      </c>
      <c r="Y15" s="72"/>
      <c r="Z15" s="72">
        <v>0.5</v>
      </c>
      <c r="AA15" s="72" t="s">
        <v>250</v>
      </c>
      <c r="AB15" s="72" t="s">
        <v>250</v>
      </c>
      <c r="AC15" s="72">
        <v>0.05</v>
      </c>
      <c r="AD15" s="75">
        <v>1.1000000000000001</v>
      </c>
      <c r="AE15" s="76"/>
      <c r="AF15" s="72">
        <v>0.64</v>
      </c>
      <c r="AG15" s="76">
        <v>376.3</v>
      </c>
      <c r="AH15" s="72"/>
      <c r="AI15" s="72"/>
      <c r="AJ15" s="72" t="s">
        <v>56</v>
      </c>
      <c r="AK15" s="64" t="s">
        <v>253</v>
      </c>
    </row>
    <row r="16" spans="1:37" ht="43.5" x14ac:dyDescent="0.35">
      <c r="A16" s="79" t="s">
        <v>198</v>
      </c>
      <c r="B16" s="72" t="s">
        <v>200</v>
      </c>
      <c r="C16" s="72" t="s">
        <v>78</v>
      </c>
      <c r="D16" s="72" t="s">
        <v>107</v>
      </c>
      <c r="E16" s="72">
        <v>111.148</v>
      </c>
      <c r="F16" s="72">
        <v>1997</v>
      </c>
      <c r="G16" s="72"/>
      <c r="H16" s="72"/>
      <c r="I16" s="72"/>
      <c r="J16" s="72"/>
      <c r="K16" s="72"/>
      <c r="L16" s="72"/>
      <c r="M16" s="72"/>
      <c r="N16" s="72"/>
      <c r="O16" s="72"/>
      <c r="P16" s="72" t="s">
        <v>93</v>
      </c>
      <c r="Q16" s="72">
        <v>25</v>
      </c>
      <c r="R16" s="72">
        <v>78</v>
      </c>
      <c r="S16" s="72">
        <v>30</v>
      </c>
      <c r="T16" s="72">
        <v>27.5</v>
      </c>
      <c r="U16" s="72" t="s">
        <v>113</v>
      </c>
      <c r="V16" s="72">
        <v>3677203695</v>
      </c>
      <c r="W16" s="72" t="s">
        <v>17</v>
      </c>
      <c r="X16" s="72" t="s">
        <v>114</v>
      </c>
      <c r="Y16" s="72"/>
      <c r="Z16" s="72"/>
      <c r="AA16" s="72" t="s">
        <v>250</v>
      </c>
      <c r="AB16" s="72" t="s">
        <v>250</v>
      </c>
      <c r="AC16" s="72">
        <v>1.462</v>
      </c>
      <c r="AD16" s="74">
        <v>9.4E-2</v>
      </c>
      <c r="AE16" s="76"/>
      <c r="AF16" s="72">
        <v>0.64</v>
      </c>
      <c r="AG16" s="76">
        <v>387.85</v>
      </c>
      <c r="AH16" s="72"/>
      <c r="AI16" s="72"/>
      <c r="AJ16" s="72"/>
      <c r="AK16" s="64" t="s">
        <v>251</v>
      </c>
    </row>
    <row r="17" spans="1:37" ht="43.5" x14ac:dyDescent="0.35">
      <c r="A17" s="79" t="s">
        <v>198</v>
      </c>
      <c r="B17" s="72" t="s">
        <v>200</v>
      </c>
      <c r="C17" s="72" t="s">
        <v>78</v>
      </c>
      <c r="D17" s="72" t="s">
        <v>107</v>
      </c>
      <c r="E17" s="72">
        <v>111.148</v>
      </c>
      <c r="F17" s="72">
        <v>1997</v>
      </c>
      <c r="G17" s="72"/>
      <c r="H17" s="72"/>
      <c r="I17" s="72"/>
      <c r="J17" s="72"/>
      <c r="K17" s="72"/>
      <c r="L17" s="72"/>
      <c r="M17" s="72"/>
      <c r="N17" s="72"/>
      <c r="O17" s="72"/>
      <c r="P17" s="72" t="s">
        <v>93</v>
      </c>
      <c r="Q17" s="72">
        <v>25</v>
      </c>
      <c r="R17" s="72">
        <v>78</v>
      </c>
      <c r="S17" s="72">
        <v>30</v>
      </c>
      <c r="T17" s="72">
        <v>27.5</v>
      </c>
      <c r="U17" s="72" t="s">
        <v>14</v>
      </c>
      <c r="V17" s="72">
        <v>3051250195</v>
      </c>
      <c r="W17" s="72" t="s">
        <v>17</v>
      </c>
      <c r="X17" s="72" t="s">
        <v>114</v>
      </c>
      <c r="Y17" s="72"/>
      <c r="Z17" s="72"/>
      <c r="AA17" s="72" t="s">
        <v>250</v>
      </c>
      <c r="AB17" s="72" t="s">
        <v>250</v>
      </c>
      <c r="AC17" s="72">
        <v>1.7050000000000001</v>
      </c>
      <c r="AD17" s="74">
        <v>2.1760000000000002</v>
      </c>
      <c r="AE17" s="76"/>
      <c r="AF17" s="72">
        <v>12.76</v>
      </c>
      <c r="AG17" s="76">
        <v>448.58</v>
      </c>
      <c r="AH17" s="72"/>
      <c r="AI17" s="72"/>
      <c r="AJ17" s="72"/>
      <c r="AK17" s="64" t="s">
        <v>251</v>
      </c>
    </row>
    <row r="18" spans="1:37" ht="43.5" x14ac:dyDescent="0.35">
      <c r="A18" s="79" t="s">
        <v>198</v>
      </c>
      <c r="B18" s="72" t="s">
        <v>200</v>
      </c>
      <c r="C18" s="72" t="s">
        <v>78</v>
      </c>
      <c r="D18" s="72" t="s">
        <v>107</v>
      </c>
      <c r="E18" s="72">
        <v>111.148</v>
      </c>
      <c r="F18" s="72">
        <v>1997</v>
      </c>
      <c r="G18" s="72"/>
      <c r="H18" s="72"/>
      <c r="I18" s="72"/>
      <c r="J18" s="72"/>
      <c r="K18" s="72"/>
      <c r="L18" s="72"/>
      <c r="M18" s="72"/>
      <c r="N18" s="72"/>
      <c r="O18" s="72"/>
      <c r="P18" s="72" t="s">
        <v>93</v>
      </c>
      <c r="Q18" s="72">
        <v>25</v>
      </c>
      <c r="R18" s="72">
        <v>78</v>
      </c>
      <c r="S18" s="72">
        <v>30</v>
      </c>
      <c r="T18" s="72">
        <v>27.5</v>
      </c>
      <c r="U18" s="72" t="s">
        <v>15</v>
      </c>
      <c r="V18" s="72">
        <v>3051250595</v>
      </c>
      <c r="W18" s="72" t="s">
        <v>17</v>
      </c>
      <c r="X18" s="72" t="s">
        <v>114</v>
      </c>
      <c r="Y18" s="72"/>
      <c r="Z18" s="72"/>
      <c r="AA18" s="72" t="s">
        <v>250</v>
      </c>
      <c r="AB18" s="72" t="s">
        <v>250</v>
      </c>
      <c r="AC18" s="72">
        <v>1.514</v>
      </c>
      <c r="AD18" s="74">
        <v>0.61499999999999999</v>
      </c>
      <c r="AE18" s="76"/>
      <c r="AF18" s="72">
        <v>4.0599999999999996</v>
      </c>
      <c r="AG18" s="76">
        <v>401.25</v>
      </c>
      <c r="AH18" s="72"/>
      <c r="AI18" s="72"/>
      <c r="AJ18" s="72"/>
      <c r="AK18" s="64" t="s">
        <v>251</v>
      </c>
    </row>
    <row r="19" spans="1:37" ht="43.5" x14ac:dyDescent="0.35">
      <c r="A19" s="79" t="s">
        <v>198</v>
      </c>
      <c r="B19" s="72" t="s">
        <v>200</v>
      </c>
      <c r="C19" s="72" t="s">
        <v>78</v>
      </c>
      <c r="D19" s="72" t="s">
        <v>107</v>
      </c>
      <c r="E19" s="72">
        <v>111.148</v>
      </c>
      <c r="F19" s="72">
        <v>1997</v>
      </c>
      <c r="G19" s="72"/>
      <c r="H19" s="72"/>
      <c r="I19" s="72"/>
      <c r="J19" s="72"/>
      <c r="K19" s="72"/>
      <c r="L19" s="72"/>
      <c r="M19" s="72"/>
      <c r="N19" s="72"/>
      <c r="O19" s="72"/>
      <c r="P19" s="72" t="s">
        <v>93</v>
      </c>
      <c r="Q19" s="72">
        <v>25</v>
      </c>
      <c r="R19" s="72">
        <v>78</v>
      </c>
      <c r="S19" s="72">
        <v>30</v>
      </c>
      <c r="T19" s="72">
        <v>27.5</v>
      </c>
      <c r="U19" s="72" t="s">
        <v>16</v>
      </c>
      <c r="V19" s="72">
        <v>3677203495</v>
      </c>
      <c r="W19" s="72" t="s">
        <v>17</v>
      </c>
      <c r="X19" s="72" t="s">
        <v>114</v>
      </c>
      <c r="Y19" s="72"/>
      <c r="Z19" s="72"/>
      <c r="AA19" s="72" t="s">
        <v>250</v>
      </c>
      <c r="AB19" s="72" t="s">
        <v>250</v>
      </c>
      <c r="AC19" s="72">
        <v>1.48</v>
      </c>
      <c r="AD19" s="74">
        <v>1.2809999999999999</v>
      </c>
      <c r="AE19" s="76"/>
      <c r="AF19" s="72">
        <v>8.66</v>
      </c>
      <c r="AG19" s="76">
        <v>390.98</v>
      </c>
      <c r="AH19" s="72"/>
      <c r="AI19" s="72"/>
      <c r="AJ19" s="72"/>
      <c r="AK19" s="64" t="s">
        <v>251</v>
      </c>
    </row>
    <row r="20" spans="1:37" x14ac:dyDescent="0.35">
      <c r="A20" s="79" t="s">
        <v>199</v>
      </c>
      <c r="B20" s="72"/>
      <c r="C20" s="72" t="s">
        <v>78</v>
      </c>
      <c r="D20" s="72" t="s">
        <v>107</v>
      </c>
      <c r="E20" s="72">
        <v>111.148</v>
      </c>
      <c r="F20" s="72">
        <v>1997</v>
      </c>
      <c r="G20" s="72"/>
      <c r="H20" s="72"/>
      <c r="I20" s="72"/>
      <c r="J20" s="72"/>
      <c r="K20" s="72"/>
      <c r="L20" s="72"/>
      <c r="M20" s="72"/>
      <c r="N20" s="72"/>
      <c r="O20" s="72"/>
      <c r="P20" s="72" t="s">
        <v>164</v>
      </c>
      <c r="Q20" s="72">
        <v>33.1</v>
      </c>
      <c r="R20" s="72">
        <v>36</v>
      </c>
      <c r="S20" s="72">
        <v>34</v>
      </c>
      <c r="T20" s="72">
        <v>33.549999999999997</v>
      </c>
      <c r="U20" s="72" t="s">
        <v>113</v>
      </c>
      <c r="V20" s="72">
        <v>3677203695</v>
      </c>
      <c r="W20" s="72"/>
      <c r="X20" s="72"/>
      <c r="Y20" s="72"/>
      <c r="Z20" s="72">
        <v>0.5</v>
      </c>
      <c r="AA20" s="72"/>
      <c r="AB20" s="72"/>
      <c r="AC20" s="72">
        <v>1.468</v>
      </c>
      <c r="AD20" s="74">
        <v>5.8000000000000003E-2</v>
      </c>
      <c r="AE20" s="76"/>
      <c r="AF20" s="72">
        <v>0.4</v>
      </c>
      <c r="AG20" s="76">
        <v>389.37</v>
      </c>
      <c r="AH20" s="72"/>
      <c r="AI20" s="72"/>
      <c r="AJ20" s="72"/>
      <c r="AK20" s="64" t="s">
        <v>249</v>
      </c>
    </row>
    <row r="21" spans="1:37" x14ac:dyDescent="0.35">
      <c r="A21" s="79" t="s">
        <v>199</v>
      </c>
      <c r="B21" s="72"/>
      <c r="C21" s="72" t="s">
        <v>78</v>
      </c>
      <c r="D21" s="72" t="s">
        <v>107</v>
      </c>
      <c r="E21" s="72">
        <v>111.148</v>
      </c>
      <c r="F21" s="72">
        <v>1997</v>
      </c>
      <c r="G21" s="72"/>
      <c r="H21" s="72"/>
      <c r="I21" s="72"/>
      <c r="J21" s="72"/>
      <c r="K21" s="72"/>
      <c r="L21" s="72"/>
      <c r="M21" s="72"/>
      <c r="N21" s="72"/>
      <c r="O21" s="72"/>
      <c r="P21" s="72" t="s">
        <v>164</v>
      </c>
      <c r="Q21" s="72">
        <v>33.1</v>
      </c>
      <c r="R21" s="72">
        <v>36</v>
      </c>
      <c r="S21" s="72">
        <v>34</v>
      </c>
      <c r="T21" s="72">
        <v>33.549999999999997</v>
      </c>
      <c r="U21" s="72" t="s">
        <v>14</v>
      </c>
      <c r="V21" s="72">
        <v>3051250195</v>
      </c>
      <c r="W21" s="72"/>
      <c r="X21" s="72"/>
      <c r="Y21" s="72"/>
      <c r="Z21" s="72">
        <v>0.5</v>
      </c>
      <c r="AA21" s="72"/>
      <c r="AB21" s="72"/>
      <c r="AC21" s="72">
        <v>1.462</v>
      </c>
      <c r="AD21" s="74">
        <v>3.7999999999999999E-2</v>
      </c>
      <c r="AE21" s="76"/>
      <c r="AF21" s="72">
        <v>0.26</v>
      </c>
      <c r="AG21" s="76">
        <v>387.87</v>
      </c>
      <c r="AH21" s="72"/>
      <c r="AI21" s="72"/>
      <c r="AJ21" s="72"/>
      <c r="AK21" s="64" t="s">
        <v>249</v>
      </c>
    </row>
    <row r="22" spans="1:37" x14ac:dyDescent="0.35">
      <c r="A22" s="79" t="s">
        <v>199</v>
      </c>
      <c r="B22" s="72"/>
      <c r="C22" s="72" t="s">
        <v>78</v>
      </c>
      <c r="D22" s="72" t="s">
        <v>107</v>
      </c>
      <c r="E22" s="72">
        <v>111.148</v>
      </c>
      <c r="F22" s="72">
        <v>1997</v>
      </c>
      <c r="G22" s="72"/>
      <c r="H22" s="72"/>
      <c r="I22" s="72"/>
      <c r="J22" s="72"/>
      <c r="K22" s="72"/>
      <c r="L22" s="72"/>
      <c r="M22" s="72"/>
      <c r="N22" s="72"/>
      <c r="O22" s="72"/>
      <c r="P22" s="72" t="s">
        <v>164</v>
      </c>
      <c r="Q22" s="72">
        <v>33.1</v>
      </c>
      <c r="R22" s="72">
        <v>36</v>
      </c>
      <c r="S22" s="72">
        <v>34</v>
      </c>
      <c r="T22" s="72">
        <v>33.549999999999997</v>
      </c>
      <c r="U22" s="72" t="s">
        <v>15</v>
      </c>
      <c r="V22" s="72">
        <v>3051250595</v>
      </c>
      <c r="W22" s="72"/>
      <c r="X22" s="72"/>
      <c r="Y22" s="72"/>
      <c r="Z22" s="72">
        <v>0.5</v>
      </c>
      <c r="AA22" s="72"/>
      <c r="AB22" s="72"/>
      <c r="AC22" s="72">
        <v>1.526</v>
      </c>
      <c r="AD22" s="74">
        <v>0.29399999999999998</v>
      </c>
      <c r="AE22" s="76"/>
      <c r="AF22" s="72">
        <v>1.93</v>
      </c>
      <c r="AG22" s="76">
        <v>404.95</v>
      </c>
      <c r="AH22" s="72"/>
      <c r="AI22" s="72"/>
      <c r="AJ22" s="72"/>
      <c r="AK22" s="64" t="s">
        <v>249</v>
      </c>
    </row>
    <row r="23" spans="1:37" x14ac:dyDescent="0.35">
      <c r="A23" s="79" t="s">
        <v>199</v>
      </c>
      <c r="B23" s="72"/>
      <c r="C23" s="72" t="s">
        <v>78</v>
      </c>
      <c r="D23" s="72" t="s">
        <v>107</v>
      </c>
      <c r="E23" s="72">
        <v>111.148</v>
      </c>
      <c r="F23" s="72">
        <v>1997</v>
      </c>
      <c r="G23" s="72"/>
      <c r="H23" s="72"/>
      <c r="I23" s="72"/>
      <c r="J23" s="72"/>
      <c r="K23" s="72"/>
      <c r="L23" s="72"/>
      <c r="M23" s="72"/>
      <c r="N23" s="72"/>
      <c r="O23" s="72"/>
      <c r="P23" s="72" t="s">
        <v>164</v>
      </c>
      <c r="Q23" s="72">
        <v>33.1</v>
      </c>
      <c r="R23" s="72">
        <v>36</v>
      </c>
      <c r="S23" s="72">
        <v>34</v>
      </c>
      <c r="T23" s="72">
        <v>33.549999999999997</v>
      </c>
      <c r="U23" s="72" t="s">
        <v>16</v>
      </c>
      <c r="V23" s="72">
        <v>3677203495</v>
      </c>
      <c r="W23" s="72"/>
      <c r="X23" s="72"/>
      <c r="Y23" s="72"/>
      <c r="Z23" s="72">
        <v>0.5</v>
      </c>
      <c r="AA23" s="72"/>
      <c r="AB23" s="72"/>
      <c r="AC23" s="72">
        <v>1.486</v>
      </c>
      <c r="AD23" s="74">
        <v>0.223</v>
      </c>
      <c r="AE23" s="76"/>
      <c r="AF23" s="72">
        <v>1.5</v>
      </c>
      <c r="AG23" s="76">
        <v>394.35</v>
      </c>
      <c r="AH23" s="72"/>
      <c r="AI23" s="72"/>
      <c r="AJ23" s="72"/>
      <c r="AK23" s="64" t="s">
        <v>249</v>
      </c>
    </row>
    <row r="24" spans="1:37" ht="72.5" x14ac:dyDescent="0.35">
      <c r="A24" s="79" t="s">
        <v>187</v>
      </c>
      <c r="B24" s="72" t="s">
        <v>200</v>
      </c>
      <c r="C24" s="72" t="s">
        <v>78</v>
      </c>
      <c r="D24" s="72" t="s">
        <v>107</v>
      </c>
      <c r="E24" s="72">
        <v>111.148</v>
      </c>
      <c r="F24" s="72">
        <v>1997</v>
      </c>
      <c r="G24" s="72"/>
      <c r="H24" s="72"/>
      <c r="I24" s="72"/>
      <c r="J24" s="72"/>
      <c r="K24" s="72"/>
      <c r="L24" s="72"/>
      <c r="M24" s="72"/>
      <c r="N24" s="72"/>
      <c r="O24" s="72"/>
      <c r="P24" s="72" t="s">
        <v>164</v>
      </c>
      <c r="Q24" s="72">
        <v>37</v>
      </c>
      <c r="R24" s="72">
        <v>42</v>
      </c>
      <c r="S24" s="72">
        <v>35</v>
      </c>
      <c r="T24" s="72"/>
      <c r="U24" s="72" t="s">
        <v>113</v>
      </c>
      <c r="V24" s="72">
        <v>3677203695</v>
      </c>
      <c r="W24" s="72" t="s">
        <v>17</v>
      </c>
      <c r="X24" s="72" t="s">
        <v>114</v>
      </c>
      <c r="Y24" s="72"/>
      <c r="Z24" s="72"/>
      <c r="AA24" s="72">
        <v>389.66</v>
      </c>
      <c r="AB24" s="72">
        <v>1.08</v>
      </c>
      <c r="AC24" s="74">
        <v>1.498</v>
      </c>
      <c r="AD24" s="74">
        <v>0.13100000000000001</v>
      </c>
      <c r="AE24" s="76"/>
      <c r="AF24" s="72">
        <v>0.87</v>
      </c>
      <c r="AG24" s="76">
        <v>397.39</v>
      </c>
      <c r="AH24" s="72" t="s">
        <v>21</v>
      </c>
      <c r="AI24" s="72"/>
      <c r="AJ24" s="72" t="s">
        <v>56</v>
      </c>
      <c r="AK24" s="64" t="s">
        <v>248</v>
      </c>
    </row>
    <row r="25" spans="1:37" ht="72.5" x14ac:dyDescent="0.35">
      <c r="A25" s="79" t="s">
        <v>187</v>
      </c>
      <c r="B25" s="72" t="s">
        <v>200</v>
      </c>
      <c r="C25" s="72" t="s">
        <v>78</v>
      </c>
      <c r="D25" s="72" t="s">
        <v>107</v>
      </c>
      <c r="E25" s="72">
        <v>111.148</v>
      </c>
      <c r="F25" s="72">
        <v>1997</v>
      </c>
      <c r="G25" s="72"/>
      <c r="H25" s="72"/>
      <c r="I25" s="72"/>
      <c r="J25" s="72"/>
      <c r="K25" s="72"/>
      <c r="L25" s="72"/>
      <c r="M25" s="72"/>
      <c r="N25" s="72"/>
      <c r="O25" s="72"/>
      <c r="P25" s="72" t="s">
        <v>164</v>
      </c>
      <c r="Q25" s="72">
        <v>37</v>
      </c>
      <c r="R25" s="72">
        <v>42</v>
      </c>
      <c r="S25" s="72">
        <v>35</v>
      </c>
      <c r="T25" s="72"/>
      <c r="U25" s="72" t="s">
        <v>14</v>
      </c>
      <c r="V25" s="72">
        <v>3051250195</v>
      </c>
      <c r="W25" s="72" t="s">
        <v>17</v>
      </c>
      <c r="X25" s="72" t="s">
        <v>114</v>
      </c>
      <c r="Y25" s="72"/>
      <c r="Z25" s="72"/>
      <c r="AA25" s="72">
        <v>398.26</v>
      </c>
      <c r="AB25" s="72">
        <v>1.95</v>
      </c>
      <c r="AC25" s="74">
        <v>1.4790000000000001</v>
      </c>
      <c r="AD25" s="74">
        <v>8.4000000000000005E-2</v>
      </c>
      <c r="AE25" s="76"/>
      <c r="AF25" s="72">
        <v>0.56999999999999995</v>
      </c>
      <c r="AG25" s="76">
        <v>392.27</v>
      </c>
      <c r="AH25" s="72" t="s">
        <v>21</v>
      </c>
      <c r="AI25" s="72"/>
      <c r="AJ25" s="72" t="s">
        <v>56</v>
      </c>
      <c r="AK25" s="64" t="s">
        <v>248</v>
      </c>
    </row>
    <row r="26" spans="1:37" ht="72.5" x14ac:dyDescent="0.35">
      <c r="A26" s="79" t="s">
        <v>187</v>
      </c>
      <c r="B26" s="72" t="s">
        <v>200</v>
      </c>
      <c r="C26" s="72" t="s">
        <v>78</v>
      </c>
      <c r="D26" s="72" t="s">
        <v>107</v>
      </c>
      <c r="E26" s="72">
        <v>111.148</v>
      </c>
      <c r="F26" s="72">
        <v>1997</v>
      </c>
      <c r="G26" s="72"/>
      <c r="H26" s="72"/>
      <c r="I26" s="72"/>
      <c r="J26" s="72"/>
      <c r="K26" s="72"/>
      <c r="L26" s="72"/>
      <c r="M26" s="72"/>
      <c r="N26" s="72"/>
      <c r="O26" s="72"/>
      <c r="P26" s="72" t="s">
        <v>164</v>
      </c>
      <c r="Q26" s="72">
        <v>37</v>
      </c>
      <c r="R26" s="72">
        <v>42</v>
      </c>
      <c r="S26" s="72">
        <v>35</v>
      </c>
      <c r="T26" s="72"/>
      <c r="U26" s="72" t="s">
        <v>15</v>
      </c>
      <c r="V26" s="72">
        <v>3051250595</v>
      </c>
      <c r="W26" s="72" t="s">
        <v>17</v>
      </c>
      <c r="X26" s="72" t="s">
        <v>114</v>
      </c>
      <c r="Y26" s="72"/>
      <c r="Z26" s="72"/>
      <c r="AA26" s="72">
        <v>395.76</v>
      </c>
      <c r="AB26" s="72">
        <v>0.4</v>
      </c>
      <c r="AC26" s="74">
        <v>1.5129999999999999</v>
      </c>
      <c r="AD26" s="74">
        <v>0.12</v>
      </c>
      <c r="AE26" s="76"/>
      <c r="AF26" s="72">
        <v>0.79</v>
      </c>
      <c r="AG26" s="76">
        <v>401.37</v>
      </c>
      <c r="AH26" s="72" t="s">
        <v>21</v>
      </c>
      <c r="AI26" s="72"/>
      <c r="AJ26" s="72" t="s">
        <v>247</v>
      </c>
      <c r="AK26" s="64" t="s">
        <v>248</v>
      </c>
    </row>
    <row r="27" spans="1:37" ht="72.5" x14ac:dyDescent="0.35">
      <c r="A27" s="79" t="s">
        <v>187</v>
      </c>
      <c r="B27" s="72" t="s">
        <v>200</v>
      </c>
      <c r="C27" s="72" t="s">
        <v>78</v>
      </c>
      <c r="D27" s="72" t="s">
        <v>107</v>
      </c>
      <c r="E27" s="72">
        <v>111.148</v>
      </c>
      <c r="F27" s="72">
        <v>1997</v>
      </c>
      <c r="G27" s="72"/>
      <c r="H27" s="72"/>
      <c r="I27" s="72"/>
      <c r="J27" s="72"/>
      <c r="K27" s="72"/>
      <c r="L27" s="72"/>
      <c r="M27" s="72"/>
      <c r="N27" s="72"/>
      <c r="O27" s="72"/>
      <c r="P27" s="72" t="s">
        <v>164</v>
      </c>
      <c r="Q27" s="72">
        <v>37</v>
      </c>
      <c r="R27" s="72">
        <v>42</v>
      </c>
      <c r="S27" s="72">
        <v>35</v>
      </c>
      <c r="T27" s="72"/>
      <c r="U27" s="72" t="s">
        <v>16</v>
      </c>
      <c r="V27" s="72">
        <v>3677203495</v>
      </c>
      <c r="W27" s="72" t="s">
        <v>17</v>
      </c>
      <c r="X27" s="72" t="s">
        <v>114</v>
      </c>
      <c r="Y27" s="72"/>
      <c r="Z27" s="72"/>
      <c r="AA27" s="72">
        <v>383.55</v>
      </c>
      <c r="AB27" s="72">
        <v>1.33</v>
      </c>
      <c r="AC27" s="74">
        <v>1.488</v>
      </c>
      <c r="AD27" s="74">
        <v>0.56399999999999995</v>
      </c>
      <c r="AE27" s="76"/>
      <c r="AF27" s="72">
        <v>3.79</v>
      </c>
      <c r="AG27" s="76">
        <v>394.47</v>
      </c>
      <c r="AH27" s="72" t="s">
        <v>21</v>
      </c>
      <c r="AI27" s="72" t="s">
        <v>116</v>
      </c>
      <c r="AJ27" s="72" t="s">
        <v>56</v>
      </c>
      <c r="AK27" s="64" t="s">
        <v>248</v>
      </c>
    </row>
    <row r="28" spans="1:37" ht="72.5" x14ac:dyDescent="0.35">
      <c r="A28" s="79" t="s">
        <v>175</v>
      </c>
      <c r="B28" s="72" t="s">
        <v>246</v>
      </c>
      <c r="C28" s="72" t="s">
        <v>78</v>
      </c>
      <c r="D28" s="72" t="s">
        <v>107</v>
      </c>
      <c r="E28" s="72">
        <v>111.148</v>
      </c>
      <c r="F28" s="72">
        <v>1997</v>
      </c>
      <c r="G28" s="72"/>
      <c r="H28" s="72"/>
      <c r="I28" s="72"/>
      <c r="J28" s="72"/>
      <c r="K28" s="72"/>
      <c r="L28" s="72"/>
      <c r="M28" s="72"/>
      <c r="N28" s="72"/>
      <c r="O28" s="72"/>
      <c r="P28" s="72" t="s">
        <v>244</v>
      </c>
      <c r="Q28" s="72">
        <v>35.700000000000003</v>
      </c>
      <c r="R28" s="72">
        <v>37</v>
      </c>
      <c r="S28" s="72">
        <v>32</v>
      </c>
      <c r="T28" s="72"/>
      <c r="U28" s="72" t="s">
        <v>113</v>
      </c>
      <c r="V28" s="72">
        <v>3677203695</v>
      </c>
      <c r="W28" s="72" t="s">
        <v>17</v>
      </c>
      <c r="X28" s="72" t="s">
        <v>114</v>
      </c>
      <c r="Y28" s="72"/>
      <c r="Z28" s="72"/>
      <c r="AA28" s="72">
        <v>389.66</v>
      </c>
      <c r="AB28" s="72">
        <v>1.08</v>
      </c>
      <c r="AC28" s="74">
        <v>1.49</v>
      </c>
      <c r="AD28" s="74">
        <v>2.8899999999999999E-2</v>
      </c>
      <c r="AE28" s="76"/>
      <c r="AF28" s="72">
        <v>0.19</v>
      </c>
      <c r="AG28" s="76">
        <v>399.15</v>
      </c>
      <c r="AH28" s="72" t="s">
        <v>21</v>
      </c>
      <c r="AI28" s="72"/>
      <c r="AJ28" s="72" t="s">
        <v>45</v>
      </c>
      <c r="AK28" s="64" t="s">
        <v>245</v>
      </c>
    </row>
    <row r="29" spans="1:37" ht="72.5" x14ac:dyDescent="0.35">
      <c r="A29" s="79" t="s">
        <v>175</v>
      </c>
      <c r="B29" s="72" t="s">
        <v>246</v>
      </c>
      <c r="C29" s="72" t="s">
        <v>78</v>
      </c>
      <c r="D29" s="72" t="s">
        <v>107</v>
      </c>
      <c r="E29" s="72">
        <v>111.148</v>
      </c>
      <c r="F29" s="72">
        <v>1997</v>
      </c>
      <c r="G29" s="72"/>
      <c r="H29" s="72"/>
      <c r="I29" s="72"/>
      <c r="J29" s="72"/>
      <c r="K29" s="72"/>
      <c r="L29" s="72"/>
      <c r="M29" s="72"/>
      <c r="N29" s="72"/>
      <c r="O29" s="72"/>
      <c r="P29" s="72" t="s">
        <v>244</v>
      </c>
      <c r="Q29" s="72">
        <v>35.700000000000003</v>
      </c>
      <c r="R29" s="72">
        <v>37</v>
      </c>
      <c r="S29" s="72">
        <v>32</v>
      </c>
      <c r="T29" s="72"/>
      <c r="U29" s="72" t="s">
        <v>14</v>
      </c>
      <c r="V29" s="72">
        <v>3051250195</v>
      </c>
      <c r="W29" s="72" t="s">
        <v>17</v>
      </c>
      <c r="X29" s="72" t="s">
        <v>114</v>
      </c>
      <c r="Y29" s="72"/>
      <c r="Z29" s="72"/>
      <c r="AA29" s="72">
        <v>398.26</v>
      </c>
      <c r="AB29" s="72">
        <v>1.95</v>
      </c>
      <c r="AC29" s="74">
        <v>1.4830000000000001</v>
      </c>
      <c r="AD29" s="74">
        <v>4.2900000000000001E-2</v>
      </c>
      <c r="AE29" s="76"/>
      <c r="AF29" s="72">
        <v>0.28999999999999998</v>
      </c>
      <c r="AG29" s="76">
        <v>398.98</v>
      </c>
      <c r="AH29" s="72" t="s">
        <v>21</v>
      </c>
      <c r="AI29" s="72"/>
      <c r="AJ29" s="72" t="s">
        <v>45</v>
      </c>
      <c r="AK29" s="64" t="s">
        <v>245</v>
      </c>
    </row>
    <row r="30" spans="1:37" ht="72.5" x14ac:dyDescent="0.35">
      <c r="A30" s="79" t="s">
        <v>175</v>
      </c>
      <c r="B30" s="72" t="s">
        <v>246</v>
      </c>
      <c r="C30" s="72" t="s">
        <v>78</v>
      </c>
      <c r="D30" s="72" t="s">
        <v>107</v>
      </c>
      <c r="E30" s="72">
        <v>111.148</v>
      </c>
      <c r="F30" s="72">
        <v>1997</v>
      </c>
      <c r="G30" s="72"/>
      <c r="H30" s="72"/>
      <c r="I30" s="72"/>
      <c r="J30" s="72"/>
      <c r="K30" s="72"/>
      <c r="L30" s="72"/>
      <c r="M30" s="72"/>
      <c r="N30" s="72"/>
      <c r="O30" s="72"/>
      <c r="P30" s="72" t="s">
        <v>244</v>
      </c>
      <c r="Q30" s="72">
        <v>35.700000000000003</v>
      </c>
      <c r="R30" s="72">
        <v>37</v>
      </c>
      <c r="S30" s="72">
        <v>32</v>
      </c>
      <c r="T30" s="72"/>
      <c r="U30" s="72" t="s">
        <v>15</v>
      </c>
      <c r="V30" s="72">
        <v>3051250595</v>
      </c>
      <c r="W30" s="72" t="s">
        <v>17</v>
      </c>
      <c r="X30" s="72" t="s">
        <v>114</v>
      </c>
      <c r="Y30" s="72"/>
      <c r="Z30" s="72"/>
      <c r="AA30" s="72">
        <v>395.76</v>
      </c>
      <c r="AB30" s="72">
        <v>0.4</v>
      </c>
      <c r="AC30" s="74">
        <v>1.512</v>
      </c>
      <c r="AD30" s="74">
        <v>6.0199999999999997E-2</v>
      </c>
      <c r="AE30" s="76"/>
      <c r="AF30" s="72">
        <v>0.4</v>
      </c>
      <c r="AG30" s="76">
        <v>403.95</v>
      </c>
      <c r="AH30" s="72" t="s">
        <v>21</v>
      </c>
      <c r="AI30" s="72"/>
      <c r="AJ30" s="72" t="s">
        <v>45</v>
      </c>
      <c r="AK30" s="64" t="s">
        <v>245</v>
      </c>
    </row>
    <row r="31" spans="1:37" ht="72.5" x14ac:dyDescent="0.35">
      <c r="A31" s="79" t="s">
        <v>175</v>
      </c>
      <c r="B31" s="72" t="s">
        <v>246</v>
      </c>
      <c r="C31" s="72" t="s">
        <v>78</v>
      </c>
      <c r="D31" s="72" t="s">
        <v>107</v>
      </c>
      <c r="E31" s="72">
        <v>111.148</v>
      </c>
      <c r="F31" s="72">
        <v>1997</v>
      </c>
      <c r="G31" s="72"/>
      <c r="H31" s="72"/>
      <c r="I31" s="72"/>
      <c r="J31" s="72"/>
      <c r="K31" s="72"/>
      <c r="L31" s="72"/>
      <c r="M31" s="72"/>
      <c r="N31" s="72"/>
      <c r="O31" s="72"/>
      <c r="P31" s="72" t="s">
        <v>244</v>
      </c>
      <c r="Q31" s="72">
        <v>35.700000000000003</v>
      </c>
      <c r="R31" s="72">
        <v>37</v>
      </c>
      <c r="S31" s="72">
        <v>32</v>
      </c>
      <c r="T31" s="72"/>
      <c r="U31" s="72" t="s">
        <v>16</v>
      </c>
      <c r="V31" s="72">
        <v>3677203495</v>
      </c>
      <c r="W31" s="72" t="s">
        <v>17</v>
      </c>
      <c r="X31" s="72" t="s">
        <v>114</v>
      </c>
      <c r="Y31" s="72"/>
      <c r="Z31" s="72"/>
      <c r="AA31" s="72">
        <v>383.55</v>
      </c>
      <c r="AB31" s="72">
        <v>1.33</v>
      </c>
      <c r="AC31" s="74">
        <v>1.5089999999999999</v>
      </c>
      <c r="AD31" s="74">
        <v>0.38030000000000003</v>
      </c>
      <c r="AE31" s="76"/>
      <c r="AF31" s="72">
        <v>2.5</v>
      </c>
      <c r="AG31" s="76">
        <v>403.06</v>
      </c>
      <c r="AH31" s="72" t="s">
        <v>21</v>
      </c>
      <c r="AI31" s="72" t="s">
        <v>116</v>
      </c>
      <c r="AJ31" s="72" t="s">
        <v>45</v>
      </c>
      <c r="AK31" s="64" t="s">
        <v>245</v>
      </c>
    </row>
    <row r="32" spans="1:37" ht="43.5" x14ac:dyDescent="0.35">
      <c r="A32" s="79" t="s">
        <v>174</v>
      </c>
      <c r="B32" s="72" t="s">
        <v>162</v>
      </c>
      <c r="C32" s="72" t="s">
        <v>78</v>
      </c>
      <c r="D32" s="72" t="s">
        <v>107</v>
      </c>
      <c r="E32" s="72">
        <v>111.148</v>
      </c>
      <c r="F32" s="72">
        <v>1997</v>
      </c>
      <c r="G32" s="72"/>
      <c r="H32" s="72"/>
      <c r="I32" s="72"/>
      <c r="J32" s="72"/>
      <c r="K32" s="72"/>
      <c r="L32" s="72"/>
      <c r="M32" s="72"/>
      <c r="N32" s="72"/>
      <c r="O32" s="72"/>
      <c r="P32" s="72" t="s">
        <v>164</v>
      </c>
      <c r="Q32" s="72">
        <v>34</v>
      </c>
      <c r="R32" s="72">
        <v>55</v>
      </c>
      <c r="S32" s="72">
        <v>31</v>
      </c>
      <c r="T32" s="72"/>
      <c r="U32" s="72" t="s">
        <v>113</v>
      </c>
      <c r="V32" s="72">
        <v>3677203695</v>
      </c>
      <c r="W32" s="72" t="s">
        <v>17</v>
      </c>
      <c r="X32" s="72" t="s">
        <v>114</v>
      </c>
      <c r="Y32" s="72"/>
      <c r="Z32" s="72"/>
      <c r="AA32" s="72">
        <v>389.66</v>
      </c>
      <c r="AB32" s="72">
        <v>1.08</v>
      </c>
      <c r="AC32" s="74">
        <v>0.5</v>
      </c>
      <c r="AD32" s="74">
        <v>1.51</v>
      </c>
      <c r="AE32" s="76"/>
      <c r="AF32" s="72">
        <v>0.55000000000000004</v>
      </c>
      <c r="AG32" s="76">
        <v>400.5</v>
      </c>
      <c r="AH32" s="72" t="s">
        <v>21</v>
      </c>
      <c r="AI32" s="72" t="s">
        <v>21</v>
      </c>
      <c r="AJ32" s="72" t="s">
        <v>242</v>
      </c>
      <c r="AK32" s="64" t="s">
        <v>243</v>
      </c>
    </row>
    <row r="33" spans="1:37" ht="43.5" x14ac:dyDescent="0.35">
      <c r="A33" s="79" t="s">
        <v>174</v>
      </c>
      <c r="B33" s="72" t="s">
        <v>162</v>
      </c>
      <c r="C33" s="72" t="s">
        <v>78</v>
      </c>
      <c r="D33" s="72" t="s">
        <v>107</v>
      </c>
      <c r="E33" s="72">
        <v>111.148</v>
      </c>
      <c r="F33" s="72">
        <v>1997</v>
      </c>
      <c r="G33" s="72"/>
      <c r="H33" s="72"/>
      <c r="I33" s="72"/>
      <c r="J33" s="72"/>
      <c r="K33" s="72"/>
      <c r="L33" s="72"/>
      <c r="M33" s="72"/>
      <c r="N33" s="72"/>
      <c r="O33" s="72"/>
      <c r="P33" s="72" t="s">
        <v>164</v>
      </c>
      <c r="Q33" s="72">
        <v>34</v>
      </c>
      <c r="R33" s="72">
        <v>55</v>
      </c>
      <c r="S33" s="72">
        <v>31</v>
      </c>
      <c r="T33" s="72"/>
      <c r="U33" s="72" t="s">
        <v>14</v>
      </c>
      <c r="V33" s="72">
        <v>3051250195</v>
      </c>
      <c r="W33" s="72" t="s">
        <v>17</v>
      </c>
      <c r="X33" s="72" t="s">
        <v>114</v>
      </c>
      <c r="Y33" s="72"/>
      <c r="Z33" s="72"/>
      <c r="AA33" s="72">
        <v>398.26</v>
      </c>
      <c r="AB33" s="72">
        <v>1.95</v>
      </c>
      <c r="AC33" s="74">
        <v>0.499</v>
      </c>
      <c r="AD33" s="74">
        <v>1.6220000000000001</v>
      </c>
      <c r="AE33" s="76"/>
      <c r="AF33" s="72">
        <v>5.91</v>
      </c>
      <c r="AG33" s="76">
        <v>429.5</v>
      </c>
      <c r="AH33" s="72" t="s">
        <v>117</v>
      </c>
      <c r="AI33" s="72" t="s">
        <v>116</v>
      </c>
      <c r="AJ33" s="72" t="s">
        <v>242</v>
      </c>
      <c r="AK33" s="64" t="s">
        <v>243</v>
      </c>
    </row>
    <row r="34" spans="1:37" ht="43.5" x14ac:dyDescent="0.35">
      <c r="A34" s="79" t="s">
        <v>174</v>
      </c>
      <c r="B34" s="72" t="s">
        <v>162</v>
      </c>
      <c r="C34" s="72" t="s">
        <v>78</v>
      </c>
      <c r="D34" s="72" t="s">
        <v>107</v>
      </c>
      <c r="E34" s="72">
        <v>111.148</v>
      </c>
      <c r="F34" s="72">
        <v>1997</v>
      </c>
      <c r="G34" s="72"/>
      <c r="H34" s="72"/>
      <c r="I34" s="72"/>
      <c r="J34" s="72"/>
      <c r="K34" s="72"/>
      <c r="L34" s="72"/>
      <c r="M34" s="72"/>
      <c r="N34" s="72"/>
      <c r="O34" s="72"/>
      <c r="P34" s="72" t="s">
        <v>164</v>
      </c>
      <c r="Q34" s="72">
        <v>34</v>
      </c>
      <c r="R34" s="72">
        <v>55</v>
      </c>
      <c r="S34" s="72">
        <v>31</v>
      </c>
      <c r="T34" s="72"/>
      <c r="U34" s="72" t="s">
        <v>15</v>
      </c>
      <c r="V34" s="72">
        <v>3051250595</v>
      </c>
      <c r="W34" s="72" t="s">
        <v>17</v>
      </c>
      <c r="X34" s="72" t="s">
        <v>114</v>
      </c>
      <c r="Y34" s="72"/>
      <c r="Z34" s="72"/>
      <c r="AA34" s="72">
        <v>395.76</v>
      </c>
      <c r="AB34" s="72">
        <v>0.4</v>
      </c>
      <c r="AC34" s="74">
        <v>0.499</v>
      </c>
      <c r="AD34" s="74">
        <v>1.623</v>
      </c>
      <c r="AE34" s="76"/>
      <c r="AF34" s="72">
        <v>6.64</v>
      </c>
      <c r="AG34" s="76">
        <v>429.5</v>
      </c>
      <c r="AH34" s="72" t="s">
        <v>117</v>
      </c>
      <c r="AI34" s="72" t="s">
        <v>116</v>
      </c>
      <c r="AJ34" s="72" t="s">
        <v>242</v>
      </c>
      <c r="AK34" s="64" t="s">
        <v>243</v>
      </c>
    </row>
    <row r="35" spans="1:37" ht="43.5" x14ac:dyDescent="0.35">
      <c r="A35" s="79" t="s">
        <v>174</v>
      </c>
      <c r="B35" s="72" t="s">
        <v>162</v>
      </c>
      <c r="C35" s="72" t="s">
        <v>78</v>
      </c>
      <c r="D35" s="72" t="s">
        <v>107</v>
      </c>
      <c r="E35" s="72">
        <v>111.148</v>
      </c>
      <c r="F35" s="72">
        <v>1997</v>
      </c>
      <c r="G35" s="72"/>
      <c r="H35" s="72"/>
      <c r="I35" s="72"/>
      <c r="J35" s="72"/>
      <c r="K35" s="72"/>
      <c r="L35" s="72"/>
      <c r="M35" s="72"/>
      <c r="N35" s="72"/>
      <c r="O35" s="72"/>
      <c r="P35" s="72" t="s">
        <v>164</v>
      </c>
      <c r="Q35" s="72">
        <v>34</v>
      </c>
      <c r="R35" s="72">
        <v>55</v>
      </c>
      <c r="S35" s="72">
        <v>31</v>
      </c>
      <c r="T35" s="72"/>
      <c r="U35" s="72" t="s">
        <v>16</v>
      </c>
      <c r="V35" s="72">
        <v>3677203495</v>
      </c>
      <c r="W35" s="72" t="s">
        <v>17</v>
      </c>
      <c r="X35" s="72" t="s">
        <v>114</v>
      </c>
      <c r="Y35" s="72"/>
      <c r="Z35" s="72"/>
      <c r="AA35" s="72">
        <v>383.55</v>
      </c>
      <c r="AB35" s="72">
        <v>1.33</v>
      </c>
      <c r="AC35" s="74">
        <v>0.499</v>
      </c>
      <c r="AD35" s="74">
        <v>1.5660000000000001</v>
      </c>
      <c r="AE35" s="76"/>
      <c r="AF35" s="72">
        <v>2.3199999999999998</v>
      </c>
      <c r="AG35" s="76">
        <v>415.3</v>
      </c>
      <c r="AH35" s="72" t="s">
        <v>116</v>
      </c>
      <c r="AI35" s="72" t="s">
        <v>116</v>
      </c>
      <c r="AJ35" s="72" t="s">
        <v>242</v>
      </c>
      <c r="AK35" s="64" t="s">
        <v>243</v>
      </c>
    </row>
    <row r="36" spans="1:37" ht="29" x14ac:dyDescent="0.35">
      <c r="A36" s="108">
        <v>41975</v>
      </c>
      <c r="B36" s="72" t="s">
        <v>162</v>
      </c>
      <c r="C36" s="72" t="s">
        <v>78</v>
      </c>
      <c r="D36" s="72" t="s">
        <v>107</v>
      </c>
      <c r="E36" s="72">
        <v>111.148</v>
      </c>
      <c r="F36" s="72">
        <v>1997</v>
      </c>
      <c r="G36" s="72"/>
      <c r="H36" s="72"/>
      <c r="I36" s="72"/>
      <c r="J36" s="72"/>
      <c r="K36" s="72"/>
      <c r="L36" s="72"/>
      <c r="M36" s="72"/>
      <c r="N36" s="72"/>
      <c r="O36" s="72"/>
      <c r="P36" s="72" t="s">
        <v>164</v>
      </c>
      <c r="Q36" s="72">
        <v>35</v>
      </c>
      <c r="R36" s="72">
        <v>39</v>
      </c>
      <c r="S36" s="72">
        <v>32</v>
      </c>
      <c r="T36" s="72"/>
      <c r="U36" s="72" t="s">
        <v>113</v>
      </c>
      <c r="V36" s="72">
        <v>3677203695</v>
      </c>
      <c r="W36" s="72" t="s">
        <v>17</v>
      </c>
      <c r="X36" s="72" t="s">
        <v>114</v>
      </c>
      <c r="Y36" s="72"/>
      <c r="Z36" s="72"/>
      <c r="AA36" s="72">
        <v>389.66</v>
      </c>
      <c r="AB36" s="72">
        <v>1.08</v>
      </c>
      <c r="AC36" s="74">
        <v>1.5129999999999999</v>
      </c>
      <c r="AD36" s="74">
        <v>7.1999999999999995E-2</v>
      </c>
      <c r="AE36" s="76"/>
      <c r="AF36" s="72">
        <v>0.48</v>
      </c>
      <c r="AG36" s="76">
        <v>401.2</v>
      </c>
      <c r="AH36" s="72" t="s">
        <v>21</v>
      </c>
      <c r="AI36" s="72" t="s">
        <v>21</v>
      </c>
      <c r="AJ36" s="72" t="s">
        <v>56</v>
      </c>
      <c r="AK36" s="64" t="s">
        <v>241</v>
      </c>
    </row>
    <row r="37" spans="1:37" ht="29" x14ac:dyDescent="0.35">
      <c r="A37" s="108">
        <v>41975</v>
      </c>
      <c r="B37" s="72" t="s">
        <v>162</v>
      </c>
      <c r="C37" s="72" t="s">
        <v>78</v>
      </c>
      <c r="D37" s="72" t="s">
        <v>107</v>
      </c>
      <c r="E37" s="72">
        <v>111.148</v>
      </c>
      <c r="F37" s="72">
        <v>1997</v>
      </c>
      <c r="G37" s="72"/>
      <c r="H37" s="72"/>
      <c r="I37" s="72"/>
      <c r="J37" s="72"/>
      <c r="K37" s="72"/>
      <c r="L37" s="72"/>
      <c r="M37" s="72"/>
      <c r="N37" s="72"/>
      <c r="O37" s="72"/>
      <c r="P37" s="72" t="s">
        <v>164</v>
      </c>
      <c r="Q37" s="72">
        <v>35</v>
      </c>
      <c r="R37" s="72">
        <v>39</v>
      </c>
      <c r="S37" s="72">
        <v>32</v>
      </c>
      <c r="T37" s="72"/>
      <c r="U37" s="72" t="s">
        <v>14</v>
      </c>
      <c r="V37" s="72">
        <v>3051250195</v>
      </c>
      <c r="W37" s="72" t="s">
        <v>17</v>
      </c>
      <c r="X37" s="72" t="s">
        <v>114</v>
      </c>
      <c r="Y37" s="72"/>
      <c r="Z37" s="72"/>
      <c r="AA37" s="72">
        <v>398.26</v>
      </c>
      <c r="AB37" s="72">
        <v>1.95</v>
      </c>
      <c r="AC37" s="74">
        <v>1.528</v>
      </c>
      <c r="AD37" s="74">
        <v>9.9000000000000005E-2</v>
      </c>
      <c r="AE37" s="76"/>
      <c r="AF37" s="72">
        <v>0.65</v>
      </c>
      <c r="AG37" s="76">
        <v>405.3</v>
      </c>
      <c r="AH37" s="72" t="s">
        <v>21</v>
      </c>
      <c r="AI37" s="72" t="s">
        <v>21</v>
      </c>
      <c r="AJ37" s="72" t="s">
        <v>56</v>
      </c>
      <c r="AK37" s="64" t="s">
        <v>241</v>
      </c>
    </row>
    <row r="38" spans="1:37" ht="29" x14ac:dyDescent="0.35">
      <c r="A38" s="108">
        <v>41975</v>
      </c>
      <c r="B38" s="72" t="s">
        <v>162</v>
      </c>
      <c r="C38" s="72" t="s">
        <v>78</v>
      </c>
      <c r="D38" s="72" t="s">
        <v>107</v>
      </c>
      <c r="E38" s="72">
        <v>111.148</v>
      </c>
      <c r="F38" s="72">
        <v>1997</v>
      </c>
      <c r="G38" s="72"/>
      <c r="H38" s="72"/>
      <c r="I38" s="72"/>
      <c r="J38" s="72"/>
      <c r="K38" s="72"/>
      <c r="L38" s="72"/>
      <c r="M38" s="72"/>
      <c r="N38" s="72"/>
      <c r="O38" s="72"/>
      <c r="P38" s="72" t="s">
        <v>164</v>
      </c>
      <c r="Q38" s="72">
        <v>35</v>
      </c>
      <c r="R38" s="72">
        <v>39</v>
      </c>
      <c r="S38" s="72">
        <v>32</v>
      </c>
      <c r="T38" s="72"/>
      <c r="U38" s="72" t="s">
        <v>15</v>
      </c>
      <c r="V38" s="72">
        <v>3051250595</v>
      </c>
      <c r="W38" s="72" t="s">
        <v>17</v>
      </c>
      <c r="X38" s="72" t="s">
        <v>114</v>
      </c>
      <c r="Y38" s="72"/>
      <c r="Z38" s="72"/>
      <c r="AA38" s="72">
        <v>395.76</v>
      </c>
      <c r="AB38" s="72">
        <v>0.4</v>
      </c>
      <c r="AC38" s="74">
        <v>1.542</v>
      </c>
      <c r="AD38" s="74">
        <v>9.4E-2</v>
      </c>
      <c r="AE38" s="76"/>
      <c r="AF38" s="72">
        <v>0.61</v>
      </c>
      <c r="AG38" s="76">
        <v>408.9</v>
      </c>
      <c r="AH38" s="72" t="s">
        <v>21</v>
      </c>
      <c r="AI38" s="72" t="s">
        <v>21</v>
      </c>
      <c r="AJ38" s="72" t="s">
        <v>56</v>
      </c>
      <c r="AK38" s="64" t="s">
        <v>241</v>
      </c>
    </row>
    <row r="39" spans="1:37" ht="29" x14ac:dyDescent="0.35">
      <c r="A39" s="108">
        <v>41975</v>
      </c>
      <c r="B39" s="72" t="s">
        <v>162</v>
      </c>
      <c r="C39" s="72" t="s">
        <v>144</v>
      </c>
      <c r="D39" s="72" t="s">
        <v>107</v>
      </c>
      <c r="E39" s="72">
        <v>111.148</v>
      </c>
      <c r="F39" s="72">
        <v>1997</v>
      </c>
      <c r="G39" s="72"/>
      <c r="H39" s="72"/>
      <c r="I39" s="72"/>
      <c r="J39" s="72"/>
      <c r="K39" s="72"/>
      <c r="L39" s="72"/>
      <c r="M39" s="72"/>
      <c r="N39" s="72"/>
      <c r="O39" s="72"/>
      <c r="P39" s="72" t="s">
        <v>164</v>
      </c>
      <c r="Q39" s="72">
        <v>35</v>
      </c>
      <c r="R39" s="72">
        <v>39</v>
      </c>
      <c r="S39" s="72">
        <v>32</v>
      </c>
      <c r="T39" s="72"/>
      <c r="U39" s="72" t="s">
        <v>16</v>
      </c>
      <c r="V39" s="72">
        <v>3677203495</v>
      </c>
      <c r="W39" s="72" t="s">
        <v>17</v>
      </c>
      <c r="X39" s="72" t="s">
        <v>114</v>
      </c>
      <c r="Y39" s="72"/>
      <c r="Z39" s="72"/>
      <c r="AA39" s="72">
        <v>383.55</v>
      </c>
      <c r="AB39" s="72">
        <v>1.33</v>
      </c>
      <c r="AC39" s="74">
        <v>1.53</v>
      </c>
      <c r="AD39" s="74">
        <v>0.13100000000000001</v>
      </c>
      <c r="AE39" s="76"/>
      <c r="AF39" s="72">
        <v>0.86</v>
      </c>
      <c r="AG39" s="76">
        <v>405.9</v>
      </c>
      <c r="AH39" s="72" t="s">
        <v>21</v>
      </c>
      <c r="AI39" s="72" t="s">
        <v>116</v>
      </c>
      <c r="AJ39" s="72" t="s">
        <v>56</v>
      </c>
      <c r="AK39" s="64" t="s">
        <v>241</v>
      </c>
    </row>
    <row r="40" spans="1:37" ht="43.5" x14ac:dyDescent="0.35">
      <c r="A40" s="108">
        <v>42162</v>
      </c>
      <c r="B40" s="72" t="s">
        <v>162</v>
      </c>
      <c r="C40" s="72" t="s">
        <v>144</v>
      </c>
      <c r="D40" s="72" t="s">
        <v>107</v>
      </c>
      <c r="E40" s="72">
        <v>111.148</v>
      </c>
      <c r="F40" s="72">
        <v>1997</v>
      </c>
      <c r="G40" s="72"/>
      <c r="H40" s="72"/>
      <c r="I40" s="72"/>
      <c r="J40" s="72"/>
      <c r="K40" s="72"/>
      <c r="L40" s="72"/>
      <c r="M40" s="72"/>
      <c r="N40" s="72"/>
      <c r="O40" s="72"/>
      <c r="P40" s="72" t="s">
        <v>164</v>
      </c>
      <c r="Q40" s="72">
        <v>34</v>
      </c>
      <c r="R40" s="72">
        <v>50</v>
      </c>
      <c r="S40" s="72">
        <v>34</v>
      </c>
      <c r="T40" s="72"/>
      <c r="U40" s="72" t="s">
        <v>113</v>
      </c>
      <c r="V40" s="72">
        <v>3677203695</v>
      </c>
      <c r="W40" s="72" t="s">
        <v>17</v>
      </c>
      <c r="X40" s="72" t="s">
        <v>114</v>
      </c>
      <c r="Y40" s="72"/>
      <c r="Z40" s="72"/>
      <c r="AA40" s="72">
        <v>389.66</v>
      </c>
      <c r="AB40" s="72">
        <v>1.08</v>
      </c>
      <c r="AC40" s="74">
        <v>1.429</v>
      </c>
      <c r="AD40" s="74">
        <v>4.9000000000000002E-2</v>
      </c>
      <c r="AE40" s="76"/>
      <c r="AF40" s="72">
        <v>0.34</v>
      </c>
      <c r="AG40" s="76">
        <v>379</v>
      </c>
      <c r="AH40" s="72" t="s">
        <v>21</v>
      </c>
      <c r="AI40" s="72" t="s">
        <v>21</v>
      </c>
      <c r="AJ40" s="72" t="s">
        <v>21</v>
      </c>
      <c r="AK40" s="64" t="s">
        <v>240</v>
      </c>
    </row>
    <row r="41" spans="1:37" ht="43.5" x14ac:dyDescent="0.35">
      <c r="A41" s="108">
        <v>42162</v>
      </c>
      <c r="B41" s="72" t="s">
        <v>162</v>
      </c>
      <c r="C41" s="72" t="s">
        <v>144</v>
      </c>
      <c r="D41" s="72" t="s">
        <v>107</v>
      </c>
      <c r="E41" s="72">
        <v>111.148</v>
      </c>
      <c r="F41" s="72">
        <v>1997</v>
      </c>
      <c r="G41" s="72"/>
      <c r="H41" s="72"/>
      <c r="I41" s="72"/>
      <c r="J41" s="72"/>
      <c r="K41" s="72"/>
      <c r="L41" s="72"/>
      <c r="M41" s="72"/>
      <c r="N41" s="72"/>
      <c r="O41" s="72"/>
      <c r="P41" s="72" t="s">
        <v>164</v>
      </c>
      <c r="Q41" s="72">
        <v>34</v>
      </c>
      <c r="R41" s="72">
        <v>50</v>
      </c>
      <c r="S41" s="72">
        <v>34</v>
      </c>
      <c r="T41" s="72"/>
      <c r="U41" s="72" t="s">
        <v>14</v>
      </c>
      <c r="V41" s="72">
        <v>3051250195</v>
      </c>
      <c r="W41" s="72" t="s">
        <v>17</v>
      </c>
      <c r="X41" s="72" t="s">
        <v>114</v>
      </c>
      <c r="Y41" s="72"/>
      <c r="Z41" s="72"/>
      <c r="AA41" s="72">
        <v>398.26</v>
      </c>
      <c r="AB41" s="72">
        <v>1.95</v>
      </c>
      <c r="AC41" s="74">
        <v>1.417</v>
      </c>
      <c r="AD41" s="74">
        <v>6.4000000000000001E-2</v>
      </c>
      <c r="AE41" s="76"/>
      <c r="AF41" s="72">
        <v>0.45</v>
      </c>
      <c r="AG41" s="76">
        <v>375.8</v>
      </c>
      <c r="AH41" s="72" t="s">
        <v>21</v>
      </c>
      <c r="AI41" s="72" t="s">
        <v>116</v>
      </c>
      <c r="AJ41" s="72" t="s">
        <v>21</v>
      </c>
      <c r="AK41" s="64" t="s">
        <v>240</v>
      </c>
    </row>
    <row r="42" spans="1:37" ht="43.5" x14ac:dyDescent="0.35">
      <c r="A42" s="108">
        <v>42162</v>
      </c>
      <c r="B42" s="72" t="s">
        <v>162</v>
      </c>
      <c r="C42" s="72" t="s">
        <v>144</v>
      </c>
      <c r="D42" s="72" t="s">
        <v>107</v>
      </c>
      <c r="E42" s="72">
        <v>111.148</v>
      </c>
      <c r="F42" s="72">
        <v>1997</v>
      </c>
      <c r="G42" s="72"/>
      <c r="H42" s="72"/>
      <c r="I42" s="72"/>
      <c r="J42" s="72"/>
      <c r="K42" s="72"/>
      <c r="L42" s="72"/>
      <c r="M42" s="72"/>
      <c r="N42" s="72"/>
      <c r="O42" s="72"/>
      <c r="P42" s="72" t="s">
        <v>164</v>
      </c>
      <c r="Q42" s="72">
        <v>34</v>
      </c>
      <c r="R42" s="72">
        <v>50</v>
      </c>
      <c r="S42" s="72">
        <v>34</v>
      </c>
      <c r="T42" s="72"/>
      <c r="U42" s="72" t="s">
        <v>15</v>
      </c>
      <c r="V42" s="72">
        <v>3051250595</v>
      </c>
      <c r="W42" s="72" t="s">
        <v>17</v>
      </c>
      <c r="X42" s="72" t="s">
        <v>114</v>
      </c>
      <c r="Y42" s="72"/>
      <c r="Z42" s="72"/>
      <c r="AA42" s="72">
        <v>395.76</v>
      </c>
      <c r="AB42" s="72">
        <v>0.4</v>
      </c>
      <c r="AC42" s="74">
        <v>1.4610000000000001</v>
      </c>
      <c r="AD42" s="74">
        <v>6.7000000000000004E-2</v>
      </c>
      <c r="AE42" s="76"/>
      <c r="AF42" s="72">
        <v>0.46</v>
      </c>
      <c r="AG42" s="76">
        <v>387.5</v>
      </c>
      <c r="AH42" s="72" t="s">
        <v>21</v>
      </c>
      <c r="AI42" s="72" t="s">
        <v>21</v>
      </c>
      <c r="AJ42" s="72" t="s">
        <v>21</v>
      </c>
      <c r="AK42" s="64" t="s">
        <v>240</v>
      </c>
    </row>
    <row r="43" spans="1:37" ht="43.5" x14ac:dyDescent="0.35">
      <c r="A43" s="108">
        <v>42162</v>
      </c>
      <c r="B43" s="72" t="s">
        <v>162</v>
      </c>
      <c r="C43" s="72" t="s">
        <v>144</v>
      </c>
      <c r="D43" s="72" t="s">
        <v>107</v>
      </c>
      <c r="E43" s="72">
        <v>111.148</v>
      </c>
      <c r="F43" s="72">
        <v>1997</v>
      </c>
      <c r="G43" s="72"/>
      <c r="H43" s="72"/>
      <c r="I43" s="72"/>
      <c r="J43" s="72"/>
      <c r="K43" s="72"/>
      <c r="L43" s="72"/>
      <c r="M43" s="72"/>
      <c r="N43" s="72"/>
      <c r="O43" s="72"/>
      <c r="P43" s="72" t="s">
        <v>164</v>
      </c>
      <c r="Q43" s="72">
        <v>34</v>
      </c>
      <c r="R43" s="72">
        <v>50</v>
      </c>
      <c r="S43" s="72">
        <v>34</v>
      </c>
      <c r="T43" s="72"/>
      <c r="U43" s="72" t="s">
        <v>16</v>
      </c>
      <c r="V43" s="72">
        <v>3677203495</v>
      </c>
      <c r="W43" s="72" t="s">
        <v>17</v>
      </c>
      <c r="X43" s="72" t="s">
        <v>114</v>
      </c>
      <c r="Y43" s="72"/>
      <c r="Z43" s="72"/>
      <c r="AA43" s="72">
        <v>383.55</v>
      </c>
      <c r="AB43" s="72">
        <v>1.33</v>
      </c>
      <c r="AC43" s="74">
        <v>1.41</v>
      </c>
      <c r="AD43" s="74">
        <v>7.9000000000000001E-2</v>
      </c>
      <c r="AE43" s="76"/>
      <c r="AF43" s="72">
        <v>0.54</v>
      </c>
      <c r="AG43" s="76">
        <v>374.1</v>
      </c>
      <c r="AH43" s="72" t="s">
        <v>21</v>
      </c>
      <c r="AI43" s="72" t="s">
        <v>21</v>
      </c>
      <c r="AJ43" s="72" t="s">
        <v>21</v>
      </c>
      <c r="AK43" s="64" t="s">
        <v>240</v>
      </c>
    </row>
    <row r="44" spans="1:37" ht="58" x14ac:dyDescent="0.35">
      <c r="A44" s="79" t="s">
        <v>172</v>
      </c>
      <c r="B44" s="72" t="s">
        <v>162</v>
      </c>
      <c r="C44" s="72" t="s">
        <v>144</v>
      </c>
      <c r="D44" s="72" t="s">
        <v>107</v>
      </c>
      <c r="E44" s="72">
        <v>111.148</v>
      </c>
      <c r="F44" s="72">
        <v>1997</v>
      </c>
      <c r="G44" s="72"/>
      <c r="H44" s="72"/>
      <c r="I44" s="72"/>
      <c r="J44" s="72"/>
      <c r="K44" s="72"/>
      <c r="L44" s="72"/>
      <c r="M44" s="72"/>
      <c r="N44" s="72"/>
      <c r="O44" s="72"/>
      <c r="P44" s="72" t="s">
        <v>164</v>
      </c>
      <c r="Q44" s="72">
        <v>36</v>
      </c>
      <c r="R44" s="72">
        <v>34</v>
      </c>
      <c r="S44" s="72">
        <v>29</v>
      </c>
      <c r="T44" s="72"/>
      <c r="U44" s="72" t="s">
        <v>113</v>
      </c>
      <c r="V44" s="72">
        <v>3677203695</v>
      </c>
      <c r="W44" s="72" t="s">
        <v>17</v>
      </c>
      <c r="X44" s="72" t="s">
        <v>114</v>
      </c>
      <c r="Y44" s="72"/>
      <c r="Z44" s="72"/>
      <c r="AA44" s="72">
        <v>389.66</v>
      </c>
      <c r="AB44" s="72">
        <v>1.08</v>
      </c>
      <c r="AC44" s="72">
        <v>1.522</v>
      </c>
      <c r="AD44" s="74">
        <v>5.7000000000000002E-2</v>
      </c>
      <c r="AE44" s="76"/>
      <c r="AF44" s="74">
        <v>0.37</v>
      </c>
      <c r="AG44" s="76">
        <v>403.8</v>
      </c>
      <c r="AH44" s="72" t="s">
        <v>21</v>
      </c>
      <c r="AI44" s="72" t="s">
        <v>21</v>
      </c>
      <c r="AJ44" s="72" t="s">
        <v>45</v>
      </c>
      <c r="AK44" s="64" t="s">
        <v>239</v>
      </c>
    </row>
    <row r="45" spans="1:37" ht="58" x14ac:dyDescent="0.35">
      <c r="A45" s="79" t="s">
        <v>172</v>
      </c>
      <c r="B45" s="72" t="s">
        <v>162</v>
      </c>
      <c r="C45" s="72" t="s">
        <v>144</v>
      </c>
      <c r="D45" s="72" t="s">
        <v>107</v>
      </c>
      <c r="E45" s="72">
        <v>111.148</v>
      </c>
      <c r="F45" s="72">
        <v>1997</v>
      </c>
      <c r="G45" s="72"/>
      <c r="H45" s="72"/>
      <c r="I45" s="72"/>
      <c r="J45" s="72"/>
      <c r="K45" s="72"/>
      <c r="L45" s="72"/>
      <c r="M45" s="72"/>
      <c r="N45" s="72"/>
      <c r="O45" s="72"/>
      <c r="P45" s="72" t="s">
        <v>164</v>
      </c>
      <c r="Q45" s="72">
        <v>36</v>
      </c>
      <c r="R45" s="72">
        <v>34</v>
      </c>
      <c r="S45" s="72">
        <v>29</v>
      </c>
      <c r="T45" s="72"/>
      <c r="U45" s="72" t="s">
        <v>14</v>
      </c>
      <c r="V45" s="72">
        <v>3051250195</v>
      </c>
      <c r="W45" s="72" t="s">
        <v>17</v>
      </c>
      <c r="X45" s="72" t="s">
        <v>114</v>
      </c>
      <c r="Y45" s="72"/>
      <c r="Z45" s="72"/>
      <c r="AA45" s="72">
        <v>398.26</v>
      </c>
      <c r="AB45" s="72">
        <v>1.95</v>
      </c>
      <c r="AC45" s="72">
        <v>1.548</v>
      </c>
      <c r="AD45" s="74">
        <v>9.8000000000000004E-2</v>
      </c>
      <c r="AE45" s="76"/>
      <c r="AF45" s="74">
        <v>0.63</v>
      </c>
      <c r="AG45" s="76">
        <v>410.5</v>
      </c>
      <c r="AH45" s="72" t="s">
        <v>21</v>
      </c>
      <c r="AI45" s="72" t="s">
        <v>21</v>
      </c>
      <c r="AJ45" s="72" t="s">
        <v>45</v>
      </c>
      <c r="AK45" s="64" t="s">
        <v>239</v>
      </c>
    </row>
    <row r="46" spans="1:37" ht="58" x14ac:dyDescent="0.35">
      <c r="A46" s="79" t="s">
        <v>172</v>
      </c>
      <c r="B46" s="72" t="s">
        <v>162</v>
      </c>
      <c r="C46" s="72" t="s">
        <v>144</v>
      </c>
      <c r="D46" s="72" t="s">
        <v>107</v>
      </c>
      <c r="E46" s="72">
        <v>111.148</v>
      </c>
      <c r="F46" s="72">
        <v>1997</v>
      </c>
      <c r="G46" s="72"/>
      <c r="H46" s="72"/>
      <c r="I46" s="72"/>
      <c r="J46" s="72"/>
      <c r="K46" s="72"/>
      <c r="L46" s="72"/>
      <c r="M46" s="72"/>
      <c r="N46" s="72"/>
      <c r="O46" s="72"/>
      <c r="P46" s="72" t="s">
        <v>164</v>
      </c>
      <c r="Q46" s="72">
        <v>36</v>
      </c>
      <c r="R46" s="72">
        <v>34</v>
      </c>
      <c r="S46" s="72">
        <v>29</v>
      </c>
      <c r="T46" s="72"/>
      <c r="U46" s="72" t="s">
        <v>15</v>
      </c>
      <c r="V46" s="72">
        <v>3051250595</v>
      </c>
      <c r="W46" s="72" t="s">
        <v>17</v>
      </c>
      <c r="X46" s="72" t="s">
        <v>114</v>
      </c>
      <c r="Y46" s="72"/>
      <c r="Z46" s="72"/>
      <c r="AA46" s="72">
        <v>395.76</v>
      </c>
      <c r="AB46" s="72">
        <v>0.4</v>
      </c>
      <c r="AC46" s="72">
        <v>1.615</v>
      </c>
      <c r="AD46" s="74">
        <v>0.376</v>
      </c>
      <c r="AE46" s="76"/>
      <c r="AF46" s="74">
        <v>2.33</v>
      </c>
      <c r="AG46" s="76">
        <v>428.3</v>
      </c>
      <c r="AH46" s="72" t="s">
        <v>116</v>
      </c>
      <c r="AI46" s="72" t="s">
        <v>116</v>
      </c>
      <c r="AJ46" s="72" t="s">
        <v>45</v>
      </c>
      <c r="AK46" s="64" t="s">
        <v>239</v>
      </c>
    </row>
    <row r="47" spans="1:37" ht="58" x14ac:dyDescent="0.35">
      <c r="A47" s="79" t="s">
        <v>172</v>
      </c>
      <c r="B47" s="72" t="s">
        <v>162</v>
      </c>
      <c r="C47" s="72" t="s">
        <v>144</v>
      </c>
      <c r="D47" s="72" t="s">
        <v>107</v>
      </c>
      <c r="E47" s="72">
        <v>111.148</v>
      </c>
      <c r="F47" s="72">
        <v>1997</v>
      </c>
      <c r="G47" s="72"/>
      <c r="H47" s="72"/>
      <c r="I47" s="72"/>
      <c r="J47" s="72"/>
      <c r="K47" s="72"/>
      <c r="L47" s="72"/>
      <c r="M47" s="72"/>
      <c r="N47" s="72"/>
      <c r="O47" s="72"/>
      <c r="P47" s="72" t="s">
        <v>164</v>
      </c>
      <c r="Q47" s="72">
        <v>36</v>
      </c>
      <c r="R47" s="72">
        <v>34</v>
      </c>
      <c r="S47" s="72">
        <v>29</v>
      </c>
      <c r="T47" s="72"/>
      <c r="U47" s="72" t="s">
        <v>16</v>
      </c>
      <c r="V47" s="72">
        <v>3677203495</v>
      </c>
      <c r="W47" s="72" t="s">
        <v>17</v>
      </c>
      <c r="X47" s="72" t="s">
        <v>114</v>
      </c>
      <c r="Y47" s="72"/>
      <c r="Z47" s="72"/>
      <c r="AA47" s="72">
        <v>383.55</v>
      </c>
      <c r="AB47" s="72">
        <v>1.33</v>
      </c>
      <c r="AC47" s="72">
        <v>1.542</v>
      </c>
      <c r="AD47" s="74">
        <v>0.14799999999999999</v>
      </c>
      <c r="AE47" s="76"/>
      <c r="AF47" s="74">
        <v>0.96</v>
      </c>
      <c r="AG47" s="76">
        <v>408.9</v>
      </c>
      <c r="AH47" s="72" t="s">
        <v>21</v>
      </c>
      <c r="AI47" s="72" t="s">
        <v>116</v>
      </c>
      <c r="AJ47" s="72" t="s">
        <v>45</v>
      </c>
      <c r="AK47" s="64" t="s">
        <v>239</v>
      </c>
    </row>
    <row r="48" spans="1:37" ht="43.5" x14ac:dyDescent="0.35">
      <c r="A48" s="79" t="s">
        <v>161</v>
      </c>
      <c r="B48" s="72" t="s">
        <v>162</v>
      </c>
      <c r="C48" s="72" t="s">
        <v>144</v>
      </c>
      <c r="D48" s="72" t="s">
        <v>107</v>
      </c>
      <c r="E48" s="72">
        <v>111.148</v>
      </c>
      <c r="F48" s="72">
        <v>1997</v>
      </c>
      <c r="G48" s="72"/>
      <c r="H48" s="72"/>
      <c r="I48" s="72"/>
      <c r="J48" s="72"/>
      <c r="K48" s="72"/>
      <c r="L48" s="72"/>
      <c r="M48" s="72"/>
      <c r="N48" s="72"/>
      <c r="O48" s="72"/>
      <c r="P48" s="72" t="s">
        <v>164</v>
      </c>
      <c r="Q48" s="72">
        <v>38</v>
      </c>
      <c r="R48" s="72">
        <v>25</v>
      </c>
      <c r="S48" s="72">
        <v>31</v>
      </c>
      <c r="T48" s="72"/>
      <c r="U48" s="72" t="s">
        <v>113</v>
      </c>
      <c r="V48" s="72">
        <v>3677203695</v>
      </c>
      <c r="W48" s="72" t="s">
        <v>17</v>
      </c>
      <c r="X48" s="72" t="s">
        <v>114</v>
      </c>
      <c r="Y48" s="72"/>
      <c r="Z48" s="72"/>
      <c r="AA48" s="72">
        <v>389.66</v>
      </c>
      <c r="AB48" s="72">
        <v>1.08</v>
      </c>
      <c r="AC48" s="74">
        <v>1.5249999999999999</v>
      </c>
      <c r="AD48" s="74">
        <v>4.9000000000000002E-2</v>
      </c>
      <c r="AE48" s="76"/>
      <c r="AF48" s="72">
        <v>0.32</v>
      </c>
      <c r="AG48" s="76">
        <v>404.6</v>
      </c>
      <c r="AH48" s="72" t="s">
        <v>21</v>
      </c>
      <c r="AI48" s="72" t="s">
        <v>21</v>
      </c>
      <c r="AJ48" s="72" t="s">
        <v>45</v>
      </c>
      <c r="AK48" s="64" t="s">
        <v>238</v>
      </c>
    </row>
    <row r="49" spans="1:37" ht="43.5" x14ac:dyDescent="0.35">
      <c r="A49" s="79" t="s">
        <v>161</v>
      </c>
      <c r="B49" s="72" t="s">
        <v>162</v>
      </c>
      <c r="C49" s="72" t="s">
        <v>144</v>
      </c>
      <c r="D49" s="72" t="s">
        <v>107</v>
      </c>
      <c r="E49" s="72">
        <v>111.148</v>
      </c>
      <c r="F49" s="72">
        <v>1997</v>
      </c>
      <c r="G49" s="72"/>
      <c r="H49" s="72"/>
      <c r="I49" s="72"/>
      <c r="J49" s="72"/>
      <c r="K49" s="72"/>
      <c r="L49" s="72"/>
      <c r="M49" s="72"/>
      <c r="N49" s="72"/>
      <c r="O49" s="72"/>
      <c r="P49" s="72" t="s">
        <v>164</v>
      </c>
      <c r="Q49" s="72">
        <v>38</v>
      </c>
      <c r="R49" s="72">
        <v>25</v>
      </c>
      <c r="S49" s="72">
        <v>31</v>
      </c>
      <c r="T49" s="72"/>
      <c r="U49" s="72" t="s">
        <v>14</v>
      </c>
      <c r="V49" s="72">
        <v>3051250195</v>
      </c>
      <c r="W49" s="72" t="s">
        <v>17</v>
      </c>
      <c r="X49" s="72" t="s">
        <v>114</v>
      </c>
      <c r="Y49" s="72"/>
      <c r="Z49" s="72"/>
      <c r="AA49" s="72">
        <v>398.26</v>
      </c>
      <c r="AB49" s="72">
        <v>1.95</v>
      </c>
      <c r="AC49" s="74">
        <v>1.5029999999999999</v>
      </c>
      <c r="AD49" s="74">
        <v>7.8E-2</v>
      </c>
      <c r="AE49" s="76"/>
      <c r="AF49" s="72">
        <v>0.52</v>
      </c>
      <c r="AG49" s="76">
        <v>398.7</v>
      </c>
      <c r="AH49" s="72" t="s">
        <v>21</v>
      </c>
      <c r="AI49" s="72" t="s">
        <v>21</v>
      </c>
      <c r="AJ49" s="72" t="s">
        <v>45</v>
      </c>
      <c r="AK49" s="64" t="s">
        <v>238</v>
      </c>
    </row>
    <row r="50" spans="1:37" ht="43.5" x14ac:dyDescent="0.35">
      <c r="A50" s="79" t="s">
        <v>161</v>
      </c>
      <c r="B50" s="72" t="s">
        <v>162</v>
      </c>
      <c r="C50" s="72" t="s">
        <v>144</v>
      </c>
      <c r="D50" s="72" t="s">
        <v>107</v>
      </c>
      <c r="E50" s="72">
        <v>111.148</v>
      </c>
      <c r="F50" s="72">
        <v>1997</v>
      </c>
      <c r="G50" s="72"/>
      <c r="H50" s="72"/>
      <c r="I50" s="72"/>
      <c r="J50" s="72"/>
      <c r="K50" s="72"/>
      <c r="L50" s="72"/>
      <c r="M50" s="72"/>
      <c r="N50" s="72"/>
      <c r="O50" s="72"/>
      <c r="P50" s="72" t="s">
        <v>164</v>
      </c>
      <c r="Q50" s="72">
        <v>38</v>
      </c>
      <c r="R50" s="72">
        <v>25</v>
      </c>
      <c r="S50" s="72">
        <v>31</v>
      </c>
      <c r="T50" s="72"/>
      <c r="U50" s="72" t="s">
        <v>15</v>
      </c>
      <c r="V50" s="72">
        <v>3051250595</v>
      </c>
      <c r="W50" s="72" t="s">
        <v>17</v>
      </c>
      <c r="X50" s="72" t="s">
        <v>114</v>
      </c>
      <c r="Y50" s="72"/>
      <c r="Z50" s="72"/>
      <c r="AA50" s="72">
        <v>395.76</v>
      </c>
      <c r="AB50" s="72">
        <v>0.4</v>
      </c>
      <c r="AC50" s="74">
        <v>1.585</v>
      </c>
      <c r="AD50" s="74">
        <v>0.39700000000000002</v>
      </c>
      <c r="AE50" s="76"/>
      <c r="AF50" s="72">
        <v>2.5</v>
      </c>
      <c r="AG50" s="76">
        <v>420.3</v>
      </c>
      <c r="AH50" s="72" t="s">
        <v>116</v>
      </c>
      <c r="AI50" s="72" t="s">
        <v>116</v>
      </c>
      <c r="AJ50" s="72" t="s">
        <v>45</v>
      </c>
      <c r="AK50" s="64" t="s">
        <v>238</v>
      </c>
    </row>
    <row r="51" spans="1:37" ht="43.5" x14ac:dyDescent="0.35">
      <c r="A51" s="79" t="s">
        <v>161</v>
      </c>
      <c r="B51" s="72" t="s">
        <v>162</v>
      </c>
      <c r="C51" s="72" t="s">
        <v>144</v>
      </c>
      <c r="D51" s="72" t="s">
        <v>107</v>
      </c>
      <c r="E51" s="72">
        <v>111.148</v>
      </c>
      <c r="F51" s="72">
        <v>1997</v>
      </c>
      <c r="G51" s="72"/>
      <c r="H51" s="72"/>
      <c r="I51" s="72"/>
      <c r="J51" s="72"/>
      <c r="K51" s="72"/>
      <c r="L51" s="72"/>
      <c r="M51" s="72"/>
      <c r="N51" s="72"/>
      <c r="O51" s="72"/>
      <c r="P51" s="72" t="s">
        <v>164</v>
      </c>
      <c r="Q51" s="72">
        <v>38</v>
      </c>
      <c r="R51" s="72">
        <v>25</v>
      </c>
      <c r="S51" s="72">
        <v>31</v>
      </c>
      <c r="T51" s="72"/>
      <c r="U51" s="72" t="s">
        <v>16</v>
      </c>
      <c r="V51" s="72">
        <v>3677203495</v>
      </c>
      <c r="W51" s="72" t="s">
        <v>17</v>
      </c>
      <c r="X51" s="72" t="s">
        <v>114</v>
      </c>
      <c r="Y51" s="72"/>
      <c r="Z51" s="72"/>
      <c r="AA51" s="72">
        <v>383.55</v>
      </c>
      <c r="AB51" s="72">
        <v>1.33</v>
      </c>
      <c r="AC51" s="74">
        <v>1.522</v>
      </c>
      <c r="AD51" s="74">
        <v>7.6999999999999999E-2</v>
      </c>
      <c r="AE51" s="76"/>
      <c r="AF51" s="72">
        <v>0.51</v>
      </c>
      <c r="AG51" s="76">
        <v>403.7</v>
      </c>
      <c r="AH51" s="72" t="s">
        <v>21</v>
      </c>
      <c r="AI51" s="72" t="s">
        <v>116</v>
      </c>
      <c r="AJ51" s="72" t="s">
        <v>45</v>
      </c>
      <c r="AK51" s="64" t="s">
        <v>238</v>
      </c>
    </row>
    <row r="52" spans="1:37" ht="43.5" x14ac:dyDescent="0.35">
      <c r="A52" s="79" t="s">
        <v>235</v>
      </c>
      <c r="B52" s="72" t="s">
        <v>162</v>
      </c>
      <c r="C52" s="72" t="s">
        <v>144</v>
      </c>
      <c r="D52" s="72" t="s">
        <v>107</v>
      </c>
      <c r="E52" s="72">
        <v>111.148</v>
      </c>
      <c r="F52" s="72">
        <v>1997</v>
      </c>
      <c r="G52" s="72"/>
      <c r="H52" s="72"/>
      <c r="I52" s="72"/>
      <c r="J52" s="72"/>
      <c r="K52" s="72"/>
      <c r="L52" s="72"/>
      <c r="M52" s="72"/>
      <c r="N52" s="72"/>
      <c r="O52" s="72"/>
      <c r="P52" s="72" t="s">
        <v>164</v>
      </c>
      <c r="Q52" s="72">
        <v>41</v>
      </c>
      <c r="R52" s="72">
        <v>31</v>
      </c>
      <c r="S52" s="72">
        <v>33</v>
      </c>
      <c r="T52" s="72"/>
      <c r="U52" s="72" t="s">
        <v>113</v>
      </c>
      <c r="V52" s="72">
        <v>3677203695</v>
      </c>
      <c r="W52" s="72" t="s">
        <v>17</v>
      </c>
      <c r="X52" s="72" t="s">
        <v>114</v>
      </c>
      <c r="Y52" s="72"/>
      <c r="Z52" s="72"/>
      <c r="AA52" s="72">
        <v>389.66</v>
      </c>
      <c r="AB52" s="72">
        <v>1.08</v>
      </c>
      <c r="AC52" s="74">
        <v>1.5149999999999999</v>
      </c>
      <c r="AD52" s="74">
        <v>6.3E-2</v>
      </c>
      <c r="AE52" s="76"/>
      <c r="AF52" s="72">
        <v>0.42</v>
      </c>
      <c r="AG52" s="76">
        <v>401.9</v>
      </c>
      <c r="AH52" s="72" t="s">
        <v>21</v>
      </c>
      <c r="AI52" s="72" t="s">
        <v>21</v>
      </c>
      <c r="AJ52" s="72" t="s">
        <v>56</v>
      </c>
      <c r="AK52" s="64" t="s">
        <v>237</v>
      </c>
    </row>
    <row r="53" spans="1:37" ht="43.5" x14ac:dyDescent="0.35">
      <c r="A53" s="79" t="s">
        <v>235</v>
      </c>
      <c r="B53" s="72" t="s">
        <v>162</v>
      </c>
      <c r="C53" s="72" t="s">
        <v>144</v>
      </c>
      <c r="D53" s="72" t="s">
        <v>107</v>
      </c>
      <c r="E53" s="72">
        <v>111.148</v>
      </c>
      <c r="F53" s="72">
        <v>1997</v>
      </c>
      <c r="G53" s="72"/>
      <c r="H53" s="72"/>
      <c r="I53" s="72"/>
      <c r="J53" s="72"/>
      <c r="K53" s="72"/>
      <c r="L53" s="72"/>
      <c r="M53" s="72"/>
      <c r="N53" s="72"/>
      <c r="O53" s="72"/>
      <c r="P53" s="72" t="s">
        <v>164</v>
      </c>
      <c r="Q53" s="72">
        <v>41</v>
      </c>
      <c r="R53" s="72">
        <v>31</v>
      </c>
      <c r="S53" s="72">
        <v>33</v>
      </c>
      <c r="T53" s="72"/>
      <c r="U53" s="72" t="s">
        <v>14</v>
      </c>
      <c r="V53" s="72">
        <v>3051250195</v>
      </c>
      <c r="W53" s="72" t="s">
        <v>17</v>
      </c>
      <c r="X53" s="72" t="s">
        <v>114</v>
      </c>
      <c r="Y53" s="72"/>
      <c r="Z53" s="72"/>
      <c r="AA53" s="72">
        <v>398.26</v>
      </c>
      <c r="AB53" s="72">
        <v>1.95</v>
      </c>
      <c r="AC53" s="74">
        <v>1.498</v>
      </c>
      <c r="AD53" s="74">
        <v>7.5999999999999998E-2</v>
      </c>
      <c r="AE53" s="76"/>
      <c r="AF53" s="72">
        <v>0.51</v>
      </c>
      <c r="AG53" s="76">
        <v>397.4</v>
      </c>
      <c r="AH53" s="72" t="s">
        <v>21</v>
      </c>
      <c r="AI53" s="72" t="s">
        <v>21</v>
      </c>
      <c r="AJ53" s="72" t="s">
        <v>56</v>
      </c>
      <c r="AK53" s="64" t="s">
        <v>237</v>
      </c>
    </row>
    <row r="54" spans="1:37" ht="43.5" x14ac:dyDescent="0.35">
      <c r="A54" s="79" t="s">
        <v>235</v>
      </c>
      <c r="B54" s="72" t="s">
        <v>162</v>
      </c>
      <c r="C54" s="72" t="s">
        <v>144</v>
      </c>
      <c r="D54" s="72" t="s">
        <v>107</v>
      </c>
      <c r="E54" s="72">
        <v>111.148</v>
      </c>
      <c r="F54" s="72">
        <v>1997</v>
      </c>
      <c r="G54" s="72"/>
      <c r="H54" s="72"/>
      <c r="I54" s="72"/>
      <c r="J54" s="72"/>
      <c r="K54" s="72"/>
      <c r="L54" s="72"/>
      <c r="M54" s="72"/>
      <c r="N54" s="72"/>
      <c r="O54" s="72"/>
      <c r="P54" s="72" t="s">
        <v>164</v>
      </c>
      <c r="Q54" s="72">
        <v>41</v>
      </c>
      <c r="R54" s="72">
        <v>31</v>
      </c>
      <c r="S54" s="72">
        <v>33</v>
      </c>
      <c r="T54" s="72"/>
      <c r="U54" s="72" t="s">
        <v>15</v>
      </c>
      <c r="V54" s="72">
        <v>3051250595</v>
      </c>
      <c r="W54" s="72" t="s">
        <v>17</v>
      </c>
      <c r="X54" s="72" t="s">
        <v>114</v>
      </c>
      <c r="Y54" s="72"/>
      <c r="Z54" s="72"/>
      <c r="AA54" s="72">
        <v>395.76</v>
      </c>
      <c r="AB54" s="72">
        <v>0.4</v>
      </c>
      <c r="AC54" s="74">
        <v>1.5680000000000001</v>
      </c>
      <c r="AD54" s="74">
        <v>0.216</v>
      </c>
      <c r="AE54" s="76"/>
      <c r="AF54" s="72">
        <v>1.38</v>
      </c>
      <c r="AG54" s="76">
        <v>416</v>
      </c>
      <c r="AH54" s="72" t="s">
        <v>21</v>
      </c>
      <c r="AI54" s="72" t="s">
        <v>116</v>
      </c>
      <c r="AJ54" s="72" t="s">
        <v>56</v>
      </c>
      <c r="AK54" s="64" t="s">
        <v>237</v>
      </c>
    </row>
    <row r="55" spans="1:37" ht="43.5" x14ac:dyDescent="0.35">
      <c r="A55" s="79" t="s">
        <v>235</v>
      </c>
      <c r="B55" s="72" t="s">
        <v>162</v>
      </c>
      <c r="C55" s="72" t="s">
        <v>144</v>
      </c>
      <c r="D55" s="72" t="s">
        <v>107</v>
      </c>
      <c r="E55" s="72">
        <v>111.148</v>
      </c>
      <c r="F55" s="72">
        <v>1997</v>
      </c>
      <c r="G55" s="72"/>
      <c r="H55" s="72"/>
      <c r="I55" s="72"/>
      <c r="J55" s="72"/>
      <c r="K55" s="72"/>
      <c r="L55" s="72"/>
      <c r="M55" s="72"/>
      <c r="N55" s="72"/>
      <c r="O55" s="72"/>
      <c r="P55" s="72" t="s">
        <v>164</v>
      </c>
      <c r="Q55" s="72">
        <v>41</v>
      </c>
      <c r="R55" s="72">
        <v>31</v>
      </c>
      <c r="S55" s="72">
        <v>33</v>
      </c>
      <c r="T55" s="72"/>
      <c r="U55" s="72" t="s">
        <v>16</v>
      </c>
      <c r="V55" s="72">
        <v>3677203495</v>
      </c>
      <c r="W55" s="72" t="s">
        <v>17</v>
      </c>
      <c r="X55" s="72" t="s">
        <v>114</v>
      </c>
      <c r="Y55" s="72"/>
      <c r="Z55" s="72"/>
      <c r="AA55" s="72">
        <v>383.55</v>
      </c>
      <c r="AB55" s="72">
        <v>1.33</v>
      </c>
      <c r="AC55" s="74">
        <v>1.4790000000000001</v>
      </c>
      <c r="AD55" s="74">
        <v>8.5000000000000006E-2</v>
      </c>
      <c r="AE55" s="76"/>
      <c r="AF55" s="72">
        <v>9.5000000000000001E-2</v>
      </c>
      <c r="AG55" s="76">
        <v>392.3</v>
      </c>
      <c r="AH55" s="72" t="s">
        <v>21</v>
      </c>
      <c r="AI55" s="72" t="s">
        <v>21</v>
      </c>
      <c r="AJ55" s="72" t="s">
        <v>56</v>
      </c>
      <c r="AK55" s="64" t="s">
        <v>237</v>
      </c>
    </row>
    <row r="56" spans="1:37" ht="43.5" x14ac:dyDescent="0.35">
      <c r="A56" s="79" t="s">
        <v>106</v>
      </c>
      <c r="B56" s="72" t="s">
        <v>105</v>
      </c>
      <c r="C56" s="72" t="s">
        <v>78</v>
      </c>
      <c r="D56" s="72" t="s">
        <v>107</v>
      </c>
      <c r="E56" s="72">
        <v>111.148</v>
      </c>
      <c r="F56" s="72">
        <v>1997</v>
      </c>
      <c r="G56" s="72"/>
      <c r="H56" s="72"/>
      <c r="I56" s="72"/>
      <c r="J56" s="72"/>
      <c r="K56" s="72"/>
      <c r="L56" s="72"/>
      <c r="M56" s="72"/>
      <c r="N56" s="72"/>
      <c r="O56" s="72"/>
      <c r="P56" s="72" t="s">
        <v>93</v>
      </c>
      <c r="Q56" s="72">
        <v>26</v>
      </c>
      <c r="R56" s="72">
        <v>80</v>
      </c>
      <c r="S56" s="72">
        <v>33</v>
      </c>
      <c r="T56" s="72">
        <v>30</v>
      </c>
      <c r="U56" s="72" t="s">
        <v>113</v>
      </c>
      <c r="V56" s="72">
        <v>3677203695</v>
      </c>
      <c r="W56" s="72" t="s">
        <v>17</v>
      </c>
      <c r="X56" s="72" t="s">
        <v>114</v>
      </c>
      <c r="Y56" s="72"/>
      <c r="Z56" s="72"/>
      <c r="AA56" s="72">
        <v>389.66</v>
      </c>
      <c r="AB56" s="72">
        <v>1.08</v>
      </c>
      <c r="AC56" s="74">
        <v>7.6999999999999999E-2</v>
      </c>
      <c r="AD56" s="74">
        <v>0</v>
      </c>
      <c r="AE56" s="76"/>
      <c r="AF56" s="72">
        <v>0.85</v>
      </c>
      <c r="AG56" s="76">
        <v>409.6</v>
      </c>
      <c r="AH56" s="72" t="s">
        <v>21</v>
      </c>
      <c r="AI56" s="72" t="s">
        <v>21</v>
      </c>
      <c r="AJ56" s="72" t="s">
        <v>45</v>
      </c>
      <c r="AK56" s="64" t="s">
        <v>118</v>
      </c>
    </row>
    <row r="57" spans="1:37" ht="43.5" x14ac:dyDescent="0.35">
      <c r="A57" s="79" t="s">
        <v>106</v>
      </c>
      <c r="B57" s="72" t="s">
        <v>105</v>
      </c>
      <c r="C57" s="72" t="s">
        <v>78</v>
      </c>
      <c r="D57" s="72" t="s">
        <v>107</v>
      </c>
      <c r="E57" s="72">
        <v>111.148</v>
      </c>
      <c r="F57" s="72">
        <v>1997</v>
      </c>
      <c r="G57" s="72"/>
      <c r="H57" s="72"/>
      <c r="I57" s="72"/>
      <c r="J57" s="72"/>
      <c r="K57" s="72"/>
      <c r="L57" s="72"/>
      <c r="M57" s="72"/>
      <c r="N57" s="72"/>
      <c r="O57" s="72"/>
      <c r="P57" s="72" t="s">
        <v>93</v>
      </c>
      <c r="Q57" s="72">
        <v>26</v>
      </c>
      <c r="R57" s="72">
        <v>80</v>
      </c>
      <c r="S57" s="72">
        <v>33</v>
      </c>
      <c r="T57" s="72">
        <v>30</v>
      </c>
      <c r="U57" s="72" t="s">
        <v>14</v>
      </c>
      <c r="V57" s="72">
        <v>3051250195</v>
      </c>
      <c r="W57" s="72" t="s">
        <v>17</v>
      </c>
      <c r="X57" s="72" t="s">
        <v>114</v>
      </c>
      <c r="Y57" s="72"/>
      <c r="Z57" s="72"/>
      <c r="AA57" s="72">
        <v>398.26</v>
      </c>
      <c r="AB57" s="72">
        <v>1.95</v>
      </c>
      <c r="AC57" s="74">
        <v>8.1000000000000003E-2</v>
      </c>
      <c r="AD57" s="74">
        <v>1E-3</v>
      </c>
      <c r="AE57" s="76"/>
      <c r="AF57" s="72">
        <v>2.59</v>
      </c>
      <c r="AG57" s="76">
        <v>431.2</v>
      </c>
      <c r="AH57" s="72" t="s">
        <v>116</v>
      </c>
      <c r="AI57" s="72" t="s">
        <v>116</v>
      </c>
      <c r="AJ57" s="72" t="s">
        <v>45</v>
      </c>
      <c r="AK57" s="64" t="s">
        <v>118</v>
      </c>
    </row>
    <row r="58" spans="1:37" ht="43.5" x14ac:dyDescent="0.35">
      <c r="A58" s="79" t="s">
        <v>106</v>
      </c>
      <c r="B58" s="72" t="s">
        <v>105</v>
      </c>
      <c r="C58" s="72" t="s">
        <v>78</v>
      </c>
      <c r="D58" s="72" t="s">
        <v>107</v>
      </c>
      <c r="E58" s="72">
        <v>111.148</v>
      </c>
      <c r="F58" s="72">
        <v>1997</v>
      </c>
      <c r="G58" s="72"/>
      <c r="H58" s="72"/>
      <c r="I58" s="72"/>
      <c r="J58" s="72"/>
      <c r="K58" s="72"/>
      <c r="L58" s="72"/>
      <c r="M58" s="72"/>
      <c r="N58" s="72"/>
      <c r="O58" s="72"/>
      <c r="P58" s="72" t="s">
        <v>93</v>
      </c>
      <c r="Q58" s="72">
        <v>26</v>
      </c>
      <c r="R58" s="72">
        <v>80</v>
      </c>
      <c r="S58" s="72">
        <v>33</v>
      </c>
      <c r="T58" s="72">
        <v>30</v>
      </c>
      <c r="U58" s="72" t="s">
        <v>15</v>
      </c>
      <c r="V58" s="72">
        <v>3051250595</v>
      </c>
      <c r="W58" s="72" t="s">
        <v>17</v>
      </c>
      <c r="X58" s="72" t="s">
        <v>114</v>
      </c>
      <c r="Y58" s="72"/>
      <c r="Z58" s="72"/>
      <c r="AA58" s="72">
        <v>395.76</v>
      </c>
      <c r="AB58" s="72">
        <v>0.4</v>
      </c>
      <c r="AC58" s="74">
        <v>7.5999999999999998E-2</v>
      </c>
      <c r="AD58" s="74">
        <v>0</v>
      </c>
      <c r="AE58" s="76"/>
      <c r="AF58" s="72">
        <v>0.98</v>
      </c>
      <c r="AG58" s="76">
        <v>402.7</v>
      </c>
      <c r="AH58" s="72" t="s">
        <v>21</v>
      </c>
      <c r="AI58" s="72" t="s">
        <v>21</v>
      </c>
      <c r="AJ58" s="72" t="s">
        <v>45</v>
      </c>
      <c r="AK58" s="64" t="s">
        <v>118</v>
      </c>
    </row>
    <row r="59" spans="1:37" ht="43.5" x14ac:dyDescent="0.35">
      <c r="A59" s="79" t="s">
        <v>106</v>
      </c>
      <c r="B59" s="72" t="s">
        <v>105</v>
      </c>
      <c r="C59" s="72" t="s">
        <v>78</v>
      </c>
      <c r="D59" s="72" t="s">
        <v>107</v>
      </c>
      <c r="E59" s="72">
        <v>111.148</v>
      </c>
      <c r="F59" s="72">
        <v>1997</v>
      </c>
      <c r="G59" s="72"/>
      <c r="H59" s="72"/>
      <c r="I59" s="72"/>
      <c r="J59" s="72"/>
      <c r="K59" s="72"/>
      <c r="L59" s="72"/>
      <c r="M59" s="72"/>
      <c r="N59" s="72"/>
      <c r="O59" s="72"/>
      <c r="P59" s="72" t="s">
        <v>93</v>
      </c>
      <c r="Q59" s="72">
        <v>26</v>
      </c>
      <c r="R59" s="72">
        <v>80</v>
      </c>
      <c r="S59" s="72">
        <v>33</v>
      </c>
      <c r="T59" s="72">
        <v>30</v>
      </c>
      <c r="U59" s="72" t="s">
        <v>16</v>
      </c>
      <c r="V59" s="72">
        <v>3677203495</v>
      </c>
      <c r="W59" s="72" t="s">
        <v>17</v>
      </c>
      <c r="X59" s="72" t="s">
        <v>114</v>
      </c>
      <c r="Y59" s="72"/>
      <c r="Z59" s="72"/>
      <c r="AA59" s="72">
        <v>383.55</v>
      </c>
      <c r="AB59" s="72">
        <v>1.33</v>
      </c>
      <c r="AC59" s="74">
        <v>7.9000000000000001E-2</v>
      </c>
      <c r="AD59" s="74">
        <v>2E-3</v>
      </c>
      <c r="AE59" s="76"/>
      <c r="AF59" s="72">
        <v>4.0199999999999996</v>
      </c>
      <c r="AG59" s="76">
        <v>422.7</v>
      </c>
      <c r="AH59" s="72" t="s">
        <v>117</v>
      </c>
      <c r="AI59" s="72" t="s">
        <v>116</v>
      </c>
      <c r="AJ59" s="72" t="s">
        <v>45</v>
      </c>
      <c r="AK59" s="64" t="s">
        <v>118</v>
      </c>
    </row>
    <row r="60" spans="1:37" ht="29" x14ac:dyDescent="0.35">
      <c r="A60" s="79">
        <v>43744</v>
      </c>
      <c r="B60" s="72" t="s">
        <v>105</v>
      </c>
      <c r="C60" s="72" t="s">
        <v>144</v>
      </c>
      <c r="D60" s="72" t="s">
        <v>124</v>
      </c>
      <c r="E60" s="72">
        <v>111.148</v>
      </c>
      <c r="F60" s="72">
        <v>1997</v>
      </c>
      <c r="G60" s="72" t="s">
        <v>132</v>
      </c>
      <c r="H60" s="72" t="s">
        <v>133</v>
      </c>
      <c r="I60" s="72" t="s">
        <v>134</v>
      </c>
      <c r="J60" s="72">
        <v>3</v>
      </c>
      <c r="K60" s="72">
        <v>10000</v>
      </c>
      <c r="L60" s="72" t="s">
        <v>136</v>
      </c>
      <c r="M60" s="85">
        <v>2800</v>
      </c>
      <c r="N60" s="72">
        <v>200</v>
      </c>
      <c r="O60" s="72"/>
      <c r="P60" s="72" t="s">
        <v>125</v>
      </c>
      <c r="Q60" s="72">
        <v>23.2</v>
      </c>
      <c r="R60" s="72">
        <v>88.1</v>
      </c>
      <c r="S60" s="72">
        <v>38</v>
      </c>
      <c r="T60" s="72"/>
      <c r="U60" s="72"/>
      <c r="V60" s="72"/>
      <c r="W60" s="64"/>
      <c r="X60" s="88"/>
      <c r="Y60" s="88" t="s">
        <v>147</v>
      </c>
      <c r="Z60" s="89">
        <v>0.5</v>
      </c>
      <c r="AA60" s="88"/>
      <c r="AB60" s="88"/>
      <c r="AC60" s="90">
        <v>7.4499999999999997E-2</v>
      </c>
      <c r="AD60" s="90">
        <v>2.9999999999999997E-4</v>
      </c>
      <c r="AE60" s="76">
        <v>0.12</v>
      </c>
      <c r="AF60" s="91">
        <v>0.76</v>
      </c>
      <c r="AG60" s="92">
        <v>394.78</v>
      </c>
      <c r="AH60" s="55"/>
      <c r="AI60" s="55"/>
      <c r="AJ60" s="55" t="s">
        <v>43</v>
      </c>
      <c r="AK60" s="98" t="s">
        <v>143</v>
      </c>
    </row>
    <row r="61" spans="1:37" ht="29" x14ac:dyDescent="0.35">
      <c r="A61" s="79">
        <v>43744</v>
      </c>
      <c r="B61" s="72" t="s">
        <v>105</v>
      </c>
      <c r="C61" s="72" t="s">
        <v>144</v>
      </c>
      <c r="D61" s="72" t="s">
        <v>124</v>
      </c>
      <c r="E61" s="72">
        <v>111.148</v>
      </c>
      <c r="F61" s="72">
        <v>1997</v>
      </c>
      <c r="G61" s="72" t="s">
        <v>132</v>
      </c>
      <c r="H61" s="72" t="s">
        <v>133</v>
      </c>
      <c r="I61" s="72" t="s">
        <v>134</v>
      </c>
      <c r="J61" s="72">
        <v>3</v>
      </c>
      <c r="K61" s="72">
        <v>10000</v>
      </c>
      <c r="L61" s="72" t="s">
        <v>136</v>
      </c>
      <c r="M61" s="85">
        <v>2800</v>
      </c>
      <c r="N61" s="72">
        <v>200</v>
      </c>
      <c r="O61" s="72"/>
      <c r="P61" s="72" t="s">
        <v>125</v>
      </c>
      <c r="Q61" s="72">
        <v>23.2</v>
      </c>
      <c r="R61" s="72">
        <v>88.1</v>
      </c>
      <c r="S61" s="72">
        <v>38</v>
      </c>
      <c r="T61" s="72"/>
      <c r="U61" s="72"/>
      <c r="V61" s="72"/>
      <c r="W61" s="64"/>
      <c r="X61" s="88"/>
      <c r="Y61" s="88" t="s">
        <v>147</v>
      </c>
      <c r="Z61" s="89">
        <v>0.5</v>
      </c>
      <c r="AA61" s="88"/>
      <c r="AB61" s="88"/>
      <c r="AC61" s="93">
        <v>7.5300000000000006E-2</v>
      </c>
      <c r="AD61" s="90">
        <v>2.0000000000000001E-4</v>
      </c>
      <c r="AE61" s="76">
        <v>0.13</v>
      </c>
      <c r="AF61" s="91">
        <v>0.63</v>
      </c>
      <c r="AG61" s="94">
        <v>400.16</v>
      </c>
      <c r="AH61" s="55"/>
      <c r="AI61" s="55"/>
      <c r="AJ61" s="55" t="s">
        <v>43</v>
      </c>
      <c r="AK61" s="98" t="s">
        <v>143</v>
      </c>
    </row>
    <row r="62" spans="1:37" ht="29" x14ac:dyDescent="0.35">
      <c r="A62" s="79">
        <v>43744</v>
      </c>
      <c r="B62" s="72" t="s">
        <v>105</v>
      </c>
      <c r="C62" s="72" t="s">
        <v>144</v>
      </c>
      <c r="D62" s="72" t="s">
        <v>124</v>
      </c>
      <c r="E62" s="72">
        <v>111.148</v>
      </c>
      <c r="F62" s="72">
        <v>1997</v>
      </c>
      <c r="G62" s="72" t="s">
        <v>132</v>
      </c>
      <c r="H62" s="72" t="s">
        <v>133</v>
      </c>
      <c r="I62" s="72" t="s">
        <v>134</v>
      </c>
      <c r="J62" s="72">
        <v>3</v>
      </c>
      <c r="K62" s="72">
        <v>10000</v>
      </c>
      <c r="L62" s="72" t="s">
        <v>136</v>
      </c>
      <c r="M62" s="85">
        <v>2800</v>
      </c>
      <c r="N62" s="72">
        <v>200</v>
      </c>
      <c r="O62" s="72"/>
      <c r="P62" s="72" t="s">
        <v>125</v>
      </c>
      <c r="Q62" s="72">
        <v>23.2</v>
      </c>
      <c r="R62" s="72">
        <v>88.1</v>
      </c>
      <c r="S62" s="72">
        <v>38</v>
      </c>
      <c r="T62" s="72"/>
      <c r="U62" s="72"/>
      <c r="V62" s="72"/>
      <c r="W62" s="64"/>
      <c r="X62" s="88"/>
      <c r="Y62" s="88" t="s">
        <v>147</v>
      </c>
      <c r="Z62" s="89">
        <v>0.5</v>
      </c>
      <c r="AA62" s="88"/>
      <c r="AB62" s="88"/>
      <c r="AC62" s="93">
        <v>7.2400000000000006E-2</v>
      </c>
      <c r="AD62" s="90">
        <v>2.0000000000000001E-4</v>
      </c>
      <c r="AE62" s="76">
        <v>0.09</v>
      </c>
      <c r="AF62" s="91">
        <v>0.51</v>
      </c>
      <c r="AG62" s="94">
        <v>383.6</v>
      </c>
      <c r="AH62" s="55"/>
      <c r="AI62" s="55"/>
      <c r="AJ62" s="55" t="s">
        <v>43</v>
      </c>
      <c r="AK62" s="98" t="s">
        <v>143</v>
      </c>
    </row>
    <row r="63" spans="1:37" ht="29" x14ac:dyDescent="0.35">
      <c r="A63" s="79">
        <v>43744</v>
      </c>
      <c r="B63" s="72" t="s">
        <v>105</v>
      </c>
      <c r="C63" s="72" t="s">
        <v>144</v>
      </c>
      <c r="D63" s="72" t="s">
        <v>124</v>
      </c>
      <c r="E63" s="72">
        <v>111.148</v>
      </c>
      <c r="F63" s="72">
        <v>1997</v>
      </c>
      <c r="G63" s="72" t="s">
        <v>132</v>
      </c>
      <c r="H63" s="72" t="s">
        <v>133</v>
      </c>
      <c r="I63" s="72" t="s">
        <v>134</v>
      </c>
      <c r="J63" s="72">
        <v>3</v>
      </c>
      <c r="K63" s="72">
        <v>10000</v>
      </c>
      <c r="L63" s="72" t="s">
        <v>136</v>
      </c>
      <c r="M63" s="85">
        <v>2800</v>
      </c>
      <c r="N63" s="72">
        <v>200</v>
      </c>
      <c r="O63" s="72"/>
      <c r="P63" s="72" t="s">
        <v>125</v>
      </c>
      <c r="Q63" s="72">
        <v>23.2</v>
      </c>
      <c r="R63" s="72">
        <v>88.1</v>
      </c>
      <c r="S63" s="72">
        <v>38</v>
      </c>
      <c r="T63" s="72"/>
      <c r="U63" s="72"/>
      <c r="V63" s="72"/>
      <c r="W63" s="64"/>
      <c r="X63" s="88"/>
      <c r="Y63" s="88" t="s">
        <v>147</v>
      </c>
      <c r="Z63" s="89">
        <v>0.5</v>
      </c>
      <c r="AA63" s="88"/>
      <c r="AB63" s="88"/>
      <c r="AC63" s="93">
        <v>7.3700000000000002E-2</v>
      </c>
      <c r="AD63" s="90">
        <v>1E-4</v>
      </c>
      <c r="AE63" s="76">
        <v>0.1</v>
      </c>
      <c r="AF63" s="91">
        <v>0.4</v>
      </c>
      <c r="AG63" s="94">
        <v>390.99</v>
      </c>
      <c r="AH63" s="55"/>
      <c r="AI63" s="55"/>
      <c r="AJ63" s="55" t="s">
        <v>43</v>
      </c>
      <c r="AK63" s="98" t="s">
        <v>143</v>
      </c>
    </row>
    <row r="64" spans="1:37" x14ac:dyDescent="0.35">
      <c r="A64" s="26"/>
      <c r="B64" s="26"/>
      <c r="C64" s="12"/>
      <c r="D64" s="26"/>
      <c r="E64" s="26"/>
      <c r="F64" s="26"/>
      <c r="G64" s="26"/>
      <c r="H64" s="26"/>
      <c r="I64" s="26"/>
      <c r="J64" s="12"/>
      <c r="K64" s="12"/>
      <c r="L64" s="12"/>
      <c r="M64" s="12"/>
      <c r="N64" s="26"/>
      <c r="O64" s="39"/>
      <c r="P64" s="28"/>
      <c r="Q64" s="48"/>
      <c r="R64" s="26"/>
      <c r="S64" s="26"/>
      <c r="T64" s="12"/>
      <c r="U64" s="12"/>
      <c r="V64" s="12"/>
      <c r="W64" s="40"/>
      <c r="Z64" s="5"/>
    </row>
    <row r="65" spans="1:23" x14ac:dyDescent="0.35">
      <c r="A65" s="26"/>
      <c r="B65" s="26"/>
      <c r="C65" s="12"/>
      <c r="D65" s="26"/>
      <c r="E65" s="26"/>
      <c r="F65" s="26"/>
      <c r="G65" s="26"/>
      <c r="H65" s="26"/>
      <c r="I65" s="26"/>
      <c r="J65" s="12"/>
      <c r="K65" s="12"/>
      <c r="L65" s="12"/>
      <c r="M65" s="12"/>
      <c r="N65" s="26"/>
      <c r="O65" s="39"/>
      <c r="P65" s="28"/>
      <c r="Q65" s="48"/>
      <c r="R65" s="26"/>
      <c r="S65" s="26"/>
      <c r="T65" s="12"/>
      <c r="U65" s="12"/>
      <c r="V65" s="12"/>
      <c r="W65" s="40"/>
    </row>
    <row r="66" spans="1:23" x14ac:dyDescent="0.35">
      <c r="A66" s="26"/>
      <c r="B66" s="26"/>
      <c r="C66" s="12"/>
      <c r="D66" s="26"/>
      <c r="E66" s="26"/>
      <c r="F66" s="26"/>
      <c r="G66" s="26"/>
      <c r="H66" s="26"/>
      <c r="I66" s="26"/>
      <c r="J66" s="12"/>
      <c r="K66" s="12"/>
      <c r="L66" s="12"/>
      <c r="M66" s="12"/>
      <c r="N66" s="26"/>
      <c r="O66" s="39"/>
      <c r="P66" s="28"/>
      <c r="Q66" s="48"/>
      <c r="R66" s="26"/>
      <c r="S66" s="26"/>
      <c r="T66" s="12"/>
      <c r="U66" s="12"/>
      <c r="V66" s="12"/>
      <c r="W66" s="40"/>
    </row>
    <row r="67" spans="1:23" x14ac:dyDescent="0.35">
      <c r="A67" s="26"/>
      <c r="B67" s="26"/>
      <c r="C67" s="12"/>
      <c r="D67" s="26"/>
      <c r="E67" s="26"/>
      <c r="F67" s="26"/>
      <c r="G67" s="26"/>
      <c r="H67" s="26"/>
      <c r="I67" s="26"/>
      <c r="J67" s="12"/>
      <c r="K67" s="12"/>
      <c r="L67" s="12"/>
      <c r="M67" s="12"/>
      <c r="N67" s="26"/>
      <c r="O67" s="39"/>
      <c r="P67" s="28"/>
      <c r="Q67" s="48"/>
      <c r="R67" s="26"/>
      <c r="S67" s="30"/>
      <c r="T67" s="12"/>
      <c r="U67" s="12"/>
      <c r="V67" s="12"/>
      <c r="W67" s="40"/>
    </row>
    <row r="68" spans="1:23" x14ac:dyDescent="0.35">
      <c r="A68" s="26"/>
      <c r="B68" s="26"/>
      <c r="C68" s="12"/>
      <c r="D68" s="26"/>
      <c r="E68" s="26"/>
      <c r="F68" s="26"/>
      <c r="G68" s="26"/>
      <c r="H68" s="26"/>
      <c r="I68" s="26"/>
      <c r="J68" s="12"/>
      <c r="K68" s="12"/>
      <c r="L68" s="12"/>
      <c r="M68" s="12"/>
      <c r="N68" s="26"/>
      <c r="O68" s="39"/>
      <c r="P68" s="28"/>
      <c r="Q68" s="48"/>
      <c r="R68" s="26"/>
      <c r="S68" s="26"/>
      <c r="T68" s="12"/>
      <c r="U68" s="12"/>
      <c r="V68" s="12"/>
      <c r="W68" s="40"/>
    </row>
    <row r="69" spans="1:23" x14ac:dyDescent="0.35">
      <c r="A69" s="26"/>
      <c r="B69" s="26"/>
      <c r="C69" s="12"/>
      <c r="D69" s="26"/>
      <c r="E69" s="26"/>
      <c r="F69" s="26"/>
      <c r="G69" s="26"/>
      <c r="H69" s="26"/>
      <c r="I69" s="26"/>
      <c r="J69" s="12"/>
      <c r="K69" s="12"/>
      <c r="L69" s="12"/>
      <c r="M69" s="12"/>
      <c r="N69" s="26"/>
      <c r="O69" s="39"/>
      <c r="P69" s="28"/>
      <c r="Q69" s="48"/>
      <c r="R69" s="26"/>
      <c r="S69" s="29"/>
      <c r="T69" s="12"/>
      <c r="U69" s="12"/>
      <c r="V69" s="12"/>
      <c r="W69" s="40"/>
    </row>
    <row r="70" spans="1:23" x14ac:dyDescent="0.35">
      <c r="A70" s="26"/>
      <c r="B70" s="26"/>
      <c r="C70" s="26"/>
      <c r="D70" s="26"/>
      <c r="E70" s="26"/>
      <c r="F70" s="26"/>
      <c r="G70" s="26"/>
      <c r="H70" s="26"/>
      <c r="I70" s="26"/>
      <c r="J70" s="12"/>
      <c r="K70" s="12"/>
      <c r="L70" s="12"/>
      <c r="M70" s="12"/>
      <c r="N70" s="26"/>
      <c r="O70" s="26"/>
      <c r="P70" s="42"/>
      <c r="Q70" s="48"/>
      <c r="R70" s="26"/>
      <c r="S70" s="26"/>
      <c r="T70" s="12"/>
      <c r="U70" s="12"/>
      <c r="V70" s="12"/>
      <c r="W70" s="40"/>
    </row>
    <row r="71" spans="1:23" x14ac:dyDescent="0.35">
      <c r="A71" s="26"/>
      <c r="B71" s="26"/>
      <c r="C71" s="26"/>
      <c r="D71" s="26"/>
      <c r="E71" s="26"/>
      <c r="F71" s="26"/>
      <c r="G71" s="26"/>
      <c r="H71" s="26"/>
      <c r="I71" s="26"/>
      <c r="J71" s="12"/>
      <c r="K71" s="12"/>
      <c r="L71" s="12"/>
      <c r="M71" s="12"/>
      <c r="N71" s="26"/>
      <c r="O71" s="39"/>
      <c r="P71" s="42"/>
      <c r="Q71" s="48"/>
      <c r="R71" s="26"/>
      <c r="S71" s="26"/>
      <c r="T71" s="12"/>
      <c r="U71" s="12"/>
      <c r="V71" s="12"/>
      <c r="W71" s="40"/>
    </row>
    <row r="72" spans="1:23" x14ac:dyDescent="0.35">
      <c r="A72" s="26"/>
      <c r="B72" s="26"/>
      <c r="C72" s="26"/>
      <c r="D72" s="26"/>
      <c r="E72" s="26"/>
      <c r="F72" s="26"/>
      <c r="G72" s="26"/>
      <c r="H72" s="26"/>
      <c r="I72" s="26"/>
      <c r="J72" s="12"/>
      <c r="K72" s="12"/>
      <c r="L72" s="12"/>
      <c r="M72" s="12"/>
      <c r="N72" s="26"/>
      <c r="O72" s="39"/>
      <c r="P72" s="42"/>
      <c r="Q72" s="48"/>
      <c r="R72" s="26"/>
      <c r="S72" s="26"/>
      <c r="T72" s="12"/>
      <c r="U72" s="12"/>
      <c r="V72" s="12"/>
      <c r="W72" s="40"/>
    </row>
    <row r="73" spans="1:23" x14ac:dyDescent="0.35">
      <c r="A73" s="26"/>
      <c r="B73" s="26"/>
      <c r="C73" s="26"/>
      <c r="D73" s="26"/>
      <c r="E73" s="26"/>
      <c r="F73" s="26"/>
      <c r="G73" s="26"/>
      <c r="H73" s="26"/>
      <c r="I73" s="26"/>
      <c r="J73" s="12"/>
      <c r="K73" s="12"/>
      <c r="L73" s="12"/>
      <c r="M73" s="12"/>
      <c r="N73" s="26"/>
      <c r="O73" s="39"/>
      <c r="P73" s="42"/>
      <c r="Q73" s="48"/>
      <c r="R73" s="26"/>
      <c r="S73" s="26"/>
      <c r="T73" s="12"/>
      <c r="U73" s="12"/>
      <c r="V73" s="12"/>
      <c r="W73" s="40"/>
    </row>
    <row r="74" spans="1:23" x14ac:dyDescent="0.35">
      <c r="A74" s="26"/>
      <c r="B74" s="26"/>
      <c r="C74" s="26"/>
      <c r="D74" s="26"/>
      <c r="E74" s="26"/>
      <c r="F74" s="26"/>
      <c r="G74" s="26"/>
      <c r="H74" s="26"/>
      <c r="I74" s="26"/>
      <c r="J74" s="12"/>
      <c r="K74" s="12"/>
      <c r="L74" s="12"/>
      <c r="M74" s="12"/>
      <c r="N74" s="26"/>
      <c r="O74" s="39"/>
      <c r="P74" s="42"/>
      <c r="Q74" s="48"/>
      <c r="R74" s="26"/>
      <c r="S74" s="26"/>
      <c r="T74" s="12"/>
      <c r="U74" s="12"/>
      <c r="V74" s="12"/>
      <c r="W74" s="40"/>
    </row>
    <row r="75" spans="1:23" x14ac:dyDescent="0.35">
      <c r="A75" s="26"/>
      <c r="B75" s="26"/>
      <c r="C75" s="26"/>
      <c r="D75" s="26"/>
      <c r="E75" s="26"/>
      <c r="F75" s="26"/>
      <c r="G75" s="26"/>
      <c r="H75" s="26"/>
      <c r="I75" s="26"/>
      <c r="J75" s="12"/>
      <c r="K75" s="12"/>
      <c r="L75" s="12"/>
      <c r="M75" s="12"/>
      <c r="N75" s="26"/>
      <c r="O75" s="39"/>
      <c r="P75" s="42"/>
      <c r="Q75" s="48"/>
      <c r="R75" s="26"/>
      <c r="S75" s="26"/>
      <c r="T75" s="12"/>
      <c r="U75" s="12"/>
      <c r="V75" s="12"/>
      <c r="W75" s="40"/>
    </row>
    <row r="76" spans="1:23" x14ac:dyDescent="0.35">
      <c r="A76" s="26"/>
      <c r="B76" s="26"/>
      <c r="C76" s="26"/>
      <c r="D76" s="26"/>
      <c r="E76" s="26"/>
      <c r="F76" s="26"/>
      <c r="G76" s="26"/>
      <c r="H76" s="26"/>
      <c r="I76" s="26"/>
      <c r="J76" s="12"/>
      <c r="K76" s="12"/>
      <c r="L76" s="12"/>
      <c r="M76" s="12"/>
      <c r="N76" s="26"/>
      <c r="O76" s="39"/>
      <c r="P76" s="42"/>
      <c r="Q76" s="48"/>
      <c r="R76" s="26"/>
      <c r="S76" s="26"/>
      <c r="T76" s="12"/>
      <c r="U76" s="12"/>
      <c r="V76" s="12"/>
      <c r="W76" s="40"/>
    </row>
    <row r="77" spans="1:23" x14ac:dyDescent="0.35">
      <c r="A77" s="26"/>
      <c r="B77" s="26"/>
      <c r="C77" s="26"/>
      <c r="D77" s="26"/>
      <c r="E77" s="26"/>
      <c r="F77" s="26"/>
      <c r="G77" s="26"/>
      <c r="H77" s="26"/>
      <c r="I77" s="26"/>
      <c r="J77" s="12"/>
      <c r="K77" s="12"/>
      <c r="L77" s="12"/>
      <c r="M77" s="12"/>
      <c r="N77" s="26"/>
      <c r="O77" s="39"/>
      <c r="P77" s="42"/>
      <c r="Q77" s="48"/>
      <c r="R77" s="26"/>
      <c r="S77" s="26"/>
      <c r="T77" s="12"/>
      <c r="U77" s="12"/>
      <c r="V77" s="12"/>
      <c r="W77" s="40"/>
    </row>
    <row r="78" spans="1:23" x14ac:dyDescent="0.35">
      <c r="A78" s="26"/>
      <c r="B78" s="26"/>
      <c r="C78" s="26"/>
      <c r="D78" s="26"/>
      <c r="E78" s="26"/>
      <c r="F78" s="26"/>
      <c r="G78" s="26"/>
      <c r="H78" s="26"/>
      <c r="I78" s="26"/>
      <c r="J78" s="12"/>
      <c r="K78" s="12"/>
      <c r="L78" s="12"/>
      <c r="M78" s="12"/>
      <c r="N78" s="26"/>
      <c r="O78" s="39"/>
      <c r="P78" s="42"/>
      <c r="Q78" s="48"/>
      <c r="R78" s="26"/>
      <c r="S78" s="26"/>
      <c r="T78" s="12"/>
      <c r="U78" s="12"/>
      <c r="V78" s="12"/>
      <c r="W78" s="40"/>
    </row>
    <row r="79" spans="1:23" x14ac:dyDescent="0.35">
      <c r="A79" s="26"/>
      <c r="B79" s="26"/>
      <c r="C79" s="26"/>
      <c r="D79" s="26"/>
      <c r="E79" s="26"/>
      <c r="F79" s="26"/>
      <c r="G79" s="26"/>
      <c r="H79" s="26"/>
      <c r="I79" s="26"/>
      <c r="J79" s="12"/>
      <c r="K79" s="12"/>
      <c r="N79" s="26"/>
      <c r="O79" s="39"/>
      <c r="P79" s="42"/>
      <c r="Q79" s="48"/>
      <c r="R79" s="26"/>
      <c r="S79" s="26"/>
      <c r="T79" s="12"/>
      <c r="U79" s="12"/>
      <c r="V79" s="12"/>
      <c r="W79" s="40"/>
    </row>
    <row r="80" spans="1:23" x14ac:dyDescent="0.35">
      <c r="A80" s="26"/>
      <c r="B80" s="26"/>
      <c r="C80" s="26"/>
      <c r="D80" s="26"/>
      <c r="E80" s="26"/>
      <c r="F80" s="26"/>
      <c r="G80" s="26"/>
      <c r="H80" s="26"/>
      <c r="I80" s="26"/>
      <c r="J80" s="12"/>
      <c r="K80" s="12"/>
      <c r="N80" s="26"/>
      <c r="O80" s="39"/>
      <c r="P80" s="42"/>
      <c r="Q80" s="47"/>
      <c r="R80" s="26"/>
      <c r="S80" s="29"/>
      <c r="T80" s="12"/>
      <c r="U80" s="12"/>
      <c r="V80" s="12"/>
      <c r="W80" s="40"/>
    </row>
    <row r="81" spans="1:23" x14ac:dyDescent="0.35">
      <c r="A81" s="26"/>
      <c r="B81" s="26"/>
      <c r="C81" s="26"/>
      <c r="D81" s="26"/>
      <c r="E81" s="26"/>
      <c r="F81" s="26"/>
      <c r="G81" s="26"/>
      <c r="H81" s="26"/>
      <c r="I81" s="26"/>
      <c r="J81" s="12"/>
      <c r="K81" s="12"/>
      <c r="N81" s="26"/>
      <c r="O81" s="39"/>
      <c r="P81" s="42"/>
      <c r="Q81" s="47"/>
      <c r="R81" s="26"/>
      <c r="S81" s="26"/>
      <c r="T81" s="12"/>
      <c r="U81" s="12"/>
      <c r="V81" s="12"/>
      <c r="W81" s="40"/>
    </row>
    <row r="82" spans="1:23" x14ac:dyDescent="0.35">
      <c r="A82" s="26"/>
      <c r="B82" s="26"/>
      <c r="C82" s="26"/>
      <c r="D82" s="26"/>
      <c r="E82" s="26"/>
      <c r="F82" s="26"/>
      <c r="G82" s="26"/>
      <c r="H82" s="26"/>
      <c r="I82" s="26"/>
      <c r="J82" s="12"/>
      <c r="K82" s="12"/>
      <c r="N82" s="26"/>
      <c r="O82" s="39"/>
      <c r="P82" s="42"/>
      <c r="Q82" s="47"/>
      <c r="R82" s="26"/>
      <c r="S82" s="26"/>
      <c r="T82" s="12"/>
      <c r="U82" s="12"/>
      <c r="V82" s="12"/>
      <c r="W82" s="40"/>
    </row>
    <row r="83" spans="1:23" x14ac:dyDescent="0.35">
      <c r="A83" s="26"/>
      <c r="B83" s="26"/>
      <c r="C83" s="26"/>
      <c r="D83" s="26"/>
      <c r="E83" s="26"/>
      <c r="F83" s="26"/>
      <c r="G83" s="26"/>
      <c r="H83" s="26"/>
      <c r="I83" s="26"/>
      <c r="J83" s="12"/>
      <c r="K83" s="12"/>
      <c r="N83" s="26"/>
      <c r="O83" s="39"/>
      <c r="P83" s="42"/>
      <c r="Q83" s="47"/>
      <c r="R83" s="26"/>
      <c r="S83" s="26"/>
      <c r="T83" s="12"/>
      <c r="U83" s="12"/>
      <c r="V83" s="12"/>
      <c r="W83" s="40"/>
    </row>
    <row r="84" spans="1:23" x14ac:dyDescent="0.35">
      <c r="A84" s="26"/>
      <c r="B84" s="26"/>
      <c r="C84" s="26"/>
      <c r="D84" s="26"/>
      <c r="E84" s="26"/>
      <c r="F84" s="26"/>
      <c r="G84" s="26"/>
      <c r="H84" s="26"/>
      <c r="I84" s="26"/>
      <c r="J84" s="12"/>
      <c r="K84" s="12"/>
      <c r="N84" s="26"/>
      <c r="O84" s="39"/>
      <c r="P84" s="42"/>
      <c r="Q84" s="47"/>
      <c r="R84" s="26"/>
      <c r="S84" s="26"/>
      <c r="T84" s="12"/>
      <c r="U84" s="12"/>
      <c r="V84" s="12"/>
      <c r="W84" s="40"/>
    </row>
    <row r="85" spans="1:23" x14ac:dyDescent="0.35">
      <c r="A85" s="26"/>
      <c r="B85" s="26"/>
      <c r="C85" s="26"/>
      <c r="D85" s="26"/>
      <c r="E85" s="26"/>
      <c r="F85" s="26"/>
      <c r="G85" s="26"/>
      <c r="H85" s="26"/>
      <c r="I85" s="26"/>
      <c r="J85" s="12"/>
      <c r="K85" s="12"/>
      <c r="N85" s="26"/>
      <c r="O85" s="39"/>
      <c r="P85" s="42"/>
      <c r="Q85" s="47"/>
      <c r="R85" s="26"/>
      <c r="S85" s="26"/>
      <c r="T85" s="12"/>
      <c r="U85" s="12"/>
      <c r="V85" s="12"/>
      <c r="W85" s="40"/>
    </row>
    <row r="86" spans="1:23" x14ac:dyDescent="0.35">
      <c r="A86" s="26"/>
      <c r="B86" s="26"/>
      <c r="C86" s="26"/>
      <c r="D86" s="26"/>
      <c r="E86" s="26"/>
      <c r="F86" s="26"/>
      <c r="G86" s="26"/>
      <c r="H86" s="26"/>
      <c r="I86" s="26"/>
      <c r="J86" s="12"/>
      <c r="K86" s="12"/>
      <c r="N86" s="26"/>
      <c r="O86" s="39"/>
      <c r="P86" s="42"/>
      <c r="Q86" s="47"/>
      <c r="R86" s="26"/>
      <c r="S86" s="26"/>
      <c r="T86" s="12"/>
      <c r="U86" s="12"/>
      <c r="V86" s="12"/>
      <c r="W86" s="40"/>
    </row>
    <row r="87" spans="1:23" x14ac:dyDescent="0.35">
      <c r="A87" s="26"/>
      <c r="B87" s="26"/>
      <c r="C87" s="26"/>
      <c r="D87" s="26"/>
      <c r="E87" s="26"/>
      <c r="F87" s="26"/>
      <c r="G87" s="26"/>
      <c r="H87" s="26"/>
      <c r="I87" s="26"/>
      <c r="J87" s="12"/>
      <c r="K87" s="12"/>
      <c r="N87" s="26"/>
      <c r="O87" s="39"/>
      <c r="P87" s="42"/>
      <c r="Q87" s="47"/>
      <c r="R87" s="29"/>
      <c r="S87" s="26"/>
      <c r="T87" s="12"/>
      <c r="U87" s="12"/>
      <c r="V87" s="12"/>
      <c r="W87" s="40"/>
    </row>
  </sheetData>
  <autoFilter ref="A7:AK63"/>
  <mergeCells count="3">
    <mergeCell ref="H3:L3"/>
    <mergeCell ref="H4:L4"/>
    <mergeCell ref="H2:L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
  <sheetViews>
    <sheetView tabSelected="1" topLeftCell="A44" zoomScale="102" zoomScaleNormal="102" workbookViewId="0">
      <selection activeCell="B48" sqref="B48"/>
    </sheetView>
  </sheetViews>
  <sheetFormatPr baseColWidth="10" defaultRowHeight="14.5" x14ac:dyDescent="0.35"/>
  <cols>
    <col min="1" max="1" width="10.08984375" style="3" customWidth="1"/>
    <col min="2" max="2" width="20" style="3" bestFit="1" customWidth="1"/>
    <col min="3" max="3" width="14.90625" style="3" customWidth="1"/>
    <col min="4" max="4" width="9.26953125" style="6" customWidth="1"/>
    <col min="5" max="5" width="8.453125" style="6" customWidth="1"/>
    <col min="6" max="6" width="8.90625" style="6" customWidth="1"/>
    <col min="7" max="7" width="10" style="6" customWidth="1"/>
    <col min="8" max="8" width="11.453125" style="6" bestFit="1" customWidth="1"/>
    <col min="9" max="9" width="9.1796875" style="6" customWidth="1"/>
    <col min="10" max="10" width="7.36328125" style="6" customWidth="1"/>
    <col min="11" max="11" width="8.90625" style="6" customWidth="1"/>
    <col min="12" max="12" width="9" style="5" customWidth="1"/>
    <col min="13" max="13" width="10.6328125" customWidth="1"/>
    <col min="14" max="14" width="11.26953125" customWidth="1"/>
    <col min="15" max="16" width="11.6328125" bestFit="1" customWidth="1"/>
    <col min="17" max="17" width="82" customWidth="1"/>
    <col min="18" max="18" width="12.54296875" bestFit="1" customWidth="1"/>
    <col min="19" max="19" width="12.08984375" bestFit="1" customWidth="1"/>
  </cols>
  <sheetData>
    <row r="1" spans="1:17" x14ac:dyDescent="0.35">
      <c r="A1" s="117" t="s">
        <v>68</v>
      </c>
      <c r="B1" s="117"/>
      <c r="C1" s="117"/>
      <c r="D1" s="117"/>
      <c r="E1" s="117"/>
      <c r="F1" s="117"/>
      <c r="G1" s="117"/>
      <c r="H1" s="117"/>
      <c r="I1" s="117"/>
      <c r="J1" s="117"/>
      <c r="K1" s="117"/>
      <c r="L1" s="117"/>
      <c r="M1" s="117"/>
      <c r="N1" s="117"/>
      <c r="O1" s="117"/>
      <c r="P1" s="117"/>
      <c r="Q1" s="117"/>
    </row>
    <row r="2" spans="1:17" x14ac:dyDescent="0.35">
      <c r="A2" s="117" t="s">
        <v>293</v>
      </c>
      <c r="B2" s="117"/>
      <c r="C2" s="117"/>
      <c r="D2" s="117"/>
      <c r="E2" s="117"/>
      <c r="F2" s="117"/>
      <c r="G2" s="117"/>
      <c r="H2" s="117"/>
      <c r="I2" s="117"/>
      <c r="J2" s="117"/>
      <c r="K2" s="117"/>
      <c r="L2" s="117"/>
      <c r="M2" s="117"/>
      <c r="N2" s="117"/>
      <c r="O2" s="117"/>
      <c r="P2" s="117"/>
      <c r="Q2" s="117"/>
    </row>
    <row r="3" spans="1:17" x14ac:dyDescent="0.35">
      <c r="A3" s="117" t="s">
        <v>112</v>
      </c>
      <c r="B3" s="117"/>
      <c r="C3" s="117"/>
      <c r="D3" s="117"/>
      <c r="E3" s="117"/>
      <c r="F3" s="117"/>
      <c r="G3" s="117"/>
      <c r="H3" s="117"/>
      <c r="I3" s="117"/>
      <c r="J3" s="117"/>
      <c r="K3" s="117"/>
      <c r="L3" s="117"/>
      <c r="M3" s="117"/>
      <c r="N3" s="117"/>
      <c r="O3" s="117"/>
      <c r="P3" s="117"/>
      <c r="Q3" s="117"/>
    </row>
    <row r="4" spans="1:17" x14ac:dyDescent="0.35">
      <c r="A4" s="117" t="s">
        <v>69</v>
      </c>
      <c r="B4" s="117"/>
      <c r="C4" s="117"/>
      <c r="D4" s="117"/>
      <c r="E4" s="117"/>
      <c r="F4" s="117"/>
      <c r="G4" s="117"/>
      <c r="H4" s="117"/>
      <c r="I4" s="117"/>
      <c r="J4" s="117"/>
      <c r="K4" s="117"/>
      <c r="L4" s="117"/>
      <c r="M4" s="117"/>
      <c r="N4" s="117"/>
      <c r="O4" s="117"/>
      <c r="P4" s="117"/>
      <c r="Q4" s="117"/>
    </row>
    <row r="5" spans="1:17" ht="15" thickBot="1" x14ac:dyDescent="0.4">
      <c r="A5" s="123"/>
      <c r="B5" s="123"/>
      <c r="C5" s="123"/>
      <c r="D5" s="123"/>
      <c r="E5" s="123"/>
      <c r="F5" s="123"/>
      <c r="G5" s="123"/>
      <c r="H5" s="123"/>
      <c r="I5" s="123"/>
      <c r="J5" s="123"/>
      <c r="K5" s="123"/>
      <c r="L5" s="123"/>
      <c r="M5" s="123"/>
      <c r="N5" s="123"/>
      <c r="O5" s="123"/>
      <c r="P5" s="123"/>
      <c r="Q5" s="123"/>
    </row>
    <row r="6" spans="1:17" ht="15" thickBot="1" x14ac:dyDescent="0.4">
      <c r="A6" s="17" t="s">
        <v>79</v>
      </c>
      <c r="B6" s="17"/>
      <c r="C6" s="17"/>
      <c r="D6" s="17"/>
      <c r="E6" s="18"/>
      <c r="F6" s="124"/>
      <c r="G6" s="125"/>
      <c r="H6" s="125"/>
      <c r="I6" s="125"/>
      <c r="J6" s="125"/>
      <c r="K6" s="125"/>
      <c r="L6" s="125"/>
      <c r="M6" s="125"/>
      <c r="N6" s="125"/>
      <c r="O6" s="125"/>
      <c r="P6" s="125"/>
      <c r="Q6" s="125"/>
    </row>
    <row r="7" spans="1:17" ht="15" thickBot="1" x14ac:dyDescent="0.4">
      <c r="A7" s="122" t="s">
        <v>47</v>
      </c>
      <c r="B7" s="122"/>
      <c r="C7" s="122" t="s">
        <v>53</v>
      </c>
      <c r="D7" s="122"/>
      <c r="E7" s="122"/>
      <c r="F7" s="124"/>
      <c r="G7" s="125"/>
      <c r="H7" s="125"/>
      <c r="I7" s="125"/>
      <c r="J7" s="125"/>
      <c r="K7" s="125"/>
      <c r="L7" s="125"/>
      <c r="M7" s="125"/>
      <c r="N7" s="125"/>
      <c r="O7" s="125"/>
      <c r="P7" s="125"/>
      <c r="Q7" s="125"/>
    </row>
    <row r="8" spans="1:17" ht="15" thickBot="1" x14ac:dyDescent="0.4">
      <c r="A8" s="122" t="s">
        <v>48</v>
      </c>
      <c r="B8" s="122"/>
      <c r="C8" s="122" t="s">
        <v>54</v>
      </c>
      <c r="D8" s="122"/>
      <c r="E8" s="122"/>
      <c r="F8" s="124"/>
      <c r="G8" s="125"/>
      <c r="H8" s="125"/>
      <c r="I8" s="125"/>
      <c r="J8" s="125"/>
      <c r="K8" s="125"/>
      <c r="L8" s="125"/>
      <c r="M8" s="125"/>
      <c r="N8" s="125"/>
      <c r="O8" s="125"/>
      <c r="P8" s="125"/>
      <c r="Q8" s="125"/>
    </row>
    <row r="9" spans="1:17" ht="15" thickBot="1" x14ac:dyDescent="0.4">
      <c r="A9" s="122" t="s">
        <v>49</v>
      </c>
      <c r="B9" s="122"/>
      <c r="C9" s="122" t="s">
        <v>44</v>
      </c>
      <c r="D9" s="122"/>
      <c r="E9" s="122"/>
      <c r="F9" s="124"/>
      <c r="G9" s="125"/>
      <c r="H9" s="125"/>
      <c r="I9" s="125"/>
      <c r="J9" s="125"/>
      <c r="K9" s="125"/>
      <c r="L9" s="125"/>
      <c r="M9" s="125"/>
      <c r="N9" s="125"/>
      <c r="O9" s="125"/>
      <c r="P9" s="125"/>
      <c r="Q9" s="125"/>
    </row>
    <row r="10" spans="1:17" ht="15" thickBot="1" x14ac:dyDescent="0.4">
      <c r="A10" s="122" t="s">
        <v>50</v>
      </c>
      <c r="B10" s="122"/>
      <c r="C10" s="122" t="s">
        <v>55</v>
      </c>
      <c r="D10" s="122"/>
      <c r="E10" s="122"/>
      <c r="F10" s="124"/>
      <c r="G10" s="125"/>
      <c r="H10" s="125"/>
      <c r="I10" s="125"/>
      <c r="J10" s="125"/>
      <c r="K10" s="125"/>
      <c r="L10" s="125"/>
      <c r="M10" s="125"/>
      <c r="N10" s="125"/>
      <c r="O10" s="125"/>
      <c r="P10" s="125"/>
      <c r="Q10" s="125"/>
    </row>
    <row r="11" spans="1:17" ht="15" thickBot="1" x14ac:dyDescent="0.4">
      <c r="A11" s="122" t="s">
        <v>51</v>
      </c>
      <c r="B11" s="122"/>
      <c r="C11" s="122" t="s">
        <v>45</v>
      </c>
      <c r="D11" s="122"/>
      <c r="E11" s="122"/>
      <c r="F11" s="124"/>
      <c r="G11" s="125"/>
      <c r="H11" s="125"/>
      <c r="I11" s="125"/>
      <c r="J11" s="125"/>
      <c r="K11" s="125"/>
      <c r="L11" s="125"/>
      <c r="M11" s="125"/>
      <c r="N11" s="125"/>
      <c r="O11" s="125"/>
      <c r="P11" s="125"/>
      <c r="Q11" s="125"/>
    </row>
    <row r="12" spans="1:17" ht="15" thickBot="1" x14ac:dyDescent="0.4">
      <c r="A12" s="122" t="s">
        <v>52</v>
      </c>
      <c r="B12" s="122"/>
      <c r="C12" s="122" t="s">
        <v>43</v>
      </c>
      <c r="D12" s="122"/>
      <c r="E12" s="122"/>
      <c r="F12" s="124"/>
      <c r="G12" s="125"/>
      <c r="H12" s="125"/>
      <c r="I12" s="125"/>
      <c r="J12" s="125"/>
      <c r="K12" s="125"/>
      <c r="L12" s="125"/>
      <c r="M12" s="125"/>
      <c r="N12" s="125"/>
      <c r="O12" s="125"/>
      <c r="P12" s="125"/>
      <c r="Q12" s="125"/>
    </row>
    <row r="13" spans="1:17" x14ac:dyDescent="0.35">
      <c r="A13" s="121"/>
      <c r="B13" s="121"/>
      <c r="C13" s="121"/>
      <c r="D13" s="121"/>
      <c r="E13" s="121"/>
      <c r="F13" s="121"/>
      <c r="G13" s="121"/>
      <c r="H13" s="121"/>
      <c r="I13" s="121"/>
      <c r="J13" s="121"/>
      <c r="K13" s="121"/>
      <c r="L13" s="121"/>
      <c r="M13" s="121"/>
      <c r="N13" s="121"/>
      <c r="O13" s="121"/>
      <c r="P13" s="121"/>
      <c r="Q13" s="121"/>
    </row>
    <row r="14" spans="1:17" ht="58" x14ac:dyDescent="0.35">
      <c r="A14" s="66" t="s">
        <v>3</v>
      </c>
      <c r="B14" s="66" t="s">
        <v>58</v>
      </c>
      <c r="C14" s="66" t="s">
        <v>29</v>
      </c>
      <c r="D14" s="67" t="s">
        <v>70</v>
      </c>
      <c r="E14" s="67" t="s">
        <v>71</v>
      </c>
      <c r="F14" s="67" t="s">
        <v>76</v>
      </c>
      <c r="G14" s="67" t="s">
        <v>25</v>
      </c>
      <c r="H14" s="68" t="s">
        <v>12</v>
      </c>
      <c r="I14" s="67" t="s">
        <v>28</v>
      </c>
      <c r="J14" s="69" t="s">
        <v>26</v>
      </c>
      <c r="K14" s="69" t="s">
        <v>39</v>
      </c>
      <c r="L14" s="70" t="s">
        <v>38</v>
      </c>
      <c r="M14" s="71" t="s">
        <v>40</v>
      </c>
      <c r="N14" s="71" t="s">
        <v>41</v>
      </c>
      <c r="O14" s="71" t="s">
        <v>42</v>
      </c>
      <c r="P14" s="71" t="s">
        <v>46</v>
      </c>
      <c r="Q14" s="71" t="s">
        <v>67</v>
      </c>
    </row>
    <row r="15" spans="1:17" x14ac:dyDescent="0.35">
      <c r="A15" s="58" t="s">
        <v>205</v>
      </c>
      <c r="B15" s="58"/>
      <c r="C15" s="58" t="s">
        <v>78</v>
      </c>
      <c r="D15" s="59">
        <v>28.5</v>
      </c>
      <c r="E15" s="60">
        <v>60</v>
      </c>
      <c r="F15" s="59">
        <v>34</v>
      </c>
      <c r="G15" s="59">
        <v>2.6219999999999999</v>
      </c>
      <c r="H15" s="59"/>
      <c r="I15" s="59">
        <v>5000</v>
      </c>
      <c r="J15" s="61">
        <v>0.5</v>
      </c>
      <c r="K15" s="61">
        <v>3320</v>
      </c>
      <c r="L15" s="62">
        <f t="shared" ref="L15:L24" si="0">K15*G15</f>
        <v>8705.0399999999991</v>
      </c>
      <c r="M15" s="63">
        <f>K25/K16</f>
        <v>1.4778325123152709</v>
      </c>
      <c r="N15" s="63">
        <f>K16/K15</f>
        <v>1.2228915662650603</v>
      </c>
      <c r="O15" s="63" t="str">
        <f t="shared" ref="O15:O89" si="1">IF(M15&lt;1, "Malo", IF(M15&lt;1.1, "Pobre", IF(M15&lt;1.25,"Cuestionable",IF(M15&lt;2, "Regular", "Bueno"))))</f>
        <v>Regular</v>
      </c>
      <c r="P15" s="63" t="s">
        <v>45</v>
      </c>
      <c r="Q15" s="64" t="s">
        <v>297</v>
      </c>
    </row>
    <row r="16" spans="1:17" x14ac:dyDescent="0.35">
      <c r="A16" s="58" t="s">
        <v>205</v>
      </c>
      <c r="B16" s="58"/>
      <c r="C16" s="58" t="s">
        <v>78</v>
      </c>
      <c r="D16" s="59">
        <v>28.5</v>
      </c>
      <c r="E16" s="60">
        <v>60</v>
      </c>
      <c r="F16" s="59">
        <v>34</v>
      </c>
      <c r="G16" s="59">
        <v>2.6219999999999999</v>
      </c>
      <c r="H16" s="59"/>
      <c r="I16" s="59">
        <v>5000</v>
      </c>
      <c r="J16" s="61">
        <v>1</v>
      </c>
      <c r="K16" s="61">
        <v>4060</v>
      </c>
      <c r="L16" s="62">
        <f t="shared" si="0"/>
        <v>10645.32</v>
      </c>
      <c r="M16" s="63">
        <f>K25/K16</f>
        <v>1.4778325123152709</v>
      </c>
      <c r="N16" s="63">
        <f>K16/K15</f>
        <v>1.2228915662650603</v>
      </c>
      <c r="O16" s="63" t="str">
        <f t="shared" si="1"/>
        <v>Regular</v>
      </c>
      <c r="P16" s="63" t="s">
        <v>45</v>
      </c>
      <c r="Q16" s="64" t="s">
        <v>297</v>
      </c>
    </row>
    <row r="17" spans="1:17" x14ac:dyDescent="0.35">
      <c r="A17" s="58" t="s">
        <v>205</v>
      </c>
      <c r="B17" s="58"/>
      <c r="C17" s="58" t="s">
        <v>78</v>
      </c>
      <c r="D17" s="59">
        <v>28.5</v>
      </c>
      <c r="E17" s="60">
        <v>60</v>
      </c>
      <c r="F17" s="59">
        <v>34</v>
      </c>
      <c r="G17" s="59">
        <v>2.6219999999999999</v>
      </c>
      <c r="H17" s="59"/>
      <c r="I17" s="59">
        <v>5000</v>
      </c>
      <c r="J17" s="61">
        <v>2</v>
      </c>
      <c r="K17" s="61">
        <v>4780</v>
      </c>
      <c r="L17" s="62">
        <f t="shared" si="0"/>
        <v>12533.16</v>
      </c>
      <c r="M17" s="63">
        <f>K25/K16</f>
        <v>1.4778325123152709</v>
      </c>
      <c r="N17" s="63">
        <f>K16/K15</f>
        <v>1.2228915662650603</v>
      </c>
      <c r="O17" s="63" t="str">
        <f t="shared" si="1"/>
        <v>Regular</v>
      </c>
      <c r="P17" s="63" t="s">
        <v>45</v>
      </c>
      <c r="Q17" s="64" t="s">
        <v>297</v>
      </c>
    </row>
    <row r="18" spans="1:17" x14ac:dyDescent="0.35">
      <c r="A18" s="58" t="s">
        <v>205</v>
      </c>
      <c r="B18" s="58"/>
      <c r="C18" s="58" t="s">
        <v>78</v>
      </c>
      <c r="D18" s="59">
        <v>28.5</v>
      </c>
      <c r="E18" s="60">
        <v>60</v>
      </c>
      <c r="F18" s="59">
        <v>34</v>
      </c>
      <c r="G18" s="59">
        <v>2.6219999999999999</v>
      </c>
      <c r="H18" s="59"/>
      <c r="I18" s="59">
        <v>5000</v>
      </c>
      <c r="J18" s="61">
        <v>3</v>
      </c>
      <c r="K18" s="61">
        <v>5100</v>
      </c>
      <c r="L18" s="62">
        <f t="shared" si="0"/>
        <v>13372.199999999999</v>
      </c>
      <c r="M18" s="63">
        <f>K25/K16</f>
        <v>1.4778325123152709</v>
      </c>
      <c r="N18" s="63">
        <f>K16/K15</f>
        <v>1.2228915662650603</v>
      </c>
      <c r="O18" s="63" t="str">
        <f t="shared" si="1"/>
        <v>Regular</v>
      </c>
      <c r="P18" s="63" t="s">
        <v>45</v>
      </c>
      <c r="Q18" s="64" t="s">
        <v>297</v>
      </c>
    </row>
    <row r="19" spans="1:17" x14ac:dyDescent="0.35">
      <c r="A19" s="58" t="s">
        <v>205</v>
      </c>
      <c r="B19" s="58"/>
      <c r="C19" s="58" t="s">
        <v>78</v>
      </c>
      <c r="D19" s="59">
        <v>28.5</v>
      </c>
      <c r="E19" s="60">
        <v>60</v>
      </c>
      <c r="F19" s="59">
        <v>34</v>
      </c>
      <c r="G19" s="59">
        <v>2.6219999999999999</v>
      </c>
      <c r="H19" s="59"/>
      <c r="I19" s="59">
        <v>5000</v>
      </c>
      <c r="J19" s="61">
        <v>4</v>
      </c>
      <c r="K19" s="61">
        <v>5280</v>
      </c>
      <c r="L19" s="62">
        <f t="shared" si="0"/>
        <v>13844.16</v>
      </c>
      <c r="M19" s="63">
        <f>K25/K16</f>
        <v>1.4778325123152709</v>
      </c>
      <c r="N19" s="63">
        <f>K16/K15</f>
        <v>1.2228915662650603</v>
      </c>
      <c r="O19" s="63" t="str">
        <f t="shared" si="1"/>
        <v>Regular</v>
      </c>
      <c r="P19" s="63" t="s">
        <v>45</v>
      </c>
      <c r="Q19" s="64" t="s">
        <v>297</v>
      </c>
    </row>
    <row r="20" spans="1:17" x14ac:dyDescent="0.35">
      <c r="A20" s="58" t="s">
        <v>205</v>
      </c>
      <c r="B20" s="58"/>
      <c r="C20" s="58" t="s">
        <v>78</v>
      </c>
      <c r="D20" s="59">
        <v>28.5</v>
      </c>
      <c r="E20" s="60">
        <v>60</v>
      </c>
      <c r="F20" s="59">
        <v>34</v>
      </c>
      <c r="G20" s="59">
        <v>2.6219999999999999</v>
      </c>
      <c r="H20" s="59"/>
      <c r="I20" s="59">
        <v>5000</v>
      </c>
      <c r="J20" s="61">
        <v>5</v>
      </c>
      <c r="K20" s="61">
        <v>5340</v>
      </c>
      <c r="L20" s="62">
        <f t="shared" si="0"/>
        <v>14001.48</v>
      </c>
      <c r="M20" s="63">
        <f>K25/K16</f>
        <v>1.4778325123152709</v>
      </c>
      <c r="N20" s="63">
        <f>K16/K15</f>
        <v>1.2228915662650603</v>
      </c>
      <c r="O20" s="63" t="str">
        <f t="shared" si="1"/>
        <v>Regular</v>
      </c>
      <c r="P20" s="63" t="s">
        <v>45</v>
      </c>
      <c r="Q20" s="64" t="s">
        <v>297</v>
      </c>
    </row>
    <row r="21" spans="1:17" x14ac:dyDescent="0.35">
      <c r="A21" s="58" t="s">
        <v>205</v>
      </c>
      <c r="B21" s="58"/>
      <c r="C21" s="58" t="s">
        <v>78</v>
      </c>
      <c r="D21" s="59">
        <v>28.5</v>
      </c>
      <c r="E21" s="60">
        <v>60</v>
      </c>
      <c r="F21" s="59">
        <v>34</v>
      </c>
      <c r="G21" s="59">
        <v>2.6219999999999999</v>
      </c>
      <c r="H21" s="59"/>
      <c r="I21" s="59">
        <v>5000</v>
      </c>
      <c r="J21" s="61">
        <v>6</v>
      </c>
      <c r="K21" s="61">
        <v>5630</v>
      </c>
      <c r="L21" s="62">
        <f t="shared" si="0"/>
        <v>14761.859999999999</v>
      </c>
      <c r="M21" s="63">
        <f>K25/K16</f>
        <v>1.4778325123152709</v>
      </c>
      <c r="N21" s="63">
        <f>K16/K15</f>
        <v>1.2228915662650603</v>
      </c>
      <c r="O21" s="63" t="str">
        <f t="shared" si="1"/>
        <v>Regular</v>
      </c>
      <c r="P21" s="63" t="s">
        <v>45</v>
      </c>
      <c r="Q21" s="64" t="s">
        <v>297</v>
      </c>
    </row>
    <row r="22" spans="1:17" x14ac:dyDescent="0.35">
      <c r="A22" s="58" t="s">
        <v>205</v>
      </c>
      <c r="B22" s="58"/>
      <c r="C22" s="58" t="s">
        <v>78</v>
      </c>
      <c r="D22" s="59">
        <v>28.5</v>
      </c>
      <c r="E22" s="60">
        <v>60</v>
      </c>
      <c r="F22" s="59">
        <v>34</v>
      </c>
      <c r="G22" s="59">
        <v>2.6219999999999999</v>
      </c>
      <c r="H22" s="59"/>
      <c r="I22" s="59">
        <v>5000</v>
      </c>
      <c r="J22" s="61">
        <v>7</v>
      </c>
      <c r="K22" s="61">
        <v>5690</v>
      </c>
      <c r="L22" s="62">
        <f t="shared" si="0"/>
        <v>14919.179999999998</v>
      </c>
      <c r="M22" s="63">
        <f>K25/K16</f>
        <v>1.4778325123152709</v>
      </c>
      <c r="N22" s="63">
        <f>K16/K15</f>
        <v>1.2228915662650603</v>
      </c>
      <c r="O22" s="63" t="str">
        <f t="shared" si="1"/>
        <v>Regular</v>
      </c>
      <c r="P22" s="63" t="s">
        <v>45</v>
      </c>
      <c r="Q22" s="64" t="s">
        <v>297</v>
      </c>
    </row>
    <row r="23" spans="1:17" x14ac:dyDescent="0.35">
      <c r="A23" s="58" t="s">
        <v>205</v>
      </c>
      <c r="B23" s="58"/>
      <c r="C23" s="58" t="s">
        <v>78</v>
      </c>
      <c r="D23" s="59">
        <v>28.5</v>
      </c>
      <c r="E23" s="60">
        <v>60</v>
      </c>
      <c r="F23" s="59">
        <v>34</v>
      </c>
      <c r="G23" s="59">
        <v>2.6219999999999999</v>
      </c>
      <c r="H23" s="59"/>
      <c r="I23" s="59">
        <v>5000</v>
      </c>
      <c r="J23" s="61">
        <v>8</v>
      </c>
      <c r="K23" s="61">
        <v>5670</v>
      </c>
      <c r="L23" s="62">
        <f t="shared" si="0"/>
        <v>14866.74</v>
      </c>
      <c r="M23" s="63">
        <f>K25/K16</f>
        <v>1.4778325123152709</v>
      </c>
      <c r="N23" s="63">
        <f>K16/K15</f>
        <v>1.2228915662650603</v>
      </c>
      <c r="O23" s="63" t="str">
        <f t="shared" si="1"/>
        <v>Regular</v>
      </c>
      <c r="P23" s="63" t="s">
        <v>45</v>
      </c>
      <c r="Q23" s="64" t="s">
        <v>297</v>
      </c>
    </row>
    <row r="24" spans="1:17" x14ac:dyDescent="0.35">
      <c r="A24" s="58" t="s">
        <v>205</v>
      </c>
      <c r="B24" s="58"/>
      <c r="C24" s="58" t="s">
        <v>78</v>
      </c>
      <c r="D24" s="59">
        <v>28.5</v>
      </c>
      <c r="E24" s="60">
        <v>60</v>
      </c>
      <c r="F24" s="59">
        <v>34</v>
      </c>
      <c r="G24" s="59">
        <v>2.6219999999999999</v>
      </c>
      <c r="H24" s="59"/>
      <c r="I24" s="59">
        <v>5000</v>
      </c>
      <c r="J24" s="61">
        <v>9</v>
      </c>
      <c r="K24" s="61">
        <v>5870</v>
      </c>
      <c r="L24" s="62">
        <f t="shared" si="0"/>
        <v>15391.14</v>
      </c>
      <c r="M24" s="63">
        <f>K25/K16</f>
        <v>1.4778325123152709</v>
      </c>
      <c r="N24" s="63">
        <f>K16/K15</f>
        <v>1.2228915662650603</v>
      </c>
      <c r="O24" s="63" t="str">
        <f t="shared" si="1"/>
        <v>Regular</v>
      </c>
      <c r="P24" s="63" t="s">
        <v>45</v>
      </c>
      <c r="Q24" s="64" t="s">
        <v>297</v>
      </c>
    </row>
    <row r="25" spans="1:17" x14ac:dyDescent="0.35">
      <c r="A25" s="58" t="s">
        <v>205</v>
      </c>
      <c r="B25" s="58"/>
      <c r="C25" s="58" t="s">
        <v>78</v>
      </c>
      <c r="D25" s="59">
        <v>28.5</v>
      </c>
      <c r="E25" s="60">
        <v>60</v>
      </c>
      <c r="F25" s="59">
        <v>34</v>
      </c>
      <c r="G25" s="59">
        <v>2.6219999999999999</v>
      </c>
      <c r="H25" s="59"/>
      <c r="I25" s="59">
        <v>5000</v>
      </c>
      <c r="J25" s="61">
        <v>10</v>
      </c>
      <c r="K25" s="61">
        <v>6000</v>
      </c>
      <c r="L25" s="62">
        <f t="shared" ref="L25:L34" si="2">K25*G25</f>
        <v>15732</v>
      </c>
      <c r="M25" s="63">
        <f>K25/K16</f>
        <v>1.4778325123152709</v>
      </c>
      <c r="N25" s="63">
        <f>K16/K15</f>
        <v>1.2228915662650603</v>
      </c>
      <c r="O25" s="63" t="str">
        <f t="shared" si="1"/>
        <v>Regular</v>
      </c>
      <c r="P25" s="63" t="s">
        <v>45</v>
      </c>
      <c r="Q25" s="64" t="s">
        <v>297</v>
      </c>
    </row>
    <row r="26" spans="1:17" ht="43.5" x14ac:dyDescent="0.35">
      <c r="A26" s="58" t="s">
        <v>202</v>
      </c>
      <c r="B26" s="58" t="s">
        <v>298</v>
      </c>
      <c r="C26" s="58" t="s">
        <v>78</v>
      </c>
      <c r="D26" s="59">
        <v>27.2</v>
      </c>
      <c r="E26" s="60">
        <v>78</v>
      </c>
      <c r="F26" s="59">
        <v>32</v>
      </c>
      <c r="G26" s="59">
        <v>2.2761</v>
      </c>
      <c r="H26" s="59" t="s">
        <v>27</v>
      </c>
      <c r="I26" s="59">
        <v>5000</v>
      </c>
      <c r="J26" s="61">
        <v>0.5</v>
      </c>
      <c r="K26" s="61">
        <v>1280</v>
      </c>
      <c r="L26" s="62">
        <f t="shared" si="2"/>
        <v>2913.4079999999999</v>
      </c>
      <c r="M26" s="63">
        <f>K36/K27</f>
        <v>1.1126760563380282</v>
      </c>
      <c r="N26" s="63">
        <f>K27/K26</f>
        <v>1.109375</v>
      </c>
      <c r="O26" s="63" t="str">
        <f t="shared" si="1"/>
        <v>Cuestionable</v>
      </c>
      <c r="P26" s="63" t="s">
        <v>55</v>
      </c>
      <c r="Q26" s="64" t="s">
        <v>299</v>
      </c>
    </row>
    <row r="27" spans="1:17" ht="43.5" x14ac:dyDescent="0.35">
      <c r="A27" s="58" t="s">
        <v>202</v>
      </c>
      <c r="B27" s="58" t="s">
        <v>298</v>
      </c>
      <c r="C27" s="58" t="s">
        <v>78</v>
      </c>
      <c r="D27" s="59">
        <v>27.2</v>
      </c>
      <c r="E27" s="60">
        <v>78</v>
      </c>
      <c r="F27" s="59">
        <v>32</v>
      </c>
      <c r="G27" s="59">
        <v>2.2761</v>
      </c>
      <c r="H27" s="59" t="s">
        <v>27</v>
      </c>
      <c r="I27" s="59">
        <v>5000</v>
      </c>
      <c r="J27" s="61">
        <v>1</v>
      </c>
      <c r="K27" s="61">
        <v>1420</v>
      </c>
      <c r="L27" s="62">
        <f t="shared" si="2"/>
        <v>3232.0619999999999</v>
      </c>
      <c r="M27" s="63">
        <f>K36/K27</f>
        <v>1.1126760563380282</v>
      </c>
      <c r="N27" s="63">
        <f>K27/K26</f>
        <v>1.109375</v>
      </c>
      <c r="O27" s="63" t="str">
        <f t="shared" si="1"/>
        <v>Cuestionable</v>
      </c>
      <c r="P27" s="63" t="s">
        <v>55</v>
      </c>
      <c r="Q27" s="64" t="s">
        <v>299</v>
      </c>
    </row>
    <row r="28" spans="1:17" ht="43.5" x14ac:dyDescent="0.35">
      <c r="A28" s="58" t="s">
        <v>202</v>
      </c>
      <c r="B28" s="58" t="s">
        <v>298</v>
      </c>
      <c r="C28" s="58" t="s">
        <v>78</v>
      </c>
      <c r="D28" s="59">
        <v>27.2</v>
      </c>
      <c r="E28" s="60">
        <v>78</v>
      </c>
      <c r="F28" s="59">
        <v>32</v>
      </c>
      <c r="G28" s="59">
        <v>2.2761</v>
      </c>
      <c r="H28" s="59" t="s">
        <v>27</v>
      </c>
      <c r="I28" s="59">
        <v>5000</v>
      </c>
      <c r="J28" s="61">
        <v>2</v>
      </c>
      <c r="K28" s="61">
        <v>1470</v>
      </c>
      <c r="L28" s="62">
        <f t="shared" si="2"/>
        <v>3345.8670000000002</v>
      </c>
      <c r="M28" s="63">
        <f>K36/K27</f>
        <v>1.1126760563380282</v>
      </c>
      <c r="N28" s="63">
        <f>K27/K26</f>
        <v>1.109375</v>
      </c>
      <c r="O28" s="63" t="str">
        <f t="shared" si="1"/>
        <v>Cuestionable</v>
      </c>
      <c r="P28" s="63" t="s">
        <v>55</v>
      </c>
      <c r="Q28" s="64" t="s">
        <v>299</v>
      </c>
    </row>
    <row r="29" spans="1:17" ht="43.5" x14ac:dyDescent="0.35">
      <c r="A29" s="58" t="s">
        <v>202</v>
      </c>
      <c r="B29" s="58" t="s">
        <v>298</v>
      </c>
      <c r="C29" s="58" t="s">
        <v>78</v>
      </c>
      <c r="D29" s="59">
        <v>27.2</v>
      </c>
      <c r="E29" s="60">
        <v>78</v>
      </c>
      <c r="F29" s="59">
        <v>32</v>
      </c>
      <c r="G29" s="59">
        <v>2.2761</v>
      </c>
      <c r="H29" s="59" t="s">
        <v>27</v>
      </c>
      <c r="I29" s="59">
        <v>5000</v>
      </c>
      <c r="J29" s="61">
        <v>3</v>
      </c>
      <c r="K29" s="61">
        <v>1590</v>
      </c>
      <c r="L29" s="62">
        <f t="shared" si="2"/>
        <v>3618.9989999999998</v>
      </c>
      <c r="M29" s="63">
        <f>K36/K27</f>
        <v>1.1126760563380282</v>
      </c>
      <c r="N29" s="63">
        <f>K27/K26</f>
        <v>1.109375</v>
      </c>
      <c r="O29" s="63" t="str">
        <f t="shared" si="1"/>
        <v>Cuestionable</v>
      </c>
      <c r="P29" s="63" t="s">
        <v>55</v>
      </c>
      <c r="Q29" s="64" t="s">
        <v>299</v>
      </c>
    </row>
    <row r="30" spans="1:17" ht="43.5" x14ac:dyDescent="0.35">
      <c r="A30" s="58" t="s">
        <v>202</v>
      </c>
      <c r="B30" s="58" t="s">
        <v>298</v>
      </c>
      <c r="C30" s="58" t="s">
        <v>78</v>
      </c>
      <c r="D30" s="59">
        <v>27.2</v>
      </c>
      <c r="E30" s="60">
        <v>78</v>
      </c>
      <c r="F30" s="59">
        <v>32</v>
      </c>
      <c r="G30" s="59">
        <v>2.2761</v>
      </c>
      <c r="H30" s="59" t="s">
        <v>27</v>
      </c>
      <c r="I30" s="59">
        <v>5000</v>
      </c>
      <c r="J30" s="61">
        <v>4</v>
      </c>
      <c r="K30" s="61">
        <v>1470</v>
      </c>
      <c r="L30" s="62">
        <f t="shared" si="2"/>
        <v>3345.8670000000002</v>
      </c>
      <c r="M30" s="63">
        <f>K36/K27</f>
        <v>1.1126760563380282</v>
      </c>
      <c r="N30" s="63">
        <f>K27/K26</f>
        <v>1.109375</v>
      </c>
      <c r="O30" s="63" t="str">
        <f t="shared" si="1"/>
        <v>Cuestionable</v>
      </c>
      <c r="P30" s="63" t="s">
        <v>55</v>
      </c>
      <c r="Q30" s="64" t="s">
        <v>299</v>
      </c>
    </row>
    <row r="31" spans="1:17" ht="43.5" x14ac:dyDescent="0.35">
      <c r="A31" s="58" t="s">
        <v>202</v>
      </c>
      <c r="B31" s="58" t="s">
        <v>298</v>
      </c>
      <c r="C31" s="58" t="s">
        <v>78</v>
      </c>
      <c r="D31" s="59">
        <v>27.2</v>
      </c>
      <c r="E31" s="60">
        <v>78</v>
      </c>
      <c r="F31" s="59">
        <v>32</v>
      </c>
      <c r="G31" s="59">
        <v>2.2761</v>
      </c>
      <c r="H31" s="59" t="s">
        <v>27</v>
      </c>
      <c r="I31" s="59">
        <v>5000</v>
      </c>
      <c r="J31" s="61">
        <v>5</v>
      </c>
      <c r="K31" s="61">
        <v>1610</v>
      </c>
      <c r="L31" s="62">
        <f t="shared" si="2"/>
        <v>3664.5210000000002</v>
      </c>
      <c r="M31" s="63">
        <f>K36/K27</f>
        <v>1.1126760563380282</v>
      </c>
      <c r="N31" s="63">
        <f>K27/K26</f>
        <v>1.109375</v>
      </c>
      <c r="O31" s="63" t="str">
        <f t="shared" si="1"/>
        <v>Cuestionable</v>
      </c>
      <c r="P31" s="63" t="s">
        <v>55</v>
      </c>
      <c r="Q31" s="64" t="s">
        <v>299</v>
      </c>
    </row>
    <row r="32" spans="1:17" ht="43.5" x14ac:dyDescent="0.35">
      <c r="A32" s="58" t="s">
        <v>202</v>
      </c>
      <c r="B32" s="58" t="s">
        <v>298</v>
      </c>
      <c r="C32" s="58" t="s">
        <v>78</v>
      </c>
      <c r="D32" s="59">
        <v>27.2</v>
      </c>
      <c r="E32" s="60">
        <v>78</v>
      </c>
      <c r="F32" s="59">
        <v>32</v>
      </c>
      <c r="G32" s="59">
        <v>2.2761</v>
      </c>
      <c r="H32" s="59" t="s">
        <v>27</v>
      </c>
      <c r="I32" s="59">
        <v>5000</v>
      </c>
      <c r="J32" s="61">
        <v>6</v>
      </c>
      <c r="K32" s="61">
        <v>1670</v>
      </c>
      <c r="L32" s="62">
        <f t="shared" si="2"/>
        <v>3801.087</v>
      </c>
      <c r="M32" s="63">
        <f>K36/K27</f>
        <v>1.1126760563380282</v>
      </c>
      <c r="N32" s="63">
        <f>K27/K26</f>
        <v>1.109375</v>
      </c>
      <c r="O32" s="63" t="str">
        <f t="shared" si="1"/>
        <v>Cuestionable</v>
      </c>
      <c r="P32" s="63" t="s">
        <v>55</v>
      </c>
      <c r="Q32" s="64" t="s">
        <v>299</v>
      </c>
    </row>
    <row r="33" spans="1:17" ht="43.5" x14ac:dyDescent="0.35">
      <c r="A33" s="58" t="s">
        <v>202</v>
      </c>
      <c r="B33" s="58" t="s">
        <v>298</v>
      </c>
      <c r="C33" s="58" t="s">
        <v>78</v>
      </c>
      <c r="D33" s="59">
        <v>27.2</v>
      </c>
      <c r="E33" s="60">
        <v>78</v>
      </c>
      <c r="F33" s="59">
        <v>32</v>
      </c>
      <c r="G33" s="59">
        <v>2.2761</v>
      </c>
      <c r="H33" s="59" t="s">
        <v>27</v>
      </c>
      <c r="I33" s="59">
        <v>5000</v>
      </c>
      <c r="J33" s="61">
        <v>7</v>
      </c>
      <c r="K33" s="61">
        <v>1580</v>
      </c>
      <c r="L33" s="62">
        <f t="shared" si="2"/>
        <v>3596.2379999999998</v>
      </c>
      <c r="M33" s="63">
        <f>K36/K27</f>
        <v>1.1126760563380282</v>
      </c>
      <c r="N33" s="63">
        <f>K27/K26</f>
        <v>1.109375</v>
      </c>
      <c r="O33" s="63" t="str">
        <f t="shared" si="1"/>
        <v>Cuestionable</v>
      </c>
      <c r="P33" s="63" t="s">
        <v>55</v>
      </c>
      <c r="Q33" s="64" t="s">
        <v>299</v>
      </c>
    </row>
    <row r="34" spans="1:17" ht="43.5" x14ac:dyDescent="0.35">
      <c r="A34" s="58" t="s">
        <v>202</v>
      </c>
      <c r="B34" s="58" t="s">
        <v>298</v>
      </c>
      <c r="C34" s="58" t="s">
        <v>78</v>
      </c>
      <c r="D34" s="59">
        <v>27.2</v>
      </c>
      <c r="E34" s="60">
        <v>78</v>
      </c>
      <c r="F34" s="59">
        <v>32</v>
      </c>
      <c r="G34" s="59">
        <v>2.2761</v>
      </c>
      <c r="H34" s="59" t="s">
        <v>27</v>
      </c>
      <c r="I34" s="59">
        <v>5000</v>
      </c>
      <c r="J34" s="61">
        <v>8</v>
      </c>
      <c r="K34" s="61">
        <v>1540</v>
      </c>
      <c r="L34" s="62">
        <f t="shared" si="2"/>
        <v>3505.194</v>
      </c>
      <c r="M34" s="63">
        <f>K36/K27</f>
        <v>1.1126760563380282</v>
      </c>
      <c r="N34" s="63">
        <f>K27/K26</f>
        <v>1.109375</v>
      </c>
      <c r="O34" s="63" t="str">
        <f t="shared" si="1"/>
        <v>Cuestionable</v>
      </c>
      <c r="P34" s="63" t="s">
        <v>55</v>
      </c>
      <c r="Q34" s="64" t="s">
        <v>299</v>
      </c>
    </row>
    <row r="35" spans="1:17" ht="43.5" x14ac:dyDescent="0.35">
      <c r="A35" s="58" t="s">
        <v>202</v>
      </c>
      <c r="B35" s="58" t="s">
        <v>298</v>
      </c>
      <c r="C35" s="58" t="s">
        <v>78</v>
      </c>
      <c r="D35" s="59">
        <v>27.2</v>
      </c>
      <c r="E35" s="60">
        <v>78</v>
      </c>
      <c r="F35" s="59">
        <v>32</v>
      </c>
      <c r="G35" s="59">
        <v>2.2761</v>
      </c>
      <c r="H35" s="59" t="s">
        <v>27</v>
      </c>
      <c r="I35" s="59">
        <v>5000</v>
      </c>
      <c r="J35" s="61">
        <v>9</v>
      </c>
      <c r="K35" s="61">
        <v>1630</v>
      </c>
      <c r="L35" s="62">
        <f t="shared" ref="L35:L94" si="3">K35*G35</f>
        <v>3710.0430000000001</v>
      </c>
      <c r="M35" s="63">
        <f>K36/K27</f>
        <v>1.1126760563380282</v>
      </c>
      <c r="N35" s="63">
        <f>K27/K26</f>
        <v>1.109375</v>
      </c>
      <c r="O35" s="63" t="str">
        <f t="shared" si="1"/>
        <v>Cuestionable</v>
      </c>
      <c r="P35" s="63" t="s">
        <v>55</v>
      </c>
      <c r="Q35" s="64" t="s">
        <v>299</v>
      </c>
    </row>
    <row r="36" spans="1:17" ht="43.5" x14ac:dyDescent="0.35">
      <c r="A36" s="58" t="s">
        <v>202</v>
      </c>
      <c r="B36" s="58" t="s">
        <v>298</v>
      </c>
      <c r="C36" s="58" t="s">
        <v>78</v>
      </c>
      <c r="D36" s="59">
        <v>27.2</v>
      </c>
      <c r="E36" s="60">
        <v>78</v>
      </c>
      <c r="F36" s="59">
        <v>32</v>
      </c>
      <c r="G36" s="59">
        <v>2.2761</v>
      </c>
      <c r="H36" s="59" t="s">
        <v>27</v>
      </c>
      <c r="I36" s="59">
        <v>5000</v>
      </c>
      <c r="J36" s="61">
        <v>10</v>
      </c>
      <c r="K36" s="61">
        <v>1580</v>
      </c>
      <c r="L36" s="62">
        <f t="shared" si="3"/>
        <v>3596.2379999999998</v>
      </c>
      <c r="M36" s="63">
        <f>K36/K27</f>
        <v>1.1126760563380282</v>
      </c>
      <c r="N36" s="63">
        <f>K27/K26</f>
        <v>1.109375</v>
      </c>
      <c r="O36" s="63" t="str">
        <f t="shared" si="1"/>
        <v>Cuestionable</v>
      </c>
      <c r="P36" s="63" t="s">
        <v>55</v>
      </c>
      <c r="Q36" s="64" t="s">
        <v>299</v>
      </c>
    </row>
    <row r="37" spans="1:17" ht="43.5" x14ac:dyDescent="0.35">
      <c r="A37" s="58" t="s">
        <v>198</v>
      </c>
      <c r="B37" s="58" t="s">
        <v>301</v>
      </c>
      <c r="C37" s="58" t="s">
        <v>78</v>
      </c>
      <c r="D37" s="59">
        <v>24.9</v>
      </c>
      <c r="E37" s="60">
        <v>84</v>
      </c>
      <c r="F37" s="59">
        <v>30</v>
      </c>
      <c r="G37" s="59">
        <v>1.98</v>
      </c>
      <c r="H37" s="59" t="s">
        <v>27</v>
      </c>
      <c r="I37" s="59">
        <v>5000</v>
      </c>
      <c r="J37" s="61">
        <v>0.5</v>
      </c>
      <c r="K37" s="61">
        <v>1896</v>
      </c>
      <c r="L37" s="62">
        <f t="shared" si="3"/>
        <v>3754.08</v>
      </c>
      <c r="M37" s="63">
        <f>K47/K38</f>
        <v>1.5271844660194174</v>
      </c>
      <c r="N37" s="63">
        <f>K38/K37</f>
        <v>1.0864978902953586</v>
      </c>
      <c r="O37" s="63" t="str">
        <f t="shared" si="1"/>
        <v>Regular</v>
      </c>
      <c r="P37" s="63" t="s">
        <v>45</v>
      </c>
      <c r="Q37" s="64" t="s">
        <v>302</v>
      </c>
    </row>
    <row r="38" spans="1:17" ht="43.5" x14ac:dyDescent="0.35">
      <c r="A38" s="58" t="s">
        <v>198</v>
      </c>
      <c r="B38" s="58" t="s">
        <v>301</v>
      </c>
      <c r="C38" s="58" t="s">
        <v>78</v>
      </c>
      <c r="D38" s="59">
        <v>24.9</v>
      </c>
      <c r="E38" s="60">
        <v>84</v>
      </c>
      <c r="F38" s="59">
        <v>30</v>
      </c>
      <c r="G38" s="59">
        <v>1.98</v>
      </c>
      <c r="H38" s="59" t="s">
        <v>27</v>
      </c>
      <c r="I38" s="59">
        <v>5000</v>
      </c>
      <c r="J38" s="61">
        <v>1</v>
      </c>
      <c r="K38" s="61">
        <v>2060</v>
      </c>
      <c r="L38" s="62">
        <f t="shared" si="3"/>
        <v>4078.8</v>
      </c>
      <c r="M38" s="63">
        <f>K47/K38</f>
        <v>1.5271844660194174</v>
      </c>
      <c r="N38" s="63">
        <f>K38/K37</f>
        <v>1.0864978902953586</v>
      </c>
      <c r="O38" s="63" t="str">
        <f t="shared" si="1"/>
        <v>Regular</v>
      </c>
      <c r="P38" s="63" t="s">
        <v>45</v>
      </c>
      <c r="Q38" s="64" t="s">
        <v>302</v>
      </c>
    </row>
    <row r="39" spans="1:17" ht="43.5" x14ac:dyDescent="0.35">
      <c r="A39" s="58" t="s">
        <v>198</v>
      </c>
      <c r="B39" s="58" t="s">
        <v>301</v>
      </c>
      <c r="C39" s="58" t="s">
        <v>78</v>
      </c>
      <c r="D39" s="59">
        <v>24.9</v>
      </c>
      <c r="E39" s="60">
        <v>84</v>
      </c>
      <c r="F39" s="59">
        <v>30</v>
      </c>
      <c r="G39" s="59">
        <v>1.98</v>
      </c>
      <c r="H39" s="59" t="s">
        <v>27</v>
      </c>
      <c r="I39" s="59">
        <v>5000</v>
      </c>
      <c r="J39" s="61">
        <v>2</v>
      </c>
      <c r="K39" s="61">
        <v>2404</v>
      </c>
      <c r="L39" s="62">
        <f t="shared" si="3"/>
        <v>4759.92</v>
      </c>
      <c r="M39" s="63">
        <f>K47/K38</f>
        <v>1.5271844660194174</v>
      </c>
      <c r="N39" s="63">
        <f>K38/K37</f>
        <v>1.0864978902953586</v>
      </c>
      <c r="O39" s="63" t="str">
        <f t="shared" si="1"/>
        <v>Regular</v>
      </c>
      <c r="P39" s="63" t="s">
        <v>45</v>
      </c>
      <c r="Q39" s="64" t="s">
        <v>302</v>
      </c>
    </row>
    <row r="40" spans="1:17" ht="43.5" x14ac:dyDescent="0.35">
      <c r="A40" s="58" t="s">
        <v>198</v>
      </c>
      <c r="B40" s="58" t="s">
        <v>301</v>
      </c>
      <c r="C40" s="58" t="s">
        <v>78</v>
      </c>
      <c r="D40" s="59">
        <v>24.9</v>
      </c>
      <c r="E40" s="60">
        <v>84</v>
      </c>
      <c r="F40" s="59">
        <v>30</v>
      </c>
      <c r="G40" s="59">
        <v>1.98</v>
      </c>
      <c r="H40" s="59" t="s">
        <v>27</v>
      </c>
      <c r="I40" s="59">
        <v>5000</v>
      </c>
      <c r="J40" s="61">
        <v>3</v>
      </c>
      <c r="K40" s="61">
        <v>2402</v>
      </c>
      <c r="L40" s="62">
        <f t="shared" si="3"/>
        <v>4755.96</v>
      </c>
      <c r="M40" s="63">
        <f>K47/K38</f>
        <v>1.5271844660194174</v>
      </c>
      <c r="N40" s="63">
        <f>K38/K37</f>
        <v>1.0864978902953586</v>
      </c>
      <c r="O40" s="63" t="str">
        <f t="shared" si="1"/>
        <v>Regular</v>
      </c>
      <c r="P40" s="63" t="s">
        <v>45</v>
      </c>
      <c r="Q40" s="64" t="s">
        <v>302</v>
      </c>
    </row>
    <row r="41" spans="1:17" ht="43.5" x14ac:dyDescent="0.35">
      <c r="A41" s="58" t="s">
        <v>198</v>
      </c>
      <c r="B41" s="58" t="s">
        <v>301</v>
      </c>
      <c r="C41" s="58" t="s">
        <v>78</v>
      </c>
      <c r="D41" s="59">
        <v>24.9</v>
      </c>
      <c r="E41" s="60">
        <v>84</v>
      </c>
      <c r="F41" s="59">
        <v>30</v>
      </c>
      <c r="G41" s="59">
        <v>1.98</v>
      </c>
      <c r="H41" s="59" t="s">
        <v>27</v>
      </c>
      <c r="I41" s="59">
        <v>5000</v>
      </c>
      <c r="J41" s="61">
        <v>4</v>
      </c>
      <c r="K41" s="61">
        <v>2465</v>
      </c>
      <c r="L41" s="62">
        <f t="shared" si="3"/>
        <v>4880.7</v>
      </c>
      <c r="M41" s="63">
        <f>K47/K38</f>
        <v>1.5271844660194174</v>
      </c>
      <c r="N41" s="63">
        <f>K38/K37</f>
        <v>1.0864978902953586</v>
      </c>
      <c r="O41" s="63" t="str">
        <f t="shared" si="1"/>
        <v>Regular</v>
      </c>
      <c r="P41" s="63" t="s">
        <v>45</v>
      </c>
      <c r="Q41" s="64" t="s">
        <v>302</v>
      </c>
    </row>
    <row r="42" spans="1:17" ht="43.5" x14ac:dyDescent="0.35">
      <c r="A42" s="58" t="s">
        <v>198</v>
      </c>
      <c r="B42" s="58" t="s">
        <v>301</v>
      </c>
      <c r="C42" s="58" t="s">
        <v>78</v>
      </c>
      <c r="D42" s="59">
        <v>24.9</v>
      </c>
      <c r="E42" s="60">
        <v>84</v>
      </c>
      <c r="F42" s="59">
        <v>30</v>
      </c>
      <c r="G42" s="59">
        <v>1.98</v>
      </c>
      <c r="H42" s="59" t="s">
        <v>27</v>
      </c>
      <c r="I42" s="59">
        <v>5000</v>
      </c>
      <c r="J42" s="61">
        <v>5</v>
      </c>
      <c r="K42" s="61">
        <v>2219</v>
      </c>
      <c r="L42" s="62">
        <f t="shared" si="3"/>
        <v>4393.62</v>
      </c>
      <c r="M42" s="63">
        <f>K47/K38</f>
        <v>1.5271844660194174</v>
      </c>
      <c r="N42" s="63">
        <f>K38/K37</f>
        <v>1.0864978902953586</v>
      </c>
      <c r="O42" s="63" t="str">
        <f t="shared" si="1"/>
        <v>Regular</v>
      </c>
      <c r="P42" s="63" t="s">
        <v>45</v>
      </c>
      <c r="Q42" s="64" t="s">
        <v>302</v>
      </c>
    </row>
    <row r="43" spans="1:17" ht="43.5" x14ac:dyDescent="0.35">
      <c r="A43" s="58" t="s">
        <v>198</v>
      </c>
      <c r="B43" s="58" t="s">
        <v>301</v>
      </c>
      <c r="C43" s="58" t="s">
        <v>78</v>
      </c>
      <c r="D43" s="59">
        <v>24.9</v>
      </c>
      <c r="E43" s="60">
        <v>84</v>
      </c>
      <c r="F43" s="59">
        <v>30</v>
      </c>
      <c r="G43" s="59">
        <v>1.98</v>
      </c>
      <c r="H43" s="59" t="s">
        <v>27</v>
      </c>
      <c r="I43" s="59">
        <v>5000</v>
      </c>
      <c r="J43" s="61">
        <v>6</v>
      </c>
      <c r="K43" s="61">
        <v>2568</v>
      </c>
      <c r="L43" s="62">
        <f t="shared" si="3"/>
        <v>5084.6400000000003</v>
      </c>
      <c r="M43" s="63">
        <f>K47/K38</f>
        <v>1.5271844660194174</v>
      </c>
      <c r="N43" s="63">
        <f>K38/K37</f>
        <v>1.0864978902953586</v>
      </c>
      <c r="O43" s="63" t="str">
        <f t="shared" si="1"/>
        <v>Regular</v>
      </c>
      <c r="P43" s="63" t="s">
        <v>45</v>
      </c>
      <c r="Q43" s="64" t="s">
        <v>302</v>
      </c>
    </row>
    <row r="44" spans="1:17" ht="43.5" x14ac:dyDescent="0.35">
      <c r="A44" s="58" t="s">
        <v>198</v>
      </c>
      <c r="B44" s="58" t="s">
        <v>301</v>
      </c>
      <c r="C44" s="58" t="s">
        <v>78</v>
      </c>
      <c r="D44" s="59">
        <v>24.9</v>
      </c>
      <c r="E44" s="60">
        <v>84</v>
      </c>
      <c r="F44" s="59">
        <v>30</v>
      </c>
      <c r="G44" s="59">
        <v>1.98</v>
      </c>
      <c r="H44" s="59" t="s">
        <v>27</v>
      </c>
      <c r="I44" s="59">
        <v>5000</v>
      </c>
      <c r="J44" s="61">
        <v>7</v>
      </c>
      <c r="K44" s="61">
        <v>2851</v>
      </c>
      <c r="L44" s="62">
        <f t="shared" si="3"/>
        <v>5644.98</v>
      </c>
      <c r="M44" s="63">
        <f>K47/K38</f>
        <v>1.5271844660194174</v>
      </c>
      <c r="N44" s="63">
        <f>K38/K37</f>
        <v>1.0864978902953586</v>
      </c>
      <c r="O44" s="63" t="str">
        <f t="shared" si="1"/>
        <v>Regular</v>
      </c>
      <c r="P44" s="63" t="s">
        <v>45</v>
      </c>
      <c r="Q44" s="64" t="s">
        <v>302</v>
      </c>
    </row>
    <row r="45" spans="1:17" ht="43.5" x14ac:dyDescent="0.35">
      <c r="A45" s="58" t="s">
        <v>198</v>
      </c>
      <c r="B45" s="58" t="s">
        <v>301</v>
      </c>
      <c r="C45" s="58" t="s">
        <v>78</v>
      </c>
      <c r="D45" s="59">
        <v>24.9</v>
      </c>
      <c r="E45" s="60">
        <v>84</v>
      </c>
      <c r="F45" s="59">
        <v>30</v>
      </c>
      <c r="G45" s="59">
        <v>1.98</v>
      </c>
      <c r="H45" s="59" t="s">
        <v>27</v>
      </c>
      <c r="I45" s="59">
        <v>5000</v>
      </c>
      <c r="J45" s="61">
        <v>8</v>
      </c>
      <c r="K45" s="61">
        <v>2525</v>
      </c>
      <c r="L45" s="62">
        <f t="shared" si="3"/>
        <v>4999.5</v>
      </c>
      <c r="M45" s="63">
        <f>K47/K38</f>
        <v>1.5271844660194174</v>
      </c>
      <c r="N45" s="63">
        <f>K38/K37</f>
        <v>1.0864978902953586</v>
      </c>
      <c r="O45" s="63" t="str">
        <f t="shared" si="1"/>
        <v>Regular</v>
      </c>
      <c r="P45" s="63" t="s">
        <v>45</v>
      </c>
      <c r="Q45" s="64" t="s">
        <v>302</v>
      </c>
    </row>
    <row r="46" spans="1:17" ht="43.5" x14ac:dyDescent="0.35">
      <c r="A46" s="58" t="s">
        <v>198</v>
      </c>
      <c r="B46" s="58" t="s">
        <v>301</v>
      </c>
      <c r="C46" s="58" t="s">
        <v>78</v>
      </c>
      <c r="D46" s="59">
        <v>24.9</v>
      </c>
      <c r="E46" s="60">
        <v>84</v>
      </c>
      <c r="F46" s="59">
        <v>30</v>
      </c>
      <c r="G46" s="59">
        <v>1.98</v>
      </c>
      <c r="H46" s="59" t="s">
        <v>27</v>
      </c>
      <c r="I46" s="59">
        <v>5000</v>
      </c>
      <c r="J46" s="61">
        <v>9</v>
      </c>
      <c r="K46" s="61">
        <v>2712</v>
      </c>
      <c r="L46" s="62">
        <f t="shared" si="3"/>
        <v>5369.76</v>
      </c>
      <c r="M46" s="63">
        <f>K47/K38</f>
        <v>1.5271844660194174</v>
      </c>
      <c r="N46" s="63">
        <f>K38/K37</f>
        <v>1.0864978902953586</v>
      </c>
      <c r="O46" s="63" t="str">
        <f t="shared" si="1"/>
        <v>Regular</v>
      </c>
      <c r="P46" s="63" t="s">
        <v>45</v>
      </c>
      <c r="Q46" s="64" t="s">
        <v>302</v>
      </c>
    </row>
    <row r="47" spans="1:17" ht="43.5" x14ac:dyDescent="0.35">
      <c r="A47" s="58" t="s">
        <v>198</v>
      </c>
      <c r="B47" s="58" t="s">
        <v>301</v>
      </c>
      <c r="C47" s="58" t="s">
        <v>78</v>
      </c>
      <c r="D47" s="59">
        <v>24.9</v>
      </c>
      <c r="E47" s="60">
        <v>84</v>
      </c>
      <c r="F47" s="59">
        <v>30</v>
      </c>
      <c r="G47" s="59">
        <v>1.98</v>
      </c>
      <c r="H47" s="59" t="s">
        <v>27</v>
      </c>
      <c r="I47" s="59">
        <v>5000</v>
      </c>
      <c r="J47" s="61">
        <v>10</v>
      </c>
      <c r="K47" s="61">
        <v>3146</v>
      </c>
      <c r="L47" s="62">
        <f t="shared" si="3"/>
        <v>6229.08</v>
      </c>
      <c r="M47" s="63">
        <f>K47/K38</f>
        <v>1.5271844660194174</v>
      </c>
      <c r="N47" s="63">
        <f>K38/K37</f>
        <v>1.0864978902953586</v>
      </c>
      <c r="O47" s="63" t="str">
        <f t="shared" si="1"/>
        <v>Regular</v>
      </c>
      <c r="P47" s="63" t="s">
        <v>45</v>
      </c>
      <c r="Q47" s="64" t="s">
        <v>302</v>
      </c>
    </row>
    <row r="48" spans="1:17" ht="29" x14ac:dyDescent="0.35">
      <c r="A48" s="58">
        <v>41975</v>
      </c>
      <c r="B48" s="58" t="s">
        <v>304</v>
      </c>
      <c r="C48" s="58" t="s">
        <v>78</v>
      </c>
      <c r="D48" s="59">
        <v>35</v>
      </c>
      <c r="E48" s="60">
        <v>30</v>
      </c>
      <c r="F48" s="59">
        <v>32</v>
      </c>
      <c r="G48" s="59">
        <v>2.2759999999999998</v>
      </c>
      <c r="H48" s="59" t="s">
        <v>27</v>
      </c>
      <c r="I48" s="59">
        <v>5000</v>
      </c>
      <c r="J48" s="61">
        <v>0.5</v>
      </c>
      <c r="K48" s="61">
        <v>2.6</v>
      </c>
      <c r="L48" s="62">
        <f t="shared" si="3"/>
        <v>5.9175999999999993</v>
      </c>
      <c r="M48" s="63">
        <f>K58/K49</f>
        <v>1.4499999999999997</v>
      </c>
      <c r="N48" s="63">
        <f>K49/K48</f>
        <v>1.2307692307692308</v>
      </c>
      <c r="O48" s="63" t="str">
        <f t="shared" si="1"/>
        <v>Regular</v>
      </c>
      <c r="P48" s="63" t="s">
        <v>45</v>
      </c>
      <c r="Q48" s="64" t="s">
        <v>305</v>
      </c>
    </row>
    <row r="49" spans="1:17" ht="29" x14ac:dyDescent="0.35">
      <c r="A49" s="58">
        <v>41975</v>
      </c>
      <c r="B49" s="58" t="s">
        <v>304</v>
      </c>
      <c r="C49" s="58" t="s">
        <v>78</v>
      </c>
      <c r="D49" s="59">
        <v>35</v>
      </c>
      <c r="E49" s="60">
        <v>30</v>
      </c>
      <c r="F49" s="59">
        <v>32</v>
      </c>
      <c r="G49" s="59">
        <v>2.2759999999999998</v>
      </c>
      <c r="H49" s="59" t="s">
        <v>27</v>
      </c>
      <c r="I49" s="59">
        <v>5000</v>
      </c>
      <c r="J49" s="61">
        <v>1</v>
      </c>
      <c r="K49" s="61">
        <v>3.2</v>
      </c>
      <c r="L49" s="62">
        <f t="shared" si="3"/>
        <v>7.2831999999999999</v>
      </c>
      <c r="M49" s="63">
        <f>K58/K49</f>
        <v>1.4499999999999997</v>
      </c>
      <c r="N49" s="63">
        <f>K49/K48</f>
        <v>1.2307692307692308</v>
      </c>
      <c r="O49" s="63" t="str">
        <f t="shared" si="1"/>
        <v>Regular</v>
      </c>
      <c r="P49" s="63" t="s">
        <v>45</v>
      </c>
      <c r="Q49" s="64" t="s">
        <v>305</v>
      </c>
    </row>
    <row r="50" spans="1:17" ht="29" x14ac:dyDescent="0.35">
      <c r="A50" s="58">
        <v>41975</v>
      </c>
      <c r="B50" s="58" t="s">
        <v>304</v>
      </c>
      <c r="C50" s="58" t="s">
        <v>78</v>
      </c>
      <c r="D50" s="59">
        <v>35</v>
      </c>
      <c r="E50" s="60">
        <v>30</v>
      </c>
      <c r="F50" s="59">
        <v>32</v>
      </c>
      <c r="G50" s="59">
        <v>2.2759999999999998</v>
      </c>
      <c r="H50" s="59" t="s">
        <v>27</v>
      </c>
      <c r="I50" s="59">
        <v>5000</v>
      </c>
      <c r="J50" s="61">
        <v>2</v>
      </c>
      <c r="K50" s="61">
        <v>3.75</v>
      </c>
      <c r="L50" s="62">
        <f t="shared" si="3"/>
        <v>8.5350000000000001</v>
      </c>
      <c r="M50" s="63">
        <f>K58/K49</f>
        <v>1.4499999999999997</v>
      </c>
      <c r="N50" s="63">
        <f>K49/K48</f>
        <v>1.2307692307692308</v>
      </c>
      <c r="O50" s="63" t="str">
        <f t="shared" si="1"/>
        <v>Regular</v>
      </c>
      <c r="P50" s="63" t="s">
        <v>45</v>
      </c>
      <c r="Q50" s="64" t="s">
        <v>305</v>
      </c>
    </row>
    <row r="51" spans="1:17" ht="29" x14ac:dyDescent="0.35">
      <c r="A51" s="58">
        <v>41975</v>
      </c>
      <c r="B51" s="58" t="s">
        <v>304</v>
      </c>
      <c r="C51" s="58" t="s">
        <v>78</v>
      </c>
      <c r="D51" s="59">
        <v>35</v>
      </c>
      <c r="E51" s="60">
        <v>30</v>
      </c>
      <c r="F51" s="59">
        <v>32</v>
      </c>
      <c r="G51" s="59">
        <v>2.2759999999999998</v>
      </c>
      <c r="H51" s="59" t="s">
        <v>27</v>
      </c>
      <c r="I51" s="59">
        <v>5000</v>
      </c>
      <c r="J51" s="61">
        <v>3</v>
      </c>
      <c r="K51" s="61">
        <v>4.0199999999999996</v>
      </c>
      <c r="L51" s="62">
        <f t="shared" si="3"/>
        <v>9.149519999999999</v>
      </c>
      <c r="M51" s="63">
        <f>K58/K49</f>
        <v>1.4499999999999997</v>
      </c>
      <c r="N51" s="63">
        <f>K49/K48</f>
        <v>1.2307692307692308</v>
      </c>
      <c r="O51" s="63" t="str">
        <f t="shared" si="1"/>
        <v>Regular</v>
      </c>
      <c r="P51" s="63" t="s">
        <v>45</v>
      </c>
      <c r="Q51" s="64" t="s">
        <v>305</v>
      </c>
    </row>
    <row r="52" spans="1:17" ht="29" x14ac:dyDescent="0.35">
      <c r="A52" s="58">
        <v>41975</v>
      </c>
      <c r="B52" s="58" t="s">
        <v>304</v>
      </c>
      <c r="C52" s="58" t="s">
        <v>78</v>
      </c>
      <c r="D52" s="59">
        <v>35</v>
      </c>
      <c r="E52" s="60">
        <v>30</v>
      </c>
      <c r="F52" s="59">
        <v>32</v>
      </c>
      <c r="G52" s="59">
        <v>2.2759999999999998</v>
      </c>
      <c r="H52" s="59" t="s">
        <v>27</v>
      </c>
      <c r="I52" s="59">
        <v>5000</v>
      </c>
      <c r="J52" s="61">
        <v>4</v>
      </c>
      <c r="K52" s="61">
        <v>4.2</v>
      </c>
      <c r="L52" s="62">
        <f t="shared" si="3"/>
        <v>9.5591999999999988</v>
      </c>
      <c r="M52" s="63">
        <f>K58/K49</f>
        <v>1.4499999999999997</v>
      </c>
      <c r="N52" s="63">
        <f>K49/K48</f>
        <v>1.2307692307692308</v>
      </c>
      <c r="O52" s="63" t="str">
        <f t="shared" si="1"/>
        <v>Regular</v>
      </c>
      <c r="P52" s="63" t="s">
        <v>45</v>
      </c>
      <c r="Q52" s="64" t="s">
        <v>305</v>
      </c>
    </row>
    <row r="53" spans="1:17" ht="29" x14ac:dyDescent="0.35">
      <c r="A53" s="58">
        <v>41975</v>
      </c>
      <c r="B53" s="58" t="s">
        <v>304</v>
      </c>
      <c r="C53" s="58" t="s">
        <v>78</v>
      </c>
      <c r="D53" s="59">
        <v>35</v>
      </c>
      <c r="E53" s="60">
        <v>30</v>
      </c>
      <c r="F53" s="59">
        <v>32</v>
      </c>
      <c r="G53" s="59">
        <v>2.2759999999999998</v>
      </c>
      <c r="H53" s="59" t="s">
        <v>27</v>
      </c>
      <c r="I53" s="59">
        <v>5000</v>
      </c>
      <c r="J53" s="61">
        <v>5</v>
      </c>
      <c r="K53" s="61">
        <v>4.32</v>
      </c>
      <c r="L53" s="62">
        <f t="shared" si="3"/>
        <v>9.8323199999999993</v>
      </c>
      <c r="M53" s="63">
        <f>K58/K49</f>
        <v>1.4499999999999997</v>
      </c>
      <c r="N53" s="63">
        <f>K49/K48</f>
        <v>1.2307692307692308</v>
      </c>
      <c r="O53" s="63" t="str">
        <f t="shared" si="1"/>
        <v>Regular</v>
      </c>
      <c r="P53" s="63" t="s">
        <v>45</v>
      </c>
      <c r="Q53" s="64" t="s">
        <v>305</v>
      </c>
    </row>
    <row r="54" spans="1:17" ht="29" x14ac:dyDescent="0.35">
      <c r="A54" s="58">
        <v>41975</v>
      </c>
      <c r="B54" s="58" t="s">
        <v>304</v>
      </c>
      <c r="C54" s="58" t="s">
        <v>78</v>
      </c>
      <c r="D54" s="59">
        <v>35</v>
      </c>
      <c r="E54" s="60">
        <v>30</v>
      </c>
      <c r="F54" s="59">
        <v>32</v>
      </c>
      <c r="G54" s="59">
        <v>2.2759999999999998</v>
      </c>
      <c r="H54" s="59" t="s">
        <v>27</v>
      </c>
      <c r="I54" s="59">
        <v>5000</v>
      </c>
      <c r="J54" s="61">
        <v>6</v>
      </c>
      <c r="K54" s="61">
        <v>4.43</v>
      </c>
      <c r="L54" s="62">
        <f t="shared" si="3"/>
        <v>10.082679999999998</v>
      </c>
      <c r="M54" s="63">
        <f>K58/K49</f>
        <v>1.4499999999999997</v>
      </c>
      <c r="N54" s="63">
        <f>K49/K48</f>
        <v>1.2307692307692308</v>
      </c>
      <c r="O54" s="63" t="str">
        <f t="shared" si="1"/>
        <v>Regular</v>
      </c>
      <c r="P54" s="63" t="s">
        <v>45</v>
      </c>
      <c r="Q54" s="64" t="s">
        <v>305</v>
      </c>
    </row>
    <row r="55" spans="1:17" ht="29" x14ac:dyDescent="0.35">
      <c r="A55" s="58">
        <v>41975</v>
      </c>
      <c r="B55" s="58" t="s">
        <v>304</v>
      </c>
      <c r="C55" s="58" t="s">
        <v>78</v>
      </c>
      <c r="D55" s="59">
        <v>35</v>
      </c>
      <c r="E55" s="60">
        <v>30</v>
      </c>
      <c r="F55" s="59">
        <v>32</v>
      </c>
      <c r="G55" s="59">
        <v>2.2759999999999998</v>
      </c>
      <c r="H55" s="59" t="s">
        <v>27</v>
      </c>
      <c r="I55" s="59">
        <v>5000</v>
      </c>
      <c r="J55" s="61">
        <v>7</v>
      </c>
      <c r="K55" s="61">
        <v>4.49</v>
      </c>
      <c r="L55" s="62">
        <f t="shared" si="3"/>
        <v>10.219239999999999</v>
      </c>
      <c r="M55" s="63">
        <f>K58/K49</f>
        <v>1.4499999999999997</v>
      </c>
      <c r="N55" s="63">
        <f>K49/K48</f>
        <v>1.2307692307692308</v>
      </c>
      <c r="O55" s="63" t="str">
        <f t="shared" si="1"/>
        <v>Regular</v>
      </c>
      <c r="P55" s="63" t="s">
        <v>45</v>
      </c>
      <c r="Q55" s="64" t="s">
        <v>305</v>
      </c>
    </row>
    <row r="56" spans="1:17" ht="29" x14ac:dyDescent="0.35">
      <c r="A56" s="58">
        <v>41975</v>
      </c>
      <c r="B56" s="58" t="s">
        <v>304</v>
      </c>
      <c r="C56" s="58" t="s">
        <v>78</v>
      </c>
      <c r="D56" s="59">
        <v>35</v>
      </c>
      <c r="E56" s="60">
        <v>30</v>
      </c>
      <c r="F56" s="59">
        <v>32</v>
      </c>
      <c r="G56" s="59">
        <v>2.2759999999999998</v>
      </c>
      <c r="H56" s="59" t="s">
        <v>27</v>
      </c>
      <c r="I56" s="59">
        <v>5000</v>
      </c>
      <c r="J56" s="61">
        <v>8</v>
      </c>
      <c r="K56" s="61">
        <v>4.51</v>
      </c>
      <c r="L56" s="62">
        <f t="shared" si="3"/>
        <v>10.264759999999999</v>
      </c>
      <c r="M56" s="63">
        <f>K58/K49</f>
        <v>1.4499999999999997</v>
      </c>
      <c r="N56" s="63">
        <f>K49/K48</f>
        <v>1.2307692307692308</v>
      </c>
      <c r="O56" s="63" t="str">
        <f t="shared" si="1"/>
        <v>Regular</v>
      </c>
      <c r="P56" s="63" t="s">
        <v>45</v>
      </c>
      <c r="Q56" s="64" t="s">
        <v>305</v>
      </c>
    </row>
    <row r="57" spans="1:17" ht="29" x14ac:dyDescent="0.35">
      <c r="A57" s="58">
        <v>41975</v>
      </c>
      <c r="B57" s="58" t="s">
        <v>304</v>
      </c>
      <c r="C57" s="58" t="s">
        <v>78</v>
      </c>
      <c r="D57" s="59">
        <v>35</v>
      </c>
      <c r="E57" s="60">
        <v>30</v>
      </c>
      <c r="F57" s="59">
        <v>32</v>
      </c>
      <c r="G57" s="59">
        <v>2.2759999999999998</v>
      </c>
      <c r="H57" s="59" t="s">
        <v>27</v>
      </c>
      <c r="I57" s="59">
        <v>5000</v>
      </c>
      <c r="J57" s="61">
        <v>9</v>
      </c>
      <c r="K57" s="61">
        <v>4.59</v>
      </c>
      <c r="L57" s="62">
        <f t="shared" si="3"/>
        <v>10.446839999999998</v>
      </c>
      <c r="M57" s="63">
        <f>K58/K49</f>
        <v>1.4499999999999997</v>
      </c>
      <c r="N57" s="63">
        <f>K49/K48</f>
        <v>1.2307692307692308</v>
      </c>
      <c r="O57" s="63" t="str">
        <f t="shared" si="1"/>
        <v>Regular</v>
      </c>
      <c r="P57" s="63" t="s">
        <v>45</v>
      </c>
      <c r="Q57" s="64" t="s">
        <v>305</v>
      </c>
    </row>
    <row r="58" spans="1:17" ht="29" x14ac:dyDescent="0.35">
      <c r="A58" s="58">
        <v>41975</v>
      </c>
      <c r="B58" s="58" t="s">
        <v>304</v>
      </c>
      <c r="C58" s="58" t="s">
        <v>78</v>
      </c>
      <c r="D58" s="59">
        <v>35</v>
      </c>
      <c r="E58" s="60">
        <v>30</v>
      </c>
      <c r="F58" s="59">
        <v>32</v>
      </c>
      <c r="G58" s="59">
        <v>2.2759999999999998</v>
      </c>
      <c r="H58" s="59" t="s">
        <v>27</v>
      </c>
      <c r="I58" s="59">
        <v>5000</v>
      </c>
      <c r="J58" s="61">
        <v>10</v>
      </c>
      <c r="K58" s="61">
        <v>4.6399999999999997</v>
      </c>
      <c r="L58" s="62">
        <f t="shared" si="3"/>
        <v>10.560639999999998</v>
      </c>
      <c r="M58" s="63">
        <f>K58/K49</f>
        <v>1.4499999999999997</v>
      </c>
      <c r="N58" s="63">
        <f>K49/K48</f>
        <v>1.2307692307692308</v>
      </c>
      <c r="O58" s="63" t="str">
        <f t="shared" si="1"/>
        <v>Regular</v>
      </c>
      <c r="P58" s="63" t="s">
        <v>45</v>
      </c>
      <c r="Q58" s="64" t="s">
        <v>305</v>
      </c>
    </row>
    <row r="59" spans="1:17" ht="29" x14ac:dyDescent="0.35">
      <c r="A59" s="58">
        <v>42162</v>
      </c>
      <c r="B59" s="58" t="s">
        <v>59</v>
      </c>
      <c r="C59" s="58" t="s">
        <v>144</v>
      </c>
      <c r="D59" s="59">
        <v>32</v>
      </c>
      <c r="E59" s="60">
        <v>62</v>
      </c>
      <c r="F59" s="59">
        <v>34</v>
      </c>
      <c r="G59" s="59">
        <v>2.6150000000000002</v>
      </c>
      <c r="H59" s="59" t="s">
        <v>27</v>
      </c>
      <c r="I59" s="59">
        <v>5000</v>
      </c>
      <c r="J59" s="61">
        <v>0.5</v>
      </c>
      <c r="K59" s="61">
        <v>2.4</v>
      </c>
      <c r="L59" s="62">
        <f t="shared" si="3"/>
        <v>6.2760000000000007</v>
      </c>
      <c r="M59" s="63">
        <f>K69/K60</f>
        <v>1.4047619047619047</v>
      </c>
      <c r="N59" s="63">
        <f>K60/K59</f>
        <v>1.2250000000000001</v>
      </c>
      <c r="O59" s="63" t="str">
        <f t="shared" si="1"/>
        <v>Regular</v>
      </c>
      <c r="P59" s="63" t="s">
        <v>45</v>
      </c>
      <c r="Q59" s="64" t="s">
        <v>303</v>
      </c>
    </row>
    <row r="60" spans="1:17" ht="29" x14ac:dyDescent="0.35">
      <c r="A60" s="58">
        <v>42162</v>
      </c>
      <c r="B60" s="58" t="s">
        <v>59</v>
      </c>
      <c r="C60" s="58" t="s">
        <v>144</v>
      </c>
      <c r="D60" s="59">
        <v>32</v>
      </c>
      <c r="E60" s="60">
        <v>62</v>
      </c>
      <c r="F60" s="59">
        <v>34</v>
      </c>
      <c r="G60" s="59">
        <v>2.6150000000000002</v>
      </c>
      <c r="H60" s="59" t="s">
        <v>27</v>
      </c>
      <c r="I60" s="59">
        <v>5000</v>
      </c>
      <c r="J60" s="61">
        <v>1</v>
      </c>
      <c r="K60" s="61">
        <v>2.94</v>
      </c>
      <c r="L60" s="62">
        <f t="shared" si="3"/>
        <v>7.6881000000000004</v>
      </c>
      <c r="M60" s="63">
        <f>K69/K60</f>
        <v>1.4047619047619047</v>
      </c>
      <c r="N60" s="63">
        <f>K60/K59</f>
        <v>1.2250000000000001</v>
      </c>
      <c r="O60" s="63" t="str">
        <f t="shared" si="1"/>
        <v>Regular</v>
      </c>
      <c r="P60" s="63" t="s">
        <v>45</v>
      </c>
      <c r="Q60" s="64" t="s">
        <v>303</v>
      </c>
    </row>
    <row r="61" spans="1:17" ht="29" x14ac:dyDescent="0.35">
      <c r="A61" s="58">
        <v>42162</v>
      </c>
      <c r="B61" s="58" t="s">
        <v>59</v>
      </c>
      <c r="C61" s="58" t="s">
        <v>144</v>
      </c>
      <c r="D61" s="59">
        <v>32</v>
      </c>
      <c r="E61" s="60">
        <v>62</v>
      </c>
      <c r="F61" s="59">
        <v>34</v>
      </c>
      <c r="G61" s="59">
        <v>2.6150000000000002</v>
      </c>
      <c r="H61" s="59" t="s">
        <v>27</v>
      </c>
      <c r="I61" s="59">
        <v>5000</v>
      </c>
      <c r="J61" s="61">
        <v>2</v>
      </c>
      <c r="K61" s="61">
        <v>3.45</v>
      </c>
      <c r="L61" s="62">
        <f t="shared" si="3"/>
        <v>9.0217500000000008</v>
      </c>
      <c r="M61" s="63">
        <f>K69/K60</f>
        <v>1.4047619047619047</v>
      </c>
      <c r="N61" s="63">
        <f>K60/K59</f>
        <v>1.2250000000000001</v>
      </c>
      <c r="O61" s="63" t="str">
        <f t="shared" si="1"/>
        <v>Regular</v>
      </c>
      <c r="P61" s="63" t="s">
        <v>45</v>
      </c>
      <c r="Q61" s="64" t="s">
        <v>303</v>
      </c>
    </row>
    <row r="62" spans="1:17" ht="29" x14ac:dyDescent="0.35">
      <c r="A62" s="58">
        <v>42162</v>
      </c>
      <c r="B62" s="58" t="s">
        <v>59</v>
      </c>
      <c r="C62" s="58" t="s">
        <v>144</v>
      </c>
      <c r="D62" s="59">
        <v>32</v>
      </c>
      <c r="E62" s="60">
        <v>62</v>
      </c>
      <c r="F62" s="59">
        <v>34</v>
      </c>
      <c r="G62" s="59">
        <v>2.6150000000000002</v>
      </c>
      <c r="H62" s="59" t="s">
        <v>27</v>
      </c>
      <c r="I62" s="59">
        <v>5000</v>
      </c>
      <c r="J62" s="61">
        <v>3</v>
      </c>
      <c r="K62" s="61">
        <v>3.69</v>
      </c>
      <c r="L62" s="62">
        <f t="shared" si="3"/>
        <v>9.6493500000000001</v>
      </c>
      <c r="M62" s="63">
        <f>K69/K60</f>
        <v>1.4047619047619047</v>
      </c>
      <c r="N62" s="63">
        <f>K60/K59</f>
        <v>1.2250000000000001</v>
      </c>
      <c r="O62" s="63" t="str">
        <f t="shared" si="1"/>
        <v>Regular</v>
      </c>
      <c r="P62" s="63" t="s">
        <v>45</v>
      </c>
      <c r="Q62" s="64" t="s">
        <v>303</v>
      </c>
    </row>
    <row r="63" spans="1:17" ht="29" x14ac:dyDescent="0.35">
      <c r="A63" s="58">
        <v>42162</v>
      </c>
      <c r="B63" s="58" t="s">
        <v>59</v>
      </c>
      <c r="C63" s="58" t="s">
        <v>144</v>
      </c>
      <c r="D63" s="59">
        <v>32</v>
      </c>
      <c r="E63" s="60">
        <v>62</v>
      </c>
      <c r="F63" s="59">
        <v>34</v>
      </c>
      <c r="G63" s="59">
        <v>2.6150000000000002</v>
      </c>
      <c r="H63" s="59" t="s">
        <v>27</v>
      </c>
      <c r="I63" s="59">
        <v>5000</v>
      </c>
      <c r="J63" s="61">
        <v>4</v>
      </c>
      <c r="K63" s="61">
        <v>3.84</v>
      </c>
      <c r="L63" s="62">
        <f t="shared" si="3"/>
        <v>10.041600000000001</v>
      </c>
      <c r="M63" s="63">
        <f>K69/K60</f>
        <v>1.4047619047619047</v>
      </c>
      <c r="N63" s="63">
        <f>K60/K59</f>
        <v>1.2250000000000001</v>
      </c>
      <c r="O63" s="63" t="str">
        <f t="shared" si="1"/>
        <v>Regular</v>
      </c>
      <c r="P63" s="63" t="s">
        <v>45</v>
      </c>
      <c r="Q63" s="64" t="s">
        <v>303</v>
      </c>
    </row>
    <row r="64" spans="1:17" ht="29" x14ac:dyDescent="0.35">
      <c r="A64" s="58">
        <v>42162</v>
      </c>
      <c r="B64" s="58" t="s">
        <v>59</v>
      </c>
      <c r="C64" s="58" t="s">
        <v>144</v>
      </c>
      <c r="D64" s="59">
        <v>32</v>
      </c>
      <c r="E64" s="60">
        <v>62</v>
      </c>
      <c r="F64" s="59">
        <v>34</v>
      </c>
      <c r="G64" s="59">
        <v>2.6150000000000002</v>
      </c>
      <c r="H64" s="59" t="s">
        <v>27</v>
      </c>
      <c r="I64" s="59">
        <v>5000</v>
      </c>
      <c r="J64" s="61">
        <v>5</v>
      </c>
      <c r="K64" s="61">
        <v>3.85</v>
      </c>
      <c r="L64" s="62">
        <f t="shared" si="3"/>
        <v>10.06775</v>
      </c>
      <c r="M64" s="63">
        <f>K69/K60</f>
        <v>1.4047619047619047</v>
      </c>
      <c r="N64" s="63">
        <f>K60/K59</f>
        <v>1.2250000000000001</v>
      </c>
      <c r="O64" s="63" t="str">
        <f t="shared" si="1"/>
        <v>Regular</v>
      </c>
      <c r="P64" s="63" t="s">
        <v>45</v>
      </c>
      <c r="Q64" s="64" t="s">
        <v>303</v>
      </c>
    </row>
    <row r="65" spans="1:17" ht="29" x14ac:dyDescent="0.35">
      <c r="A65" s="58">
        <v>42162</v>
      </c>
      <c r="B65" s="58" t="s">
        <v>59</v>
      </c>
      <c r="C65" s="58" t="s">
        <v>144</v>
      </c>
      <c r="D65" s="59">
        <v>32</v>
      </c>
      <c r="E65" s="60">
        <v>62</v>
      </c>
      <c r="F65" s="59">
        <v>34</v>
      </c>
      <c r="G65" s="59">
        <v>2.6150000000000002</v>
      </c>
      <c r="H65" s="59" t="s">
        <v>27</v>
      </c>
      <c r="I65" s="59">
        <v>5000</v>
      </c>
      <c r="J65" s="61">
        <v>6</v>
      </c>
      <c r="K65" s="61">
        <v>3.91</v>
      </c>
      <c r="L65" s="62">
        <f t="shared" si="3"/>
        <v>10.22465</v>
      </c>
      <c r="M65" s="63">
        <f>K69/K60</f>
        <v>1.4047619047619047</v>
      </c>
      <c r="N65" s="63">
        <f>K60/K59</f>
        <v>1.2250000000000001</v>
      </c>
      <c r="O65" s="63" t="str">
        <f t="shared" si="1"/>
        <v>Regular</v>
      </c>
      <c r="P65" s="63" t="s">
        <v>45</v>
      </c>
      <c r="Q65" s="64" t="s">
        <v>303</v>
      </c>
    </row>
    <row r="66" spans="1:17" ht="29" x14ac:dyDescent="0.35">
      <c r="A66" s="58">
        <v>42162</v>
      </c>
      <c r="B66" s="58" t="s">
        <v>59</v>
      </c>
      <c r="C66" s="58" t="s">
        <v>144</v>
      </c>
      <c r="D66" s="59">
        <v>32</v>
      </c>
      <c r="E66" s="60">
        <v>62</v>
      </c>
      <c r="F66" s="59">
        <v>34</v>
      </c>
      <c r="G66" s="59">
        <v>2.6150000000000002</v>
      </c>
      <c r="H66" s="59" t="s">
        <v>27</v>
      </c>
      <c r="I66" s="59">
        <v>5000</v>
      </c>
      <c r="J66" s="61">
        <v>7</v>
      </c>
      <c r="K66" s="61">
        <v>3.98</v>
      </c>
      <c r="L66" s="62">
        <f t="shared" si="3"/>
        <v>10.4077</v>
      </c>
      <c r="M66" s="63">
        <f>K69/K60</f>
        <v>1.4047619047619047</v>
      </c>
      <c r="N66" s="63">
        <f>K60/K59</f>
        <v>1.2250000000000001</v>
      </c>
      <c r="O66" s="63" t="str">
        <f t="shared" si="1"/>
        <v>Regular</v>
      </c>
      <c r="P66" s="63" t="s">
        <v>45</v>
      </c>
      <c r="Q66" s="64" t="s">
        <v>303</v>
      </c>
    </row>
    <row r="67" spans="1:17" ht="29" x14ac:dyDescent="0.35">
      <c r="A67" s="58">
        <v>42162</v>
      </c>
      <c r="B67" s="58" t="s">
        <v>59</v>
      </c>
      <c r="C67" s="58" t="s">
        <v>144</v>
      </c>
      <c r="D67" s="59">
        <v>32</v>
      </c>
      <c r="E67" s="60">
        <v>62</v>
      </c>
      <c r="F67" s="59">
        <v>34</v>
      </c>
      <c r="G67" s="59">
        <v>2.6150000000000002</v>
      </c>
      <c r="H67" s="59" t="s">
        <v>27</v>
      </c>
      <c r="I67" s="59">
        <v>5000</v>
      </c>
      <c r="J67" s="61">
        <v>8</v>
      </c>
      <c r="K67" s="61">
        <v>4.05</v>
      </c>
      <c r="L67" s="62">
        <f t="shared" si="3"/>
        <v>10.59075</v>
      </c>
      <c r="M67" s="63">
        <f>K69/K60</f>
        <v>1.4047619047619047</v>
      </c>
      <c r="N67" s="63">
        <f>K60/K59</f>
        <v>1.2250000000000001</v>
      </c>
      <c r="O67" s="63" t="str">
        <f t="shared" si="1"/>
        <v>Regular</v>
      </c>
      <c r="P67" s="63" t="s">
        <v>45</v>
      </c>
      <c r="Q67" s="64" t="s">
        <v>303</v>
      </c>
    </row>
    <row r="68" spans="1:17" ht="29" x14ac:dyDescent="0.35">
      <c r="A68" s="58">
        <v>42162</v>
      </c>
      <c r="B68" s="58" t="s">
        <v>59</v>
      </c>
      <c r="C68" s="58" t="s">
        <v>144</v>
      </c>
      <c r="D68" s="59">
        <v>32</v>
      </c>
      <c r="E68" s="60">
        <v>62</v>
      </c>
      <c r="F68" s="59">
        <v>34</v>
      </c>
      <c r="G68" s="59">
        <v>2.6150000000000002</v>
      </c>
      <c r="H68" s="59" t="s">
        <v>27</v>
      </c>
      <c r="I68" s="59">
        <v>5000</v>
      </c>
      <c r="J68" s="61">
        <v>9</v>
      </c>
      <c r="K68" s="61">
        <v>4.09</v>
      </c>
      <c r="L68" s="62">
        <f t="shared" si="3"/>
        <v>10.695350000000001</v>
      </c>
      <c r="M68" s="63">
        <f>K69/K60</f>
        <v>1.4047619047619047</v>
      </c>
      <c r="N68" s="63">
        <f>K60/K59</f>
        <v>1.2250000000000001</v>
      </c>
      <c r="O68" s="63" t="str">
        <f t="shared" si="1"/>
        <v>Regular</v>
      </c>
      <c r="P68" s="63" t="s">
        <v>45</v>
      </c>
      <c r="Q68" s="64" t="s">
        <v>303</v>
      </c>
    </row>
    <row r="69" spans="1:17" ht="29" x14ac:dyDescent="0.35">
      <c r="A69" s="58">
        <v>42162</v>
      </c>
      <c r="B69" s="58" t="s">
        <v>59</v>
      </c>
      <c r="C69" s="58" t="s">
        <v>144</v>
      </c>
      <c r="D69" s="59">
        <v>32</v>
      </c>
      <c r="E69" s="60">
        <v>62</v>
      </c>
      <c r="F69" s="59">
        <v>34</v>
      </c>
      <c r="G69" s="59">
        <v>2.6150000000000002</v>
      </c>
      <c r="H69" s="59" t="s">
        <v>27</v>
      </c>
      <c r="I69" s="59">
        <v>5000</v>
      </c>
      <c r="J69" s="61">
        <v>10</v>
      </c>
      <c r="K69" s="61">
        <v>4.13</v>
      </c>
      <c r="L69" s="62">
        <f t="shared" si="3"/>
        <v>10.799950000000001</v>
      </c>
      <c r="M69" s="63">
        <f>K69/K60</f>
        <v>1.4047619047619047</v>
      </c>
      <c r="N69" s="63">
        <f>K60/K59</f>
        <v>1.2250000000000001</v>
      </c>
      <c r="O69" s="63" t="str">
        <f t="shared" si="1"/>
        <v>Regular</v>
      </c>
      <c r="P69" s="63" t="s">
        <v>45</v>
      </c>
      <c r="Q69" s="64" t="s">
        <v>303</v>
      </c>
    </row>
    <row r="70" spans="1:17" ht="29" x14ac:dyDescent="0.35">
      <c r="A70" s="58" t="s">
        <v>172</v>
      </c>
      <c r="B70" s="58" t="s">
        <v>59</v>
      </c>
      <c r="C70" s="58" t="s">
        <v>307</v>
      </c>
      <c r="D70" s="59">
        <v>31</v>
      </c>
      <c r="E70" s="60">
        <v>47</v>
      </c>
      <c r="F70" s="59">
        <v>29</v>
      </c>
      <c r="G70" s="59">
        <v>1.847</v>
      </c>
      <c r="H70" s="59" t="s">
        <v>27</v>
      </c>
      <c r="I70" s="59">
        <v>5000</v>
      </c>
      <c r="J70" s="61">
        <v>0.5</v>
      </c>
      <c r="K70" s="61">
        <v>2.73</v>
      </c>
      <c r="L70" s="62">
        <f t="shared" si="3"/>
        <v>5.0423099999999996</v>
      </c>
      <c r="M70" s="63">
        <f>K80/K71</f>
        <v>1.4797687861271678</v>
      </c>
      <c r="N70" s="63">
        <f>K71/K70</f>
        <v>1.2673992673992673</v>
      </c>
      <c r="O70" s="63" t="str">
        <f t="shared" si="1"/>
        <v>Regular</v>
      </c>
      <c r="P70" s="63" t="s">
        <v>45</v>
      </c>
      <c r="Q70" s="64" t="s">
        <v>308</v>
      </c>
    </row>
    <row r="71" spans="1:17" ht="29" x14ac:dyDescent="0.35">
      <c r="A71" s="58" t="s">
        <v>172</v>
      </c>
      <c r="B71" s="58" t="s">
        <v>59</v>
      </c>
      <c r="C71" s="58" t="s">
        <v>307</v>
      </c>
      <c r="D71" s="59">
        <v>31</v>
      </c>
      <c r="E71" s="60">
        <v>47</v>
      </c>
      <c r="F71" s="59">
        <v>29</v>
      </c>
      <c r="G71" s="59">
        <v>1.847</v>
      </c>
      <c r="H71" s="59" t="s">
        <v>27</v>
      </c>
      <c r="I71" s="59">
        <v>5000</v>
      </c>
      <c r="J71" s="61">
        <v>1</v>
      </c>
      <c r="K71" s="61">
        <v>3.46</v>
      </c>
      <c r="L71" s="62">
        <f t="shared" si="3"/>
        <v>6.3906200000000002</v>
      </c>
      <c r="M71" s="63">
        <f>K80/K71</f>
        <v>1.4797687861271678</v>
      </c>
      <c r="N71" s="63">
        <f>K71/K70</f>
        <v>1.2673992673992673</v>
      </c>
      <c r="O71" s="63" t="str">
        <f t="shared" si="1"/>
        <v>Regular</v>
      </c>
      <c r="P71" s="63" t="s">
        <v>45</v>
      </c>
      <c r="Q71" s="64" t="s">
        <v>308</v>
      </c>
    </row>
    <row r="72" spans="1:17" ht="29" x14ac:dyDescent="0.35">
      <c r="A72" s="58" t="s">
        <v>172</v>
      </c>
      <c r="B72" s="58" t="s">
        <v>59</v>
      </c>
      <c r="C72" s="58" t="s">
        <v>307</v>
      </c>
      <c r="D72" s="59">
        <v>31</v>
      </c>
      <c r="E72" s="60">
        <v>47</v>
      </c>
      <c r="F72" s="59">
        <v>29</v>
      </c>
      <c r="G72" s="59">
        <v>1.847</v>
      </c>
      <c r="H72" s="59" t="s">
        <v>27</v>
      </c>
      <c r="I72" s="59">
        <v>5000</v>
      </c>
      <c r="J72" s="61">
        <v>2</v>
      </c>
      <c r="K72" s="61">
        <v>4.1100000000000003</v>
      </c>
      <c r="L72" s="62">
        <f t="shared" si="3"/>
        <v>7.5911700000000009</v>
      </c>
      <c r="M72" s="63">
        <f>K80/K71</f>
        <v>1.4797687861271678</v>
      </c>
      <c r="N72" s="63">
        <f>K71/K70</f>
        <v>1.2673992673992673</v>
      </c>
      <c r="O72" s="63" t="str">
        <f t="shared" si="1"/>
        <v>Regular</v>
      </c>
      <c r="P72" s="63" t="s">
        <v>45</v>
      </c>
      <c r="Q72" s="64" t="s">
        <v>308</v>
      </c>
    </row>
    <row r="73" spans="1:17" ht="29" x14ac:dyDescent="0.35">
      <c r="A73" s="58" t="s">
        <v>172</v>
      </c>
      <c r="B73" s="58" t="s">
        <v>59</v>
      </c>
      <c r="C73" s="58" t="s">
        <v>307</v>
      </c>
      <c r="D73" s="59">
        <v>31</v>
      </c>
      <c r="E73" s="60">
        <v>47</v>
      </c>
      <c r="F73" s="59">
        <v>29</v>
      </c>
      <c r="G73" s="59">
        <v>1.847</v>
      </c>
      <c r="H73" s="59" t="s">
        <v>27</v>
      </c>
      <c r="I73" s="59">
        <v>5000</v>
      </c>
      <c r="J73" s="61">
        <v>3</v>
      </c>
      <c r="K73" s="61">
        <v>4.42</v>
      </c>
      <c r="L73" s="62">
        <f t="shared" si="3"/>
        <v>8.1637399999999989</v>
      </c>
      <c r="M73" s="63">
        <f>K80/K71</f>
        <v>1.4797687861271678</v>
      </c>
      <c r="N73" s="63">
        <f>K71/K70</f>
        <v>1.2673992673992673</v>
      </c>
      <c r="O73" s="63" t="str">
        <f t="shared" si="1"/>
        <v>Regular</v>
      </c>
      <c r="P73" s="63" t="s">
        <v>45</v>
      </c>
      <c r="Q73" s="64" t="s">
        <v>308</v>
      </c>
    </row>
    <row r="74" spans="1:17" ht="29" x14ac:dyDescent="0.35">
      <c r="A74" s="58" t="s">
        <v>172</v>
      </c>
      <c r="B74" s="58" t="s">
        <v>59</v>
      </c>
      <c r="C74" s="58" t="s">
        <v>307</v>
      </c>
      <c r="D74" s="59">
        <v>31</v>
      </c>
      <c r="E74" s="60">
        <v>47</v>
      </c>
      <c r="F74" s="59">
        <v>29</v>
      </c>
      <c r="G74" s="59">
        <v>1.847</v>
      </c>
      <c r="H74" s="59" t="s">
        <v>27</v>
      </c>
      <c r="I74" s="59">
        <v>5000</v>
      </c>
      <c r="J74" s="61">
        <v>4</v>
      </c>
      <c r="K74" s="61">
        <v>4.6100000000000003</v>
      </c>
      <c r="L74" s="62">
        <f t="shared" si="3"/>
        <v>8.5146700000000006</v>
      </c>
      <c r="M74" s="63">
        <f>K80/K71</f>
        <v>1.4797687861271678</v>
      </c>
      <c r="N74" s="63">
        <f>K71/K70</f>
        <v>1.2673992673992673</v>
      </c>
      <c r="O74" s="63" t="str">
        <f t="shared" si="1"/>
        <v>Regular</v>
      </c>
      <c r="P74" s="63" t="s">
        <v>45</v>
      </c>
      <c r="Q74" s="64" t="s">
        <v>308</v>
      </c>
    </row>
    <row r="75" spans="1:17" ht="29" x14ac:dyDescent="0.35">
      <c r="A75" s="58" t="s">
        <v>172</v>
      </c>
      <c r="B75" s="58" t="s">
        <v>59</v>
      </c>
      <c r="C75" s="58" t="s">
        <v>307</v>
      </c>
      <c r="D75" s="59">
        <v>31</v>
      </c>
      <c r="E75" s="60">
        <v>47</v>
      </c>
      <c r="F75" s="59">
        <v>29</v>
      </c>
      <c r="G75" s="59">
        <v>1.847</v>
      </c>
      <c r="H75" s="59" t="s">
        <v>27</v>
      </c>
      <c r="I75" s="59">
        <v>5000</v>
      </c>
      <c r="J75" s="61">
        <v>5</v>
      </c>
      <c r="K75" s="61">
        <v>4.75</v>
      </c>
      <c r="L75" s="62">
        <f t="shared" si="3"/>
        <v>8.7732499999999991</v>
      </c>
      <c r="M75" s="63">
        <f>K80/K71</f>
        <v>1.4797687861271678</v>
      </c>
      <c r="N75" s="63">
        <f>K71/K70</f>
        <v>1.2673992673992673</v>
      </c>
      <c r="O75" s="63" t="str">
        <f t="shared" si="1"/>
        <v>Regular</v>
      </c>
      <c r="P75" s="63" t="s">
        <v>45</v>
      </c>
      <c r="Q75" s="64" t="s">
        <v>308</v>
      </c>
    </row>
    <row r="76" spans="1:17" ht="29" x14ac:dyDescent="0.35">
      <c r="A76" s="58" t="s">
        <v>172</v>
      </c>
      <c r="B76" s="58" t="s">
        <v>59</v>
      </c>
      <c r="C76" s="58" t="s">
        <v>307</v>
      </c>
      <c r="D76" s="59">
        <v>31</v>
      </c>
      <c r="E76" s="60">
        <v>47</v>
      </c>
      <c r="F76" s="59">
        <v>29</v>
      </c>
      <c r="G76" s="59">
        <v>1.847</v>
      </c>
      <c r="H76" s="59" t="s">
        <v>27</v>
      </c>
      <c r="I76" s="59">
        <v>5000</v>
      </c>
      <c r="J76" s="61">
        <v>6</v>
      </c>
      <c r="K76" s="61">
        <v>4.8600000000000003</v>
      </c>
      <c r="L76" s="62">
        <f t="shared" si="3"/>
        <v>8.976420000000001</v>
      </c>
      <c r="M76" s="63">
        <f>K80/K71</f>
        <v>1.4797687861271678</v>
      </c>
      <c r="N76" s="63">
        <f>K71/K70</f>
        <v>1.2673992673992673</v>
      </c>
      <c r="O76" s="63" t="str">
        <f t="shared" si="1"/>
        <v>Regular</v>
      </c>
      <c r="P76" s="63" t="s">
        <v>45</v>
      </c>
      <c r="Q76" s="64" t="s">
        <v>308</v>
      </c>
    </row>
    <row r="77" spans="1:17" ht="29" x14ac:dyDescent="0.35">
      <c r="A77" s="58" t="s">
        <v>172</v>
      </c>
      <c r="B77" s="58" t="s">
        <v>59</v>
      </c>
      <c r="C77" s="58" t="s">
        <v>307</v>
      </c>
      <c r="D77" s="59">
        <v>31</v>
      </c>
      <c r="E77" s="60">
        <v>47</v>
      </c>
      <c r="F77" s="59">
        <v>29</v>
      </c>
      <c r="G77" s="59">
        <v>1.847</v>
      </c>
      <c r="H77" s="59" t="s">
        <v>27</v>
      </c>
      <c r="I77" s="59">
        <v>5000</v>
      </c>
      <c r="J77" s="61">
        <v>7</v>
      </c>
      <c r="K77" s="61">
        <v>4.9400000000000004</v>
      </c>
      <c r="L77" s="62">
        <f t="shared" si="3"/>
        <v>9.1241800000000008</v>
      </c>
      <c r="M77" s="63">
        <f>K80/K71</f>
        <v>1.4797687861271678</v>
      </c>
      <c r="N77" s="63">
        <f>K71/K70</f>
        <v>1.2673992673992673</v>
      </c>
      <c r="O77" s="63" t="str">
        <f t="shared" si="1"/>
        <v>Regular</v>
      </c>
      <c r="P77" s="63" t="s">
        <v>45</v>
      </c>
      <c r="Q77" s="64" t="s">
        <v>308</v>
      </c>
    </row>
    <row r="78" spans="1:17" ht="29" x14ac:dyDescent="0.35">
      <c r="A78" s="58" t="s">
        <v>172</v>
      </c>
      <c r="B78" s="58" t="s">
        <v>59</v>
      </c>
      <c r="C78" s="58" t="s">
        <v>307</v>
      </c>
      <c r="D78" s="59">
        <v>31</v>
      </c>
      <c r="E78" s="60">
        <v>47</v>
      </c>
      <c r="F78" s="59">
        <v>29</v>
      </c>
      <c r="G78" s="59">
        <v>1.847</v>
      </c>
      <c r="H78" s="59" t="s">
        <v>27</v>
      </c>
      <c r="I78" s="59">
        <v>5000</v>
      </c>
      <c r="J78" s="61">
        <v>8</v>
      </c>
      <c r="K78" s="61">
        <v>5.01</v>
      </c>
      <c r="L78" s="62">
        <f t="shared" si="3"/>
        <v>9.2534700000000001</v>
      </c>
      <c r="M78" s="63">
        <f>K80/K71</f>
        <v>1.4797687861271678</v>
      </c>
      <c r="N78" s="63">
        <f>K71/K70</f>
        <v>1.2673992673992673</v>
      </c>
      <c r="O78" s="63" t="str">
        <f t="shared" si="1"/>
        <v>Regular</v>
      </c>
      <c r="P78" s="63" t="s">
        <v>45</v>
      </c>
      <c r="Q78" s="64" t="s">
        <v>308</v>
      </c>
    </row>
    <row r="79" spans="1:17" ht="29" x14ac:dyDescent="0.35">
      <c r="A79" s="58" t="s">
        <v>172</v>
      </c>
      <c r="B79" s="58" t="s">
        <v>59</v>
      </c>
      <c r="C79" s="58" t="s">
        <v>307</v>
      </c>
      <c r="D79" s="59">
        <v>31</v>
      </c>
      <c r="E79" s="60">
        <v>47</v>
      </c>
      <c r="F79" s="59">
        <v>29</v>
      </c>
      <c r="G79" s="59">
        <v>1.847</v>
      </c>
      <c r="H79" s="59" t="s">
        <v>27</v>
      </c>
      <c r="I79" s="59">
        <v>5000</v>
      </c>
      <c r="J79" s="61">
        <v>9</v>
      </c>
      <c r="K79" s="61">
        <v>5.07</v>
      </c>
      <c r="L79" s="62">
        <f t="shared" si="3"/>
        <v>9.3642900000000004</v>
      </c>
      <c r="M79" s="63">
        <f>K80/K71</f>
        <v>1.4797687861271678</v>
      </c>
      <c r="N79" s="63">
        <f>K71/K70</f>
        <v>1.2673992673992673</v>
      </c>
      <c r="O79" s="63" t="str">
        <f t="shared" si="1"/>
        <v>Regular</v>
      </c>
      <c r="P79" s="63" t="s">
        <v>45</v>
      </c>
      <c r="Q79" s="64" t="s">
        <v>308</v>
      </c>
    </row>
    <row r="80" spans="1:17" ht="29" x14ac:dyDescent="0.35">
      <c r="A80" s="58" t="s">
        <v>172</v>
      </c>
      <c r="B80" s="58" t="s">
        <v>59</v>
      </c>
      <c r="C80" s="58" t="s">
        <v>307</v>
      </c>
      <c r="D80" s="59">
        <v>31</v>
      </c>
      <c r="E80" s="60">
        <v>47</v>
      </c>
      <c r="F80" s="59">
        <v>29</v>
      </c>
      <c r="G80" s="59">
        <v>1.847</v>
      </c>
      <c r="H80" s="59" t="s">
        <v>27</v>
      </c>
      <c r="I80" s="59">
        <v>5000</v>
      </c>
      <c r="J80" s="61">
        <v>10</v>
      </c>
      <c r="K80" s="61">
        <v>5.12</v>
      </c>
      <c r="L80" s="62">
        <f t="shared" si="3"/>
        <v>9.4566400000000002</v>
      </c>
      <c r="M80" s="63">
        <f>K80/K71</f>
        <v>1.4797687861271678</v>
      </c>
      <c r="N80" s="63">
        <f>K71/K70</f>
        <v>1.2673992673992673</v>
      </c>
      <c r="O80" s="63" t="str">
        <f t="shared" si="1"/>
        <v>Regular</v>
      </c>
      <c r="P80" s="63" t="s">
        <v>45</v>
      </c>
      <c r="Q80" s="64" t="s">
        <v>308</v>
      </c>
    </row>
    <row r="81" spans="1:17" ht="29" x14ac:dyDescent="0.35">
      <c r="A81" s="58" t="s">
        <v>161</v>
      </c>
      <c r="B81" s="58" t="s">
        <v>59</v>
      </c>
      <c r="C81" s="58" t="s">
        <v>144</v>
      </c>
      <c r="D81" s="59">
        <v>36</v>
      </c>
      <c r="E81" s="60">
        <v>34</v>
      </c>
      <c r="F81" s="59">
        <v>31</v>
      </c>
      <c r="G81" s="59">
        <v>2.1230000000000002</v>
      </c>
      <c r="H81" s="59" t="s">
        <v>27</v>
      </c>
      <c r="I81" s="59">
        <v>5000</v>
      </c>
      <c r="J81" s="61">
        <v>0.5</v>
      </c>
      <c r="K81" s="61">
        <v>2.0099999999999998</v>
      </c>
      <c r="L81" s="62">
        <f t="shared" si="3"/>
        <v>4.2672299999999996</v>
      </c>
      <c r="M81" s="63">
        <f>K91/K82</f>
        <v>1.3861788617886179</v>
      </c>
      <c r="N81" s="63">
        <f>K82/K81</f>
        <v>1.2238805970149256</v>
      </c>
      <c r="O81" s="63" t="str">
        <f t="shared" si="1"/>
        <v>Regular</v>
      </c>
      <c r="P81" s="63" t="s">
        <v>45</v>
      </c>
      <c r="Q81" s="64" t="s">
        <v>306</v>
      </c>
    </row>
    <row r="82" spans="1:17" ht="29" x14ac:dyDescent="0.35">
      <c r="A82" s="58" t="s">
        <v>161</v>
      </c>
      <c r="B82" s="58" t="s">
        <v>59</v>
      </c>
      <c r="C82" s="58" t="s">
        <v>144</v>
      </c>
      <c r="D82" s="59">
        <v>36</v>
      </c>
      <c r="E82" s="60">
        <v>34</v>
      </c>
      <c r="F82" s="59">
        <v>31</v>
      </c>
      <c r="G82" s="59">
        <v>2.1230000000000002</v>
      </c>
      <c r="H82" s="59" t="s">
        <v>27</v>
      </c>
      <c r="I82" s="59">
        <v>5000</v>
      </c>
      <c r="J82" s="61">
        <v>1</v>
      </c>
      <c r="K82" s="61">
        <v>2.46</v>
      </c>
      <c r="L82" s="62">
        <f t="shared" si="3"/>
        <v>5.2225800000000007</v>
      </c>
      <c r="M82" s="63">
        <f>K91/K82</f>
        <v>1.3861788617886179</v>
      </c>
      <c r="N82" s="63">
        <f>K82/K81</f>
        <v>1.2238805970149256</v>
      </c>
      <c r="O82" s="63" t="str">
        <f t="shared" si="1"/>
        <v>Regular</v>
      </c>
      <c r="P82" s="63" t="s">
        <v>45</v>
      </c>
      <c r="Q82" s="64" t="s">
        <v>306</v>
      </c>
    </row>
    <row r="83" spans="1:17" ht="29" x14ac:dyDescent="0.35">
      <c r="A83" s="58" t="s">
        <v>161</v>
      </c>
      <c r="B83" s="58" t="s">
        <v>59</v>
      </c>
      <c r="C83" s="58" t="s">
        <v>144</v>
      </c>
      <c r="D83" s="59">
        <v>36</v>
      </c>
      <c r="E83" s="60">
        <v>34</v>
      </c>
      <c r="F83" s="59">
        <v>31</v>
      </c>
      <c r="G83" s="59">
        <v>2.1230000000000002</v>
      </c>
      <c r="H83" s="59" t="s">
        <v>27</v>
      </c>
      <c r="I83" s="59">
        <v>5000</v>
      </c>
      <c r="J83" s="61">
        <v>2</v>
      </c>
      <c r="K83" s="61">
        <v>2.82</v>
      </c>
      <c r="L83" s="62">
        <f t="shared" si="3"/>
        <v>5.9868600000000001</v>
      </c>
      <c r="M83" s="63">
        <f>K91/K82</f>
        <v>1.3861788617886179</v>
      </c>
      <c r="N83" s="63">
        <f>K82/K81</f>
        <v>1.2238805970149256</v>
      </c>
      <c r="O83" s="63" t="str">
        <f t="shared" si="1"/>
        <v>Regular</v>
      </c>
      <c r="P83" s="63" t="s">
        <v>45</v>
      </c>
      <c r="Q83" s="64" t="s">
        <v>306</v>
      </c>
    </row>
    <row r="84" spans="1:17" ht="29" x14ac:dyDescent="0.35">
      <c r="A84" s="58" t="s">
        <v>161</v>
      </c>
      <c r="B84" s="58" t="s">
        <v>59</v>
      </c>
      <c r="C84" s="58" t="s">
        <v>144</v>
      </c>
      <c r="D84" s="59">
        <v>36</v>
      </c>
      <c r="E84" s="60">
        <v>34</v>
      </c>
      <c r="F84" s="59">
        <v>31</v>
      </c>
      <c r="G84" s="59">
        <v>2.1230000000000002</v>
      </c>
      <c r="H84" s="59" t="s">
        <v>27</v>
      </c>
      <c r="I84" s="59">
        <v>5000</v>
      </c>
      <c r="J84" s="61">
        <v>3</v>
      </c>
      <c r="K84" s="61">
        <v>2.99</v>
      </c>
      <c r="L84" s="62">
        <f t="shared" si="3"/>
        <v>6.3477700000000015</v>
      </c>
      <c r="M84" s="63">
        <f>K91/K82</f>
        <v>1.3861788617886179</v>
      </c>
      <c r="N84" s="63">
        <f>K82/K81</f>
        <v>1.2238805970149256</v>
      </c>
      <c r="O84" s="63" t="str">
        <f t="shared" si="1"/>
        <v>Regular</v>
      </c>
      <c r="P84" s="63" t="s">
        <v>45</v>
      </c>
      <c r="Q84" s="64" t="s">
        <v>306</v>
      </c>
    </row>
    <row r="85" spans="1:17" ht="29" x14ac:dyDescent="0.35">
      <c r="A85" s="58" t="s">
        <v>161</v>
      </c>
      <c r="B85" s="58" t="s">
        <v>59</v>
      </c>
      <c r="C85" s="58" t="s">
        <v>144</v>
      </c>
      <c r="D85" s="59">
        <v>36</v>
      </c>
      <c r="E85" s="60">
        <v>34</v>
      </c>
      <c r="F85" s="59">
        <v>31</v>
      </c>
      <c r="G85" s="59">
        <v>2.1230000000000002</v>
      </c>
      <c r="H85" s="59" t="s">
        <v>27</v>
      </c>
      <c r="I85" s="59">
        <v>5000</v>
      </c>
      <c r="J85" s="61">
        <v>4</v>
      </c>
      <c r="K85" s="61">
        <v>3.11</v>
      </c>
      <c r="L85" s="62">
        <f t="shared" si="3"/>
        <v>6.6025300000000007</v>
      </c>
      <c r="M85" s="63">
        <f>K91/K82</f>
        <v>1.3861788617886179</v>
      </c>
      <c r="N85" s="63">
        <f>K82/K81</f>
        <v>1.2238805970149256</v>
      </c>
      <c r="O85" s="63" t="str">
        <f t="shared" si="1"/>
        <v>Regular</v>
      </c>
      <c r="P85" s="63" t="s">
        <v>45</v>
      </c>
      <c r="Q85" s="64" t="s">
        <v>306</v>
      </c>
    </row>
    <row r="86" spans="1:17" ht="29" x14ac:dyDescent="0.35">
      <c r="A86" s="58" t="s">
        <v>161</v>
      </c>
      <c r="B86" s="58" t="s">
        <v>59</v>
      </c>
      <c r="C86" s="58" t="s">
        <v>144</v>
      </c>
      <c r="D86" s="59">
        <v>36</v>
      </c>
      <c r="E86" s="60">
        <v>34</v>
      </c>
      <c r="F86" s="59">
        <v>31</v>
      </c>
      <c r="G86" s="59">
        <v>2.1230000000000002</v>
      </c>
      <c r="H86" s="59" t="s">
        <v>27</v>
      </c>
      <c r="I86" s="59">
        <v>5000</v>
      </c>
      <c r="J86" s="61">
        <v>5</v>
      </c>
      <c r="K86" s="61">
        <v>3.2</v>
      </c>
      <c r="L86" s="62">
        <f t="shared" si="3"/>
        <v>6.7936000000000014</v>
      </c>
      <c r="M86" s="63">
        <f>K91/K82</f>
        <v>1.3861788617886179</v>
      </c>
      <c r="N86" s="63">
        <f>K82/K81</f>
        <v>1.2238805970149256</v>
      </c>
      <c r="O86" s="63" t="str">
        <f t="shared" si="1"/>
        <v>Regular</v>
      </c>
      <c r="P86" s="63" t="s">
        <v>45</v>
      </c>
      <c r="Q86" s="64" t="s">
        <v>306</v>
      </c>
    </row>
    <row r="87" spans="1:17" ht="29" x14ac:dyDescent="0.35">
      <c r="A87" s="58" t="s">
        <v>161</v>
      </c>
      <c r="B87" s="58" t="s">
        <v>59</v>
      </c>
      <c r="C87" s="58" t="s">
        <v>144</v>
      </c>
      <c r="D87" s="59">
        <v>36</v>
      </c>
      <c r="E87" s="60">
        <v>34</v>
      </c>
      <c r="F87" s="59">
        <v>31</v>
      </c>
      <c r="G87" s="59">
        <v>2.1230000000000002</v>
      </c>
      <c r="H87" s="59" t="s">
        <v>27</v>
      </c>
      <c r="I87" s="59">
        <v>5000</v>
      </c>
      <c r="J87" s="61">
        <v>6</v>
      </c>
      <c r="K87" s="61">
        <v>3.26</v>
      </c>
      <c r="L87" s="62">
        <f t="shared" si="3"/>
        <v>6.9209800000000001</v>
      </c>
      <c r="M87" s="63">
        <f>K91/K82</f>
        <v>1.3861788617886179</v>
      </c>
      <c r="N87" s="63">
        <f>K82/K81</f>
        <v>1.2238805970149256</v>
      </c>
      <c r="O87" s="63" t="str">
        <f t="shared" si="1"/>
        <v>Regular</v>
      </c>
      <c r="P87" s="63" t="s">
        <v>45</v>
      </c>
      <c r="Q87" s="64" t="s">
        <v>306</v>
      </c>
    </row>
    <row r="88" spans="1:17" ht="29" x14ac:dyDescent="0.35">
      <c r="A88" s="58" t="s">
        <v>161</v>
      </c>
      <c r="B88" s="58" t="s">
        <v>59</v>
      </c>
      <c r="C88" s="58" t="s">
        <v>144</v>
      </c>
      <c r="D88" s="59">
        <v>36</v>
      </c>
      <c r="E88" s="60">
        <v>34</v>
      </c>
      <c r="F88" s="59">
        <v>31</v>
      </c>
      <c r="G88" s="59">
        <v>2.1230000000000002</v>
      </c>
      <c r="H88" s="59" t="s">
        <v>27</v>
      </c>
      <c r="I88" s="59">
        <v>5000</v>
      </c>
      <c r="J88" s="61">
        <v>7</v>
      </c>
      <c r="K88" s="61">
        <v>3.31</v>
      </c>
      <c r="L88" s="62">
        <f t="shared" si="3"/>
        <v>7.0271300000000005</v>
      </c>
      <c r="M88" s="63">
        <f>K91/K82</f>
        <v>1.3861788617886179</v>
      </c>
      <c r="N88" s="63">
        <f>K82/K81</f>
        <v>1.2238805970149256</v>
      </c>
      <c r="O88" s="63" t="str">
        <f t="shared" si="1"/>
        <v>Regular</v>
      </c>
      <c r="P88" s="63" t="s">
        <v>45</v>
      </c>
      <c r="Q88" s="64" t="s">
        <v>306</v>
      </c>
    </row>
    <row r="89" spans="1:17" ht="29" x14ac:dyDescent="0.35">
      <c r="A89" s="58" t="s">
        <v>161</v>
      </c>
      <c r="B89" s="58" t="s">
        <v>59</v>
      </c>
      <c r="C89" s="58" t="s">
        <v>144</v>
      </c>
      <c r="D89" s="59">
        <v>36</v>
      </c>
      <c r="E89" s="60">
        <v>34</v>
      </c>
      <c r="F89" s="59">
        <v>31</v>
      </c>
      <c r="G89" s="59">
        <v>2.1230000000000002</v>
      </c>
      <c r="H89" s="59" t="s">
        <v>27</v>
      </c>
      <c r="I89" s="59">
        <v>5000</v>
      </c>
      <c r="J89" s="61">
        <v>8</v>
      </c>
      <c r="K89" s="61">
        <v>3.35</v>
      </c>
      <c r="L89" s="62">
        <f t="shared" si="3"/>
        <v>7.1120500000000009</v>
      </c>
      <c r="M89" s="63">
        <f>K91/K82</f>
        <v>1.3861788617886179</v>
      </c>
      <c r="N89" s="63">
        <f>K82/K81</f>
        <v>1.2238805970149256</v>
      </c>
      <c r="O89" s="63" t="str">
        <f t="shared" si="1"/>
        <v>Regular</v>
      </c>
      <c r="P89" s="63" t="s">
        <v>45</v>
      </c>
      <c r="Q89" s="64" t="s">
        <v>306</v>
      </c>
    </row>
    <row r="90" spans="1:17" ht="29" x14ac:dyDescent="0.35">
      <c r="A90" s="58" t="s">
        <v>161</v>
      </c>
      <c r="B90" s="58" t="s">
        <v>59</v>
      </c>
      <c r="C90" s="58" t="s">
        <v>144</v>
      </c>
      <c r="D90" s="59">
        <v>36</v>
      </c>
      <c r="E90" s="60">
        <v>34</v>
      </c>
      <c r="F90" s="59">
        <v>31</v>
      </c>
      <c r="G90" s="59">
        <v>2.1230000000000002</v>
      </c>
      <c r="H90" s="59" t="s">
        <v>27</v>
      </c>
      <c r="I90" s="59">
        <v>5000</v>
      </c>
      <c r="J90" s="61">
        <v>9</v>
      </c>
      <c r="K90" s="61">
        <v>3.39</v>
      </c>
      <c r="L90" s="62">
        <f t="shared" si="3"/>
        <v>7.1969700000000012</v>
      </c>
      <c r="M90" s="63">
        <f>K91/K82</f>
        <v>1.3861788617886179</v>
      </c>
      <c r="N90" s="63">
        <f>K82/K81</f>
        <v>1.2238805970149256</v>
      </c>
      <c r="O90" s="63" t="str">
        <f t="shared" ref="O90:O91" si="4">IF(M90&lt;1, "Malo", IF(M90&lt;1.1, "Pobre", IF(M90&lt;1.25,"Cuestionable",IF(M90&lt;2, "Regular", "Bueno"))))</f>
        <v>Regular</v>
      </c>
      <c r="P90" s="63" t="s">
        <v>45</v>
      </c>
      <c r="Q90" s="64" t="s">
        <v>306</v>
      </c>
    </row>
    <row r="91" spans="1:17" ht="29" x14ac:dyDescent="0.35">
      <c r="A91" s="58" t="s">
        <v>161</v>
      </c>
      <c r="B91" s="58" t="s">
        <v>59</v>
      </c>
      <c r="C91" s="58" t="s">
        <v>144</v>
      </c>
      <c r="D91" s="59">
        <v>36</v>
      </c>
      <c r="E91" s="60">
        <v>34</v>
      </c>
      <c r="F91" s="59">
        <v>31</v>
      </c>
      <c r="G91" s="59">
        <v>2.1230000000000002</v>
      </c>
      <c r="H91" s="59" t="s">
        <v>27</v>
      </c>
      <c r="I91" s="59">
        <v>5000</v>
      </c>
      <c r="J91" s="61">
        <v>10</v>
      </c>
      <c r="K91" s="61">
        <v>3.41</v>
      </c>
      <c r="L91" s="62">
        <f t="shared" si="3"/>
        <v>7.2394300000000014</v>
      </c>
      <c r="M91" s="63">
        <f>K91/K82</f>
        <v>1.3861788617886179</v>
      </c>
      <c r="N91" s="63">
        <f>K82/K81</f>
        <v>1.2238805970149256</v>
      </c>
      <c r="O91" s="63" t="str">
        <f t="shared" si="4"/>
        <v>Regular</v>
      </c>
      <c r="P91" s="63" t="s">
        <v>45</v>
      </c>
      <c r="Q91" s="64" t="s">
        <v>306</v>
      </c>
    </row>
    <row r="92" spans="1:17" ht="29" x14ac:dyDescent="0.35">
      <c r="A92" s="58" t="s">
        <v>300</v>
      </c>
      <c r="B92" s="58" t="s">
        <v>59</v>
      </c>
      <c r="C92" s="58" t="s">
        <v>78</v>
      </c>
      <c r="D92" s="59">
        <v>28</v>
      </c>
      <c r="E92" s="60">
        <v>59</v>
      </c>
      <c r="F92" s="59">
        <v>32</v>
      </c>
      <c r="G92" s="59">
        <v>2.2759999999999998</v>
      </c>
      <c r="H92" s="59" t="s">
        <v>27</v>
      </c>
      <c r="I92" s="59">
        <v>5000</v>
      </c>
      <c r="J92" s="61">
        <v>0.5</v>
      </c>
      <c r="K92" s="61">
        <v>2.63</v>
      </c>
      <c r="L92" s="62">
        <f t="shared" si="3"/>
        <v>5.985879999999999</v>
      </c>
      <c r="M92" s="63">
        <f>K102/K93</f>
        <v>1.5280235988200588</v>
      </c>
      <c r="N92" s="63">
        <f>K93/K92</f>
        <v>1.2889733840304183</v>
      </c>
      <c r="O92" s="63" t="str">
        <f t="shared" ref="O92:O94" si="5">IF(M92&lt;1, "Malo", IF(M92&lt;1.1, "Pobre", IF(M92&lt;1.25,"Cuestionable",IF(M92&lt;2, "Regular", "Bueno"))))</f>
        <v>Regular</v>
      </c>
      <c r="P92" s="63" t="s">
        <v>45</v>
      </c>
      <c r="Q92" s="64" t="s">
        <v>119</v>
      </c>
    </row>
    <row r="93" spans="1:17" ht="29" x14ac:dyDescent="0.35">
      <c r="A93" s="58" t="s">
        <v>300</v>
      </c>
      <c r="B93" s="65" t="s">
        <v>59</v>
      </c>
      <c r="C93" s="58" t="s">
        <v>78</v>
      </c>
      <c r="D93" s="59">
        <v>28</v>
      </c>
      <c r="E93" s="60">
        <v>59</v>
      </c>
      <c r="F93" s="59">
        <v>32</v>
      </c>
      <c r="G93" s="59">
        <v>2.2759999999999998</v>
      </c>
      <c r="H93" s="61" t="s">
        <v>27</v>
      </c>
      <c r="I93" s="61">
        <v>5000</v>
      </c>
      <c r="J93" s="61">
        <v>1</v>
      </c>
      <c r="K93" s="62">
        <v>3.39</v>
      </c>
      <c r="L93" s="62">
        <f t="shared" si="3"/>
        <v>7.7156399999999996</v>
      </c>
      <c r="M93" s="63">
        <f>K102/K93</f>
        <v>1.5280235988200588</v>
      </c>
      <c r="N93" s="63">
        <f>K93/K92</f>
        <v>1.2889733840304183</v>
      </c>
      <c r="O93" s="63" t="str">
        <f t="shared" si="5"/>
        <v>Regular</v>
      </c>
      <c r="P93" s="63" t="s">
        <v>45</v>
      </c>
      <c r="Q93" s="64" t="s">
        <v>119</v>
      </c>
    </row>
    <row r="94" spans="1:17" ht="29" x14ac:dyDescent="0.35">
      <c r="A94" s="58" t="s">
        <v>300</v>
      </c>
      <c r="B94" s="65" t="s">
        <v>59</v>
      </c>
      <c r="C94" s="58" t="s">
        <v>78</v>
      </c>
      <c r="D94" s="59">
        <v>28</v>
      </c>
      <c r="E94" s="60">
        <v>59</v>
      </c>
      <c r="F94" s="59">
        <v>32</v>
      </c>
      <c r="G94" s="59">
        <v>2.2759999999999998</v>
      </c>
      <c r="H94" s="61" t="s">
        <v>27</v>
      </c>
      <c r="I94" s="61">
        <v>5000</v>
      </c>
      <c r="J94" s="61">
        <v>2</v>
      </c>
      <c r="K94" s="61">
        <v>4.03</v>
      </c>
      <c r="L94" s="62">
        <f t="shared" si="3"/>
        <v>9.1722799999999989</v>
      </c>
      <c r="M94" s="63">
        <f>K102/K93</f>
        <v>1.5280235988200588</v>
      </c>
      <c r="N94" s="63">
        <f>K93/K92</f>
        <v>1.2889733840304183</v>
      </c>
      <c r="O94" s="63" t="str">
        <f t="shared" si="5"/>
        <v>Regular</v>
      </c>
      <c r="P94" s="63" t="s">
        <v>45</v>
      </c>
      <c r="Q94" s="64" t="s">
        <v>119</v>
      </c>
    </row>
    <row r="95" spans="1:17" ht="29" x14ac:dyDescent="0.35">
      <c r="A95" s="58" t="s">
        <v>300</v>
      </c>
      <c r="B95" s="58" t="s">
        <v>59</v>
      </c>
      <c r="C95" s="58" t="s">
        <v>78</v>
      </c>
      <c r="D95" s="59">
        <v>28</v>
      </c>
      <c r="E95" s="60">
        <v>59</v>
      </c>
      <c r="F95" s="59">
        <v>32</v>
      </c>
      <c r="G95" s="59">
        <v>2.2759999999999998</v>
      </c>
      <c r="H95" s="59" t="s">
        <v>27</v>
      </c>
      <c r="I95" s="59">
        <v>5000</v>
      </c>
      <c r="J95" s="61">
        <v>3</v>
      </c>
      <c r="K95" s="61">
        <v>3.96</v>
      </c>
      <c r="L95" s="62">
        <f t="shared" ref="L95:L102" si="6">K95*G95</f>
        <v>9.0129599999999996</v>
      </c>
      <c r="M95" s="63">
        <f>K102/K93</f>
        <v>1.5280235988200588</v>
      </c>
      <c r="N95" s="63">
        <f>K93/K92</f>
        <v>1.2889733840304183</v>
      </c>
      <c r="O95" s="63" t="str">
        <f t="shared" ref="O95:O102" si="7">IF(M95&lt;1, "Malo", IF(M95&lt;1.1, "Pobre", IF(M95&lt;1.25,"Cuestionable",IF(M95&lt;2, "Regular", "Bueno"))))</f>
        <v>Regular</v>
      </c>
      <c r="P95" s="63" t="s">
        <v>45</v>
      </c>
      <c r="Q95" s="64" t="s">
        <v>119</v>
      </c>
    </row>
    <row r="96" spans="1:17" ht="29" x14ac:dyDescent="0.35">
      <c r="A96" s="58" t="s">
        <v>300</v>
      </c>
      <c r="B96" s="58" t="s">
        <v>59</v>
      </c>
      <c r="C96" s="58" t="s">
        <v>78</v>
      </c>
      <c r="D96" s="59">
        <v>28</v>
      </c>
      <c r="E96" s="60">
        <v>59</v>
      </c>
      <c r="F96" s="59">
        <v>32</v>
      </c>
      <c r="G96" s="59">
        <v>2.2759999999999998</v>
      </c>
      <c r="H96" s="59" t="s">
        <v>27</v>
      </c>
      <c r="I96" s="59">
        <v>5000</v>
      </c>
      <c r="J96" s="61">
        <v>4</v>
      </c>
      <c r="K96" s="61">
        <v>4.5599999999999996</v>
      </c>
      <c r="L96" s="62">
        <f t="shared" si="6"/>
        <v>10.378559999999998</v>
      </c>
      <c r="M96" s="63">
        <f>K102/K93</f>
        <v>1.5280235988200588</v>
      </c>
      <c r="N96" s="63">
        <f>K93/K92</f>
        <v>1.2889733840304183</v>
      </c>
      <c r="O96" s="63" t="str">
        <f t="shared" si="7"/>
        <v>Regular</v>
      </c>
      <c r="P96" s="63" t="s">
        <v>45</v>
      </c>
      <c r="Q96" s="64" t="s">
        <v>119</v>
      </c>
    </row>
    <row r="97" spans="1:17" ht="29" x14ac:dyDescent="0.35">
      <c r="A97" s="58" t="s">
        <v>300</v>
      </c>
      <c r="B97" s="58" t="s">
        <v>59</v>
      </c>
      <c r="C97" s="58" t="s">
        <v>78</v>
      </c>
      <c r="D97" s="59">
        <v>28</v>
      </c>
      <c r="E97" s="60">
        <v>59</v>
      </c>
      <c r="F97" s="59">
        <v>32</v>
      </c>
      <c r="G97" s="59">
        <v>2.2759999999999998</v>
      </c>
      <c r="H97" s="59" t="s">
        <v>27</v>
      </c>
      <c r="I97" s="59">
        <v>5000</v>
      </c>
      <c r="J97" s="61">
        <v>5</v>
      </c>
      <c r="K97" s="61">
        <v>4.68</v>
      </c>
      <c r="L97" s="62">
        <f t="shared" si="6"/>
        <v>10.651679999999999</v>
      </c>
      <c r="M97" s="63">
        <f>K102/K93</f>
        <v>1.5280235988200588</v>
      </c>
      <c r="N97" s="63">
        <f>K93/K92</f>
        <v>1.2889733840304183</v>
      </c>
      <c r="O97" s="63" t="str">
        <f t="shared" si="7"/>
        <v>Regular</v>
      </c>
      <c r="P97" s="63" t="s">
        <v>45</v>
      </c>
      <c r="Q97" s="64" t="s">
        <v>119</v>
      </c>
    </row>
    <row r="98" spans="1:17" ht="29" x14ac:dyDescent="0.35">
      <c r="A98" s="58" t="s">
        <v>300</v>
      </c>
      <c r="B98" s="58" t="s">
        <v>59</v>
      </c>
      <c r="C98" s="58" t="s">
        <v>78</v>
      </c>
      <c r="D98" s="59">
        <v>28</v>
      </c>
      <c r="E98" s="60">
        <v>59</v>
      </c>
      <c r="F98" s="59">
        <v>32</v>
      </c>
      <c r="G98" s="59">
        <v>2.2759999999999998</v>
      </c>
      <c r="H98" s="59" t="s">
        <v>27</v>
      </c>
      <c r="I98" s="59">
        <v>5000</v>
      </c>
      <c r="J98" s="61">
        <v>6</v>
      </c>
      <c r="K98" s="61">
        <v>4.79</v>
      </c>
      <c r="L98" s="62">
        <f t="shared" si="6"/>
        <v>10.90204</v>
      </c>
      <c r="M98" s="63">
        <f>K102/K93</f>
        <v>1.5280235988200588</v>
      </c>
      <c r="N98" s="63">
        <f>K93/K92</f>
        <v>1.2889733840304183</v>
      </c>
      <c r="O98" s="63" t="str">
        <f t="shared" si="7"/>
        <v>Regular</v>
      </c>
      <c r="P98" s="63" t="s">
        <v>45</v>
      </c>
      <c r="Q98" s="64" t="s">
        <v>119</v>
      </c>
    </row>
    <row r="99" spans="1:17" ht="29" x14ac:dyDescent="0.35">
      <c r="A99" s="58" t="s">
        <v>300</v>
      </c>
      <c r="B99" s="58" t="s">
        <v>59</v>
      </c>
      <c r="C99" s="58" t="s">
        <v>78</v>
      </c>
      <c r="D99" s="59">
        <v>28</v>
      </c>
      <c r="E99" s="60">
        <v>59</v>
      </c>
      <c r="F99" s="59">
        <v>32</v>
      </c>
      <c r="G99" s="59">
        <v>2.2759999999999998</v>
      </c>
      <c r="H99" s="59" t="s">
        <v>27</v>
      </c>
      <c r="I99" s="59">
        <v>5000</v>
      </c>
      <c r="J99" s="61">
        <v>7</v>
      </c>
      <c r="K99" s="61">
        <v>4.9400000000000004</v>
      </c>
      <c r="L99" s="62">
        <f t="shared" si="6"/>
        <v>11.24344</v>
      </c>
      <c r="M99" s="63">
        <f>K102/K93</f>
        <v>1.5280235988200588</v>
      </c>
      <c r="N99" s="63">
        <f>K93/K92</f>
        <v>1.2889733840304183</v>
      </c>
      <c r="O99" s="63" t="str">
        <f t="shared" si="7"/>
        <v>Regular</v>
      </c>
      <c r="P99" s="63" t="s">
        <v>45</v>
      </c>
      <c r="Q99" s="64" t="s">
        <v>119</v>
      </c>
    </row>
    <row r="100" spans="1:17" ht="29" x14ac:dyDescent="0.35">
      <c r="A100" s="58" t="s">
        <v>300</v>
      </c>
      <c r="B100" s="58" t="s">
        <v>59</v>
      </c>
      <c r="C100" s="58" t="s">
        <v>78</v>
      </c>
      <c r="D100" s="59">
        <v>28</v>
      </c>
      <c r="E100" s="60">
        <v>59</v>
      </c>
      <c r="F100" s="59">
        <v>32</v>
      </c>
      <c r="G100" s="59">
        <v>2.2759999999999998</v>
      </c>
      <c r="H100" s="59" t="s">
        <v>27</v>
      </c>
      <c r="I100" s="59">
        <v>5000</v>
      </c>
      <c r="J100" s="61">
        <v>8</v>
      </c>
      <c r="K100" s="61">
        <v>5.01</v>
      </c>
      <c r="L100" s="62">
        <f t="shared" si="6"/>
        <v>11.402759999999999</v>
      </c>
      <c r="M100" s="63">
        <f>K102/K93</f>
        <v>1.5280235988200588</v>
      </c>
      <c r="N100" s="63">
        <f>K93/K92</f>
        <v>1.2889733840304183</v>
      </c>
      <c r="O100" s="63" t="str">
        <f t="shared" si="7"/>
        <v>Regular</v>
      </c>
      <c r="P100" s="63" t="s">
        <v>45</v>
      </c>
      <c r="Q100" s="64" t="s">
        <v>119</v>
      </c>
    </row>
    <row r="101" spans="1:17" ht="29" x14ac:dyDescent="0.35">
      <c r="A101" s="58" t="s">
        <v>300</v>
      </c>
      <c r="B101" s="58" t="s">
        <v>59</v>
      </c>
      <c r="C101" s="58" t="s">
        <v>78</v>
      </c>
      <c r="D101" s="59">
        <v>28</v>
      </c>
      <c r="E101" s="60">
        <v>59</v>
      </c>
      <c r="F101" s="59">
        <v>32</v>
      </c>
      <c r="G101" s="59">
        <v>2.2759999999999998</v>
      </c>
      <c r="H101" s="59" t="s">
        <v>27</v>
      </c>
      <c r="I101" s="59">
        <v>5000</v>
      </c>
      <c r="J101" s="61">
        <v>9</v>
      </c>
      <c r="K101" s="61">
        <v>5.0999999999999996</v>
      </c>
      <c r="L101" s="62">
        <f t="shared" si="6"/>
        <v>11.607599999999998</v>
      </c>
      <c r="M101" s="63">
        <f>K102/K93</f>
        <v>1.5280235988200588</v>
      </c>
      <c r="N101" s="63">
        <f>K93/K92</f>
        <v>1.2889733840304183</v>
      </c>
      <c r="O101" s="63" t="str">
        <f t="shared" si="7"/>
        <v>Regular</v>
      </c>
      <c r="P101" s="63" t="s">
        <v>45</v>
      </c>
      <c r="Q101" s="64" t="s">
        <v>119</v>
      </c>
    </row>
    <row r="102" spans="1:17" ht="29" x14ac:dyDescent="0.35">
      <c r="A102" s="58" t="s">
        <v>300</v>
      </c>
      <c r="B102" s="58" t="s">
        <v>59</v>
      </c>
      <c r="C102" s="58" t="s">
        <v>78</v>
      </c>
      <c r="D102" s="59">
        <v>28</v>
      </c>
      <c r="E102" s="60">
        <v>59</v>
      </c>
      <c r="F102" s="59">
        <v>32</v>
      </c>
      <c r="G102" s="59">
        <v>2.2759999999999998</v>
      </c>
      <c r="H102" s="59" t="s">
        <v>27</v>
      </c>
      <c r="I102" s="59">
        <v>5000</v>
      </c>
      <c r="J102" s="61">
        <v>10</v>
      </c>
      <c r="K102" s="61">
        <v>5.18</v>
      </c>
      <c r="L102" s="62">
        <f t="shared" si="6"/>
        <v>11.789679999999999</v>
      </c>
      <c r="M102" s="63">
        <f>K102/K93</f>
        <v>1.5280235988200588</v>
      </c>
      <c r="N102" s="63">
        <f>K93/K92</f>
        <v>1.2889733840304183</v>
      </c>
      <c r="O102" s="63" t="str">
        <f t="shared" si="7"/>
        <v>Regular</v>
      </c>
      <c r="P102" s="63" t="s">
        <v>45</v>
      </c>
      <c r="Q102" s="64" t="s">
        <v>119</v>
      </c>
    </row>
    <row r="103" spans="1:17" x14ac:dyDescent="0.35">
      <c r="A103" s="34"/>
      <c r="B103" s="34"/>
      <c r="C103" s="34"/>
      <c r="D103" s="15"/>
      <c r="E103" s="15"/>
      <c r="F103" s="15"/>
      <c r="G103" s="15"/>
      <c r="H103" s="15"/>
      <c r="I103" s="15"/>
      <c r="J103" s="13"/>
      <c r="K103" s="16"/>
      <c r="L103" s="32"/>
      <c r="M103" s="12"/>
      <c r="N103" s="12"/>
      <c r="O103" s="14"/>
      <c r="P103" s="14"/>
      <c r="Q103" s="38"/>
    </row>
    <row r="104" spans="1:17" x14ac:dyDescent="0.35">
      <c r="A104" s="34"/>
      <c r="B104" s="34"/>
      <c r="C104" s="34"/>
      <c r="D104" s="15"/>
      <c r="E104" s="15"/>
      <c r="F104" s="15"/>
      <c r="G104" s="15"/>
      <c r="H104" s="15"/>
      <c r="I104" s="15"/>
      <c r="J104" s="13"/>
      <c r="K104" s="16"/>
      <c r="L104" s="32"/>
      <c r="M104" s="12"/>
      <c r="N104" s="12"/>
      <c r="O104" s="14"/>
      <c r="P104" s="14"/>
      <c r="Q104" s="38"/>
    </row>
    <row r="105" spans="1:17" x14ac:dyDescent="0.35">
      <c r="A105" s="34"/>
      <c r="B105" s="34"/>
      <c r="C105" s="34"/>
      <c r="D105" s="15"/>
      <c r="E105" s="15"/>
      <c r="F105" s="15"/>
      <c r="G105" s="15"/>
      <c r="H105" s="15"/>
      <c r="I105" s="15"/>
      <c r="J105" s="13"/>
      <c r="K105" s="16"/>
      <c r="L105" s="32"/>
      <c r="M105" s="12"/>
      <c r="N105" s="12"/>
      <c r="O105" s="14"/>
      <c r="P105" s="14"/>
      <c r="Q105" s="38"/>
    </row>
    <row r="106" spans="1:17" x14ac:dyDescent="0.35">
      <c r="A106" s="34"/>
      <c r="B106" s="34"/>
      <c r="C106" s="34"/>
      <c r="D106" s="15"/>
      <c r="E106" s="15"/>
      <c r="F106" s="15"/>
      <c r="G106" s="15"/>
      <c r="H106" s="15"/>
      <c r="I106" s="15"/>
      <c r="J106" s="13"/>
      <c r="K106" s="16"/>
      <c r="L106" s="32"/>
      <c r="M106" s="12"/>
      <c r="N106" s="12"/>
      <c r="O106" s="14"/>
      <c r="P106" s="14"/>
      <c r="Q106" s="38"/>
    </row>
    <row r="107" spans="1:17" x14ac:dyDescent="0.35">
      <c r="A107" s="34"/>
      <c r="B107" s="34"/>
      <c r="C107" s="34"/>
      <c r="D107" s="15"/>
      <c r="E107" s="15"/>
      <c r="F107" s="15"/>
      <c r="G107" s="15"/>
      <c r="H107" s="15"/>
      <c r="I107" s="15"/>
      <c r="J107" s="13"/>
      <c r="K107" s="16"/>
      <c r="L107" s="32"/>
      <c r="M107" s="12"/>
      <c r="N107" s="12"/>
      <c r="O107" s="14"/>
      <c r="P107" s="14"/>
      <c r="Q107" s="38"/>
    </row>
    <row r="108" spans="1:17" x14ac:dyDescent="0.35">
      <c r="A108" s="34"/>
      <c r="B108" s="34"/>
      <c r="C108" s="34"/>
      <c r="D108" s="15"/>
      <c r="E108" s="15"/>
      <c r="F108" s="15"/>
      <c r="G108" s="15"/>
      <c r="H108" s="15"/>
      <c r="I108" s="15"/>
      <c r="J108" s="13"/>
      <c r="K108" s="16"/>
      <c r="L108" s="32"/>
      <c r="M108" s="12"/>
      <c r="N108" s="12"/>
      <c r="O108" s="14"/>
      <c r="P108" s="14"/>
      <c r="Q108" s="38"/>
    </row>
    <row r="109" spans="1:17" x14ac:dyDescent="0.35">
      <c r="A109" s="34"/>
      <c r="B109" s="34"/>
      <c r="C109" s="34"/>
      <c r="D109" s="15"/>
      <c r="E109" s="15"/>
      <c r="F109" s="15"/>
      <c r="G109" s="15"/>
      <c r="H109" s="15"/>
      <c r="I109" s="15"/>
      <c r="J109" s="13"/>
      <c r="K109" s="16"/>
      <c r="L109" s="32"/>
      <c r="M109" s="12"/>
      <c r="N109" s="12"/>
      <c r="O109" s="14"/>
      <c r="P109" s="14"/>
      <c r="Q109" s="38"/>
    </row>
    <row r="110" spans="1:17" x14ac:dyDescent="0.35">
      <c r="A110" s="34"/>
      <c r="B110" s="34"/>
      <c r="C110" s="34"/>
      <c r="D110" s="15"/>
      <c r="E110" s="15"/>
      <c r="F110" s="15"/>
      <c r="G110" s="15"/>
      <c r="H110" s="15"/>
      <c r="I110" s="15"/>
      <c r="J110" s="13"/>
      <c r="K110" s="16"/>
      <c r="L110" s="32"/>
      <c r="M110" s="12"/>
      <c r="N110" s="12"/>
      <c r="O110" s="14"/>
      <c r="P110" s="14"/>
      <c r="Q110" s="38"/>
    </row>
    <row r="111" spans="1:17" x14ac:dyDescent="0.35">
      <c r="A111" s="34"/>
      <c r="B111" s="34"/>
      <c r="C111" s="34"/>
      <c r="D111" s="15"/>
      <c r="E111" s="15"/>
      <c r="F111" s="15"/>
      <c r="G111" s="15"/>
      <c r="H111" s="15"/>
      <c r="I111" s="15"/>
      <c r="J111" s="13"/>
      <c r="K111" s="16"/>
      <c r="L111" s="32"/>
      <c r="M111" s="12"/>
      <c r="N111" s="12"/>
      <c r="O111" s="14"/>
      <c r="P111" s="14"/>
      <c r="Q111" s="38"/>
    </row>
    <row r="112" spans="1:17" x14ac:dyDescent="0.35">
      <c r="A112" s="34"/>
      <c r="B112" s="34"/>
      <c r="C112" s="34"/>
      <c r="D112" s="15"/>
      <c r="E112" s="15"/>
      <c r="F112" s="15"/>
      <c r="G112" s="15"/>
      <c r="H112" s="15"/>
      <c r="I112" s="15"/>
      <c r="J112" s="13"/>
      <c r="K112" s="16"/>
      <c r="L112" s="32"/>
      <c r="M112" s="12"/>
      <c r="N112" s="12"/>
      <c r="O112" s="14"/>
      <c r="P112" s="14"/>
      <c r="Q112" s="38"/>
    </row>
    <row r="113" spans="1:17" x14ac:dyDescent="0.35">
      <c r="A113" s="34"/>
      <c r="B113" s="34"/>
      <c r="C113" s="34"/>
      <c r="D113" s="15"/>
      <c r="E113" s="15"/>
      <c r="F113" s="15"/>
      <c r="G113" s="15"/>
      <c r="H113" s="15"/>
      <c r="I113" s="15"/>
      <c r="J113" s="13"/>
      <c r="K113" s="16"/>
      <c r="L113" s="32"/>
      <c r="M113" s="12"/>
      <c r="N113" s="12"/>
      <c r="O113" s="14"/>
      <c r="P113" s="14"/>
      <c r="Q113" s="38"/>
    </row>
    <row r="114" spans="1:17" x14ac:dyDescent="0.35">
      <c r="A114" s="34"/>
      <c r="B114" s="34"/>
      <c r="C114" s="34"/>
      <c r="D114" s="35"/>
      <c r="E114" s="35"/>
      <c r="F114" s="35"/>
      <c r="G114" s="35"/>
      <c r="H114" s="15"/>
      <c r="I114" s="15"/>
      <c r="J114" s="13"/>
      <c r="K114" s="35"/>
      <c r="L114" s="32"/>
      <c r="M114" s="12"/>
      <c r="N114" s="12"/>
      <c r="O114" s="14"/>
      <c r="P114" s="14"/>
      <c r="Q114" s="38"/>
    </row>
    <row r="115" spans="1:17" x14ac:dyDescent="0.35">
      <c r="A115" s="34"/>
      <c r="B115" s="34"/>
      <c r="C115" s="34"/>
      <c r="D115" s="35"/>
      <c r="E115" s="35"/>
      <c r="F115" s="35"/>
      <c r="G115" s="35"/>
      <c r="H115" s="15"/>
      <c r="I115" s="15"/>
      <c r="J115" s="13"/>
      <c r="K115" s="35"/>
      <c r="L115" s="32"/>
      <c r="M115" s="12"/>
      <c r="N115" s="12"/>
      <c r="O115" s="14"/>
      <c r="P115" s="14"/>
      <c r="Q115" s="38"/>
    </row>
    <row r="116" spans="1:17" x14ac:dyDescent="0.35">
      <c r="A116" s="34"/>
      <c r="B116" s="34"/>
      <c r="C116" s="34"/>
      <c r="D116" s="35"/>
      <c r="E116" s="35"/>
      <c r="F116" s="35"/>
      <c r="G116" s="35"/>
      <c r="H116" s="15"/>
      <c r="I116" s="15"/>
      <c r="J116" s="13"/>
      <c r="K116" s="16"/>
      <c r="L116" s="29"/>
      <c r="M116" s="12"/>
      <c r="N116" s="12"/>
      <c r="O116" s="14"/>
      <c r="P116" s="14"/>
      <c r="Q116" s="38"/>
    </row>
    <row r="117" spans="1:17" x14ac:dyDescent="0.35">
      <c r="A117" s="34"/>
      <c r="B117" s="34"/>
      <c r="C117" s="34"/>
      <c r="D117" s="35"/>
      <c r="E117" s="35"/>
      <c r="F117" s="35"/>
      <c r="G117" s="35"/>
      <c r="H117" s="15"/>
      <c r="I117" s="15"/>
      <c r="J117" s="13"/>
      <c r="K117" s="16"/>
      <c r="L117" s="29"/>
      <c r="M117" s="39"/>
      <c r="N117" s="39"/>
      <c r="O117" s="14"/>
      <c r="P117" s="14"/>
      <c r="Q117" s="38"/>
    </row>
    <row r="118" spans="1:17" x14ac:dyDescent="0.35">
      <c r="A118" s="34"/>
      <c r="B118" s="34"/>
      <c r="C118" s="34"/>
      <c r="D118" s="35"/>
      <c r="E118" s="35"/>
      <c r="F118" s="35"/>
      <c r="G118" s="35"/>
      <c r="H118" s="15"/>
      <c r="I118" s="15"/>
      <c r="J118" s="13"/>
      <c r="K118" s="16"/>
      <c r="L118" s="29"/>
      <c r="M118" s="39"/>
      <c r="N118" s="39"/>
      <c r="O118" s="14"/>
      <c r="P118" s="14"/>
      <c r="Q118" s="38"/>
    </row>
    <row r="119" spans="1:17" x14ac:dyDescent="0.35">
      <c r="A119" s="34"/>
      <c r="B119" s="34"/>
      <c r="C119" s="34"/>
      <c r="D119" s="35"/>
      <c r="E119" s="35"/>
      <c r="F119" s="35"/>
      <c r="G119" s="35"/>
      <c r="H119" s="15"/>
      <c r="I119" s="15"/>
      <c r="J119" s="13"/>
      <c r="K119" s="16"/>
      <c r="L119" s="29"/>
      <c r="M119" s="39"/>
      <c r="N119" s="39"/>
      <c r="O119" s="14"/>
      <c r="P119" s="14"/>
      <c r="Q119" s="38"/>
    </row>
    <row r="120" spans="1:17" x14ac:dyDescent="0.35">
      <c r="A120" s="34"/>
      <c r="B120" s="34"/>
      <c r="C120" s="34"/>
      <c r="D120" s="35"/>
      <c r="E120" s="35"/>
      <c r="F120" s="35"/>
      <c r="G120" s="35"/>
      <c r="H120" s="15"/>
      <c r="I120" s="15"/>
      <c r="J120" s="13"/>
      <c r="K120" s="16"/>
      <c r="L120" s="29"/>
      <c r="M120" s="39"/>
      <c r="N120" s="39"/>
      <c r="O120" s="14"/>
      <c r="P120" s="14"/>
      <c r="Q120" s="38"/>
    </row>
    <row r="121" spans="1:17" x14ac:dyDescent="0.35">
      <c r="A121" s="34"/>
      <c r="B121" s="34"/>
      <c r="C121" s="34"/>
      <c r="D121" s="35"/>
      <c r="E121" s="35"/>
      <c r="F121" s="35"/>
      <c r="G121" s="35"/>
      <c r="H121" s="15"/>
      <c r="I121" s="15"/>
      <c r="J121" s="13"/>
      <c r="K121" s="16"/>
      <c r="L121" s="29"/>
      <c r="M121" s="39"/>
      <c r="N121" s="39"/>
      <c r="O121" s="14"/>
      <c r="P121" s="14"/>
      <c r="Q121" s="38"/>
    </row>
    <row r="122" spans="1:17" x14ac:dyDescent="0.35">
      <c r="A122" s="34"/>
      <c r="B122" s="34"/>
      <c r="C122" s="34"/>
      <c r="D122" s="35"/>
      <c r="E122" s="35"/>
      <c r="F122" s="35"/>
      <c r="G122" s="35"/>
      <c r="H122" s="15"/>
      <c r="I122" s="15"/>
      <c r="J122" s="13"/>
      <c r="K122" s="16"/>
      <c r="L122" s="29"/>
      <c r="M122" s="39"/>
      <c r="N122" s="39"/>
      <c r="O122" s="14"/>
      <c r="P122" s="14"/>
      <c r="Q122" s="38"/>
    </row>
    <row r="123" spans="1:17" x14ac:dyDescent="0.35">
      <c r="A123" s="34"/>
      <c r="B123" s="34"/>
      <c r="C123" s="34"/>
      <c r="D123" s="35"/>
      <c r="E123" s="35"/>
      <c r="F123" s="35"/>
      <c r="G123" s="35"/>
      <c r="H123" s="15"/>
      <c r="I123" s="15"/>
      <c r="J123" s="13"/>
      <c r="K123" s="16"/>
      <c r="L123" s="29"/>
      <c r="M123" s="39"/>
      <c r="N123" s="39"/>
      <c r="O123" s="14"/>
      <c r="P123" s="14"/>
      <c r="Q123" s="38"/>
    </row>
    <row r="124" spans="1:17" x14ac:dyDescent="0.35">
      <c r="A124" s="34"/>
      <c r="B124" s="34"/>
      <c r="C124" s="34"/>
      <c r="D124" s="35"/>
      <c r="E124" s="35"/>
      <c r="F124" s="35"/>
      <c r="G124" s="35"/>
      <c r="H124" s="15"/>
      <c r="I124" s="15"/>
      <c r="J124" s="13"/>
      <c r="K124" s="16"/>
      <c r="L124" s="29"/>
      <c r="M124" s="39"/>
      <c r="N124" s="39"/>
      <c r="O124" s="14"/>
      <c r="P124" s="14"/>
      <c r="Q124" s="38"/>
    </row>
    <row r="125" spans="1:17" x14ac:dyDescent="0.35">
      <c r="A125" s="44"/>
      <c r="B125" s="44"/>
      <c r="C125" s="44"/>
      <c r="D125" s="36"/>
      <c r="E125" s="36"/>
      <c r="F125" s="36"/>
      <c r="G125" s="36"/>
      <c r="H125" s="15"/>
      <c r="I125" s="15"/>
      <c r="J125" s="13"/>
      <c r="K125" s="16"/>
      <c r="L125" s="29"/>
      <c r="M125" s="37"/>
      <c r="N125" s="37"/>
      <c r="O125" s="14"/>
      <c r="P125" s="45"/>
      <c r="Q125" s="27"/>
    </row>
    <row r="126" spans="1:17" x14ac:dyDescent="0.35">
      <c r="A126" s="44"/>
      <c r="B126" s="44"/>
      <c r="C126" s="44"/>
      <c r="D126" s="36"/>
      <c r="E126" s="36"/>
      <c r="F126" s="36"/>
      <c r="G126" s="36"/>
      <c r="H126" s="15"/>
      <c r="I126" s="15"/>
      <c r="J126" s="13"/>
      <c r="K126" s="16"/>
      <c r="L126" s="29"/>
      <c r="M126" s="37"/>
      <c r="N126" s="37"/>
      <c r="O126" s="14"/>
      <c r="P126" s="45"/>
      <c r="Q126" s="27"/>
    </row>
    <row r="127" spans="1:17" x14ac:dyDescent="0.35">
      <c r="A127" s="44"/>
      <c r="B127" s="44"/>
      <c r="C127" s="44"/>
      <c r="D127" s="36"/>
      <c r="E127" s="36"/>
      <c r="F127" s="36"/>
      <c r="G127" s="36"/>
      <c r="H127" s="15"/>
      <c r="I127" s="15"/>
      <c r="J127" s="13"/>
      <c r="K127" s="16"/>
      <c r="L127" s="29"/>
      <c r="M127" s="37"/>
      <c r="N127" s="37"/>
      <c r="O127" s="14"/>
      <c r="P127" s="45"/>
      <c r="Q127" s="27"/>
    </row>
    <row r="128" spans="1:17" x14ac:dyDescent="0.35">
      <c r="A128" s="44"/>
      <c r="B128" s="44"/>
      <c r="C128" s="44"/>
      <c r="D128" s="36"/>
      <c r="E128" s="36"/>
      <c r="F128" s="36"/>
      <c r="G128" s="36"/>
      <c r="H128" s="15"/>
      <c r="I128" s="15"/>
      <c r="J128" s="13"/>
      <c r="K128" s="16"/>
      <c r="L128" s="29"/>
      <c r="M128" s="37"/>
      <c r="N128" s="37"/>
      <c r="O128" s="14"/>
      <c r="P128" s="45"/>
      <c r="Q128" s="27"/>
    </row>
    <row r="129" spans="1:17" x14ac:dyDescent="0.35">
      <c r="A129" s="44"/>
      <c r="B129" s="44"/>
      <c r="C129" s="44"/>
      <c r="D129" s="36"/>
      <c r="E129" s="36"/>
      <c r="F129" s="36"/>
      <c r="G129" s="36"/>
      <c r="H129" s="15"/>
      <c r="I129" s="15"/>
      <c r="J129" s="13"/>
      <c r="K129" s="16"/>
      <c r="L129" s="29"/>
      <c r="M129" s="37"/>
      <c r="N129" s="37"/>
      <c r="O129" s="14"/>
      <c r="P129" s="45"/>
      <c r="Q129" s="27"/>
    </row>
    <row r="130" spans="1:17" x14ac:dyDescent="0.35">
      <c r="A130" s="44"/>
      <c r="B130" s="44"/>
      <c r="C130" s="44"/>
      <c r="D130" s="36"/>
      <c r="E130" s="36"/>
      <c r="F130" s="36"/>
      <c r="G130" s="36"/>
      <c r="H130" s="15"/>
      <c r="I130" s="15"/>
      <c r="J130" s="13"/>
      <c r="K130" s="16"/>
      <c r="L130" s="29"/>
      <c r="M130" s="37"/>
      <c r="N130" s="37"/>
      <c r="O130" s="14"/>
      <c r="P130" s="45"/>
      <c r="Q130" s="27"/>
    </row>
    <row r="131" spans="1:17" x14ac:dyDescent="0.35">
      <c r="A131" s="44"/>
      <c r="B131" s="44"/>
      <c r="C131" s="44"/>
      <c r="D131" s="36"/>
      <c r="E131" s="36"/>
      <c r="F131" s="36"/>
      <c r="G131" s="36"/>
      <c r="H131" s="15"/>
      <c r="I131" s="15"/>
      <c r="J131" s="13"/>
      <c r="K131" s="16"/>
      <c r="L131" s="29"/>
      <c r="M131" s="37"/>
      <c r="N131" s="37"/>
      <c r="O131" s="14"/>
      <c r="P131" s="45"/>
      <c r="Q131" s="27"/>
    </row>
    <row r="132" spans="1:17" x14ac:dyDescent="0.35">
      <c r="A132" s="44"/>
      <c r="B132" s="44"/>
      <c r="C132" s="44"/>
      <c r="D132" s="36"/>
      <c r="E132" s="36"/>
      <c r="F132" s="36"/>
      <c r="G132" s="36"/>
      <c r="H132" s="15"/>
      <c r="I132" s="15"/>
      <c r="J132" s="13"/>
      <c r="K132" s="16"/>
      <c r="L132" s="29"/>
      <c r="M132" s="37"/>
      <c r="N132" s="37"/>
      <c r="O132" s="14"/>
      <c r="P132" s="45"/>
      <c r="Q132" s="27"/>
    </row>
    <row r="133" spans="1:17" x14ac:dyDescent="0.35">
      <c r="A133" s="44"/>
      <c r="B133" s="44"/>
      <c r="C133" s="44"/>
      <c r="D133" s="36"/>
      <c r="E133" s="36"/>
      <c r="F133" s="36"/>
      <c r="G133" s="36"/>
      <c r="H133" s="15"/>
      <c r="I133" s="15"/>
      <c r="J133" s="13"/>
      <c r="K133" s="16"/>
      <c r="L133" s="29"/>
      <c r="M133" s="37"/>
      <c r="N133" s="37"/>
      <c r="O133" s="14"/>
      <c r="P133" s="45"/>
      <c r="Q133" s="27"/>
    </row>
    <row r="134" spans="1:17" x14ac:dyDescent="0.35">
      <c r="A134" s="44"/>
      <c r="B134" s="44"/>
      <c r="C134" s="44"/>
      <c r="D134" s="36"/>
      <c r="E134" s="36"/>
      <c r="F134" s="36"/>
      <c r="G134" s="36"/>
      <c r="H134" s="15"/>
      <c r="I134" s="15"/>
      <c r="J134" s="13"/>
      <c r="K134" s="16"/>
      <c r="L134" s="29"/>
      <c r="M134" s="37"/>
      <c r="N134" s="37"/>
      <c r="O134" s="14"/>
      <c r="P134" s="45"/>
      <c r="Q134" s="27"/>
    </row>
    <row r="135" spans="1:17" x14ac:dyDescent="0.35">
      <c r="A135" s="44"/>
      <c r="B135" s="44"/>
      <c r="C135" s="44"/>
      <c r="D135" s="36"/>
      <c r="E135" s="36"/>
      <c r="F135" s="36"/>
      <c r="G135" s="36"/>
      <c r="H135" s="15"/>
      <c r="I135" s="15"/>
      <c r="J135" s="13"/>
      <c r="K135" s="16"/>
      <c r="L135" s="29"/>
      <c r="M135" s="37"/>
      <c r="N135" s="37"/>
      <c r="O135" s="14"/>
      <c r="P135" s="45"/>
      <c r="Q135" s="27"/>
    </row>
    <row r="136" spans="1:17" x14ac:dyDescent="0.35">
      <c r="A136" s="43"/>
      <c r="B136" s="43"/>
      <c r="C136" s="43"/>
      <c r="D136" s="36"/>
      <c r="E136" s="36"/>
      <c r="F136" s="36"/>
      <c r="G136" s="36"/>
      <c r="H136" s="15"/>
      <c r="I136" s="15"/>
      <c r="J136" s="15"/>
      <c r="K136" s="16"/>
      <c r="L136" s="51"/>
      <c r="M136" s="37"/>
      <c r="N136" s="37"/>
      <c r="O136" s="14"/>
      <c r="P136" s="45"/>
      <c r="Q136" s="27"/>
    </row>
    <row r="137" spans="1:17" x14ac:dyDescent="0.35">
      <c r="A137" s="43"/>
      <c r="B137" s="43"/>
      <c r="C137" s="43"/>
      <c r="D137" s="36"/>
      <c r="E137" s="36"/>
      <c r="F137" s="36"/>
      <c r="G137" s="36"/>
      <c r="H137" s="15"/>
      <c r="I137" s="15"/>
      <c r="J137" s="16"/>
      <c r="K137" s="16"/>
      <c r="L137" s="51"/>
      <c r="M137" s="37"/>
      <c r="N137" s="37"/>
      <c r="O137" s="14"/>
      <c r="P137" s="45"/>
      <c r="Q137" s="27"/>
    </row>
    <row r="138" spans="1:17" x14ac:dyDescent="0.35">
      <c r="A138" s="43"/>
      <c r="B138" s="43"/>
      <c r="C138" s="43"/>
      <c r="D138" s="36"/>
      <c r="E138" s="36"/>
      <c r="F138" s="36"/>
      <c r="G138" s="36"/>
      <c r="H138" s="15"/>
      <c r="I138" s="15"/>
      <c r="J138" s="15"/>
      <c r="K138" s="16"/>
      <c r="L138" s="51"/>
      <c r="M138" s="37"/>
      <c r="N138" s="37"/>
      <c r="O138" s="14"/>
      <c r="P138" s="45"/>
      <c r="Q138" s="27"/>
    </row>
    <row r="139" spans="1:17" x14ac:dyDescent="0.35">
      <c r="A139" s="43"/>
      <c r="B139" s="43"/>
      <c r="C139" s="43"/>
      <c r="D139" s="36"/>
      <c r="E139" s="36"/>
      <c r="F139" s="36"/>
      <c r="G139" s="36"/>
      <c r="H139" s="15"/>
      <c r="I139" s="15"/>
      <c r="J139" s="16"/>
      <c r="K139" s="16"/>
      <c r="L139" s="51"/>
      <c r="M139" s="37"/>
      <c r="N139" s="37"/>
      <c r="O139" s="14"/>
      <c r="P139" s="45"/>
      <c r="Q139" s="27"/>
    </row>
    <row r="140" spans="1:17" x14ac:dyDescent="0.35">
      <c r="A140" s="43"/>
      <c r="B140" s="43"/>
      <c r="C140" s="43"/>
      <c r="D140" s="36"/>
      <c r="E140" s="36"/>
      <c r="F140" s="36"/>
      <c r="G140" s="36"/>
      <c r="H140" s="15"/>
      <c r="I140" s="15"/>
      <c r="J140" s="16"/>
      <c r="K140" s="16"/>
      <c r="L140" s="51"/>
      <c r="M140" s="37"/>
      <c r="N140" s="37"/>
      <c r="O140" s="14"/>
      <c r="P140" s="45"/>
      <c r="Q140" s="27"/>
    </row>
    <row r="141" spans="1:17" x14ac:dyDescent="0.35">
      <c r="A141" s="43"/>
      <c r="B141" s="43"/>
      <c r="C141" s="43"/>
      <c r="D141" s="36"/>
      <c r="E141" s="36"/>
      <c r="F141" s="36"/>
      <c r="G141" s="36"/>
      <c r="H141" s="15"/>
      <c r="I141" s="15"/>
      <c r="J141" s="16"/>
      <c r="K141" s="16"/>
      <c r="L141" s="51"/>
      <c r="M141" s="37"/>
      <c r="N141" s="37"/>
      <c r="O141" s="14"/>
      <c r="P141" s="45"/>
      <c r="Q141" s="27"/>
    </row>
    <row r="142" spans="1:17" x14ac:dyDescent="0.35">
      <c r="A142" s="43"/>
      <c r="B142" s="43"/>
      <c r="C142" s="43"/>
      <c r="D142" s="36"/>
      <c r="E142" s="36"/>
      <c r="F142" s="36"/>
      <c r="G142" s="36"/>
      <c r="H142" s="15"/>
      <c r="I142" s="15"/>
      <c r="J142" s="16"/>
      <c r="K142" s="16"/>
      <c r="L142" s="51"/>
      <c r="M142" s="37"/>
      <c r="N142" s="37"/>
      <c r="O142" s="14"/>
      <c r="P142" s="45"/>
      <c r="Q142" s="27"/>
    </row>
    <row r="143" spans="1:17" x14ac:dyDescent="0.35">
      <c r="A143" s="43"/>
      <c r="B143" s="43"/>
      <c r="C143" s="43"/>
      <c r="D143" s="36"/>
      <c r="E143" s="36"/>
      <c r="F143" s="36"/>
      <c r="G143" s="36"/>
      <c r="H143" s="15"/>
      <c r="I143" s="15"/>
      <c r="J143" s="16"/>
      <c r="K143" s="16"/>
      <c r="L143" s="51"/>
      <c r="M143" s="37"/>
      <c r="N143" s="37"/>
      <c r="O143" s="14"/>
      <c r="P143" s="45"/>
      <c r="Q143" s="27"/>
    </row>
    <row r="144" spans="1:17" x14ac:dyDescent="0.35">
      <c r="A144" s="43"/>
      <c r="B144" s="43"/>
      <c r="C144" s="43"/>
      <c r="D144" s="36"/>
      <c r="E144" s="36"/>
      <c r="F144" s="36"/>
      <c r="G144" s="36"/>
      <c r="H144" s="15"/>
      <c r="I144" s="15"/>
      <c r="J144" s="16"/>
      <c r="K144" s="16"/>
      <c r="L144" s="51"/>
      <c r="M144" s="37"/>
      <c r="N144" s="37"/>
      <c r="O144" s="14"/>
      <c r="P144" s="45"/>
      <c r="Q144" s="27"/>
    </row>
    <row r="145" spans="1:17" x14ac:dyDescent="0.35">
      <c r="A145" s="43"/>
      <c r="B145" s="43"/>
      <c r="C145" s="43"/>
      <c r="D145" s="36"/>
      <c r="E145" s="36"/>
      <c r="F145" s="36"/>
      <c r="G145" s="36"/>
      <c r="H145" s="15"/>
      <c r="I145" s="15"/>
      <c r="J145" s="16"/>
      <c r="K145" s="16"/>
      <c r="L145" s="51"/>
      <c r="M145" s="37"/>
      <c r="N145" s="37"/>
      <c r="O145" s="14"/>
      <c r="P145" s="45"/>
      <c r="Q145" s="27"/>
    </row>
    <row r="146" spans="1:17" x14ac:dyDescent="0.35">
      <c r="A146" s="43"/>
      <c r="B146" s="43"/>
      <c r="C146" s="43"/>
      <c r="D146" s="36"/>
      <c r="E146" s="36"/>
      <c r="F146" s="36"/>
      <c r="G146" s="36"/>
      <c r="H146" s="15"/>
      <c r="I146" s="15"/>
      <c r="J146" s="16"/>
      <c r="K146" s="16"/>
      <c r="L146" s="51"/>
      <c r="M146" s="37"/>
      <c r="N146" s="37"/>
      <c r="O146" s="14"/>
      <c r="P146" s="45"/>
      <c r="Q146" s="27"/>
    </row>
    <row r="147" spans="1:17" x14ac:dyDescent="0.35">
      <c r="A147" s="43"/>
      <c r="B147" s="43"/>
      <c r="C147" s="43"/>
      <c r="D147" s="36"/>
      <c r="E147" s="36"/>
      <c r="F147" s="36"/>
      <c r="G147" s="36"/>
      <c r="H147" s="15"/>
      <c r="I147" s="15"/>
      <c r="J147" s="16"/>
      <c r="K147" s="16"/>
      <c r="L147" s="51"/>
      <c r="M147" s="37"/>
      <c r="N147" s="37"/>
      <c r="O147" s="14"/>
      <c r="P147" s="45"/>
      <c r="Q147" s="27"/>
    </row>
    <row r="148" spans="1:17" x14ac:dyDescent="0.35">
      <c r="A148" s="43"/>
      <c r="B148" s="43"/>
      <c r="C148" s="43"/>
      <c r="D148" s="36"/>
      <c r="E148" s="36"/>
      <c r="F148" s="36"/>
      <c r="G148" s="36"/>
      <c r="H148" s="15"/>
      <c r="I148" s="15"/>
      <c r="J148" s="16"/>
      <c r="K148" s="16"/>
      <c r="L148" s="51"/>
      <c r="M148" s="37"/>
      <c r="N148" s="37"/>
      <c r="O148" s="14"/>
      <c r="P148" s="45"/>
      <c r="Q148" s="27"/>
    </row>
  </sheetData>
  <mergeCells count="25">
    <mergeCell ref="C9:E9"/>
    <mergeCell ref="C10:E10"/>
    <mergeCell ref="C11:E11"/>
    <mergeCell ref="C12:E12"/>
    <mergeCell ref="A8:B8"/>
    <mergeCell ref="A9:B9"/>
    <mergeCell ref="A10:B10"/>
    <mergeCell ref="A11:B11"/>
    <mergeCell ref="A12:B12"/>
    <mergeCell ref="A13:Q13"/>
    <mergeCell ref="C7:E7"/>
    <mergeCell ref="C8:E8"/>
    <mergeCell ref="A1:Q1"/>
    <mergeCell ref="A3:Q3"/>
    <mergeCell ref="A4:Q4"/>
    <mergeCell ref="A7:B7"/>
    <mergeCell ref="A2:Q2"/>
    <mergeCell ref="A5:Q5"/>
    <mergeCell ref="F6:Q6"/>
    <mergeCell ref="F7:Q7"/>
    <mergeCell ref="F8:Q8"/>
    <mergeCell ref="F9:Q9"/>
    <mergeCell ref="F10:Q10"/>
    <mergeCell ref="F11:Q11"/>
    <mergeCell ref="F12:Q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6"/>
  <sheetViews>
    <sheetView topLeftCell="J1" zoomScaleNormal="100" workbookViewId="0">
      <selection activeCell="AH3" sqref="AH3"/>
    </sheetView>
  </sheetViews>
  <sheetFormatPr baseColWidth="10" defaultRowHeight="14.5" x14ac:dyDescent="0.35"/>
  <cols>
    <col min="1" max="1" width="10.54296875" style="54" customWidth="1"/>
    <col min="2" max="2" width="13" style="54" customWidth="1"/>
    <col min="3" max="3" width="13.54296875" style="54" customWidth="1"/>
    <col min="4" max="4" width="14.6328125" style="54" bestFit="1" customWidth="1"/>
    <col min="5" max="5" width="7" style="54" customWidth="1"/>
    <col min="6" max="6" width="14" style="54" bestFit="1" customWidth="1"/>
    <col min="7" max="7" width="11.1796875" style="54" customWidth="1"/>
    <col min="8" max="8" width="7.54296875" style="54" customWidth="1"/>
    <col min="9" max="9" width="6" style="54" customWidth="1"/>
    <col min="10" max="10" width="7.90625" style="54" customWidth="1"/>
    <col min="11" max="11" width="6.90625" style="54" customWidth="1"/>
    <col min="12" max="12" width="10.36328125" style="54" customWidth="1"/>
    <col min="13" max="13" width="7.453125" style="54" customWidth="1"/>
    <col min="14" max="15" width="10" style="54" customWidth="1"/>
    <col min="16" max="16" width="10.36328125" style="54" customWidth="1"/>
    <col min="17" max="17" width="8" style="54" customWidth="1"/>
    <col min="18" max="18" width="8.6328125" customWidth="1"/>
    <col min="19" max="19" width="12.81640625" customWidth="1"/>
    <col min="20" max="20" width="6.1796875" customWidth="1"/>
    <col min="26" max="26" width="19.6328125" customWidth="1"/>
    <col min="27" max="28" width="8.1796875" customWidth="1"/>
    <col min="29" max="29" width="2.81640625" customWidth="1"/>
    <col min="33" max="33" width="53" customWidth="1"/>
  </cols>
  <sheetData>
    <row r="1" spans="1:33" x14ac:dyDescent="0.35">
      <c r="A1" s="117" t="s">
        <v>68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row>
    <row r="2" spans="1:33" x14ac:dyDescent="0.35">
      <c r="A2" s="117" t="s">
        <v>293</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row>
    <row r="3" spans="1:33" x14ac:dyDescent="0.35">
      <c r="A3" s="117" t="s">
        <v>112</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row>
    <row r="4" spans="1:33" x14ac:dyDescent="0.35">
      <c r="A4" s="117" t="s">
        <v>69</v>
      </c>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row>
    <row r="5" spans="1:33" x14ac:dyDescent="0.35">
      <c r="A5" s="128" t="s">
        <v>296</v>
      </c>
      <c r="B5" s="128"/>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row>
    <row r="6" spans="1:33" x14ac:dyDescent="0.35">
      <c r="A6"/>
      <c r="B6"/>
      <c r="C6" s="8"/>
      <c r="D6" s="8"/>
      <c r="E6" s="8"/>
      <c r="F6" s="8"/>
      <c r="G6" s="8"/>
      <c r="H6" s="8"/>
      <c r="I6" s="8"/>
      <c r="J6" s="8"/>
      <c r="K6"/>
      <c r="L6"/>
      <c r="M6"/>
      <c r="N6"/>
      <c r="O6"/>
      <c r="P6"/>
      <c r="Q6"/>
    </row>
    <row r="7" spans="1:33" ht="43.5" x14ac:dyDescent="0.35">
      <c r="A7" s="78" t="s">
        <v>74</v>
      </c>
      <c r="B7" s="57" t="s">
        <v>58</v>
      </c>
      <c r="C7" s="56" t="s">
        <v>22</v>
      </c>
      <c r="D7" s="56" t="s">
        <v>0</v>
      </c>
      <c r="E7" s="56" t="s">
        <v>126</v>
      </c>
      <c r="F7" s="57" t="s">
        <v>269</v>
      </c>
      <c r="G7" s="57" t="s">
        <v>1</v>
      </c>
      <c r="H7" s="57" t="s">
        <v>127</v>
      </c>
      <c r="I7" s="57" t="s">
        <v>128</v>
      </c>
      <c r="J7" s="57" t="s">
        <v>129</v>
      </c>
      <c r="K7" s="57" t="s">
        <v>135</v>
      </c>
      <c r="L7" s="57" t="s">
        <v>139</v>
      </c>
      <c r="M7" s="57" t="s">
        <v>130</v>
      </c>
      <c r="N7" s="57" t="s">
        <v>138</v>
      </c>
      <c r="O7" s="57" t="s">
        <v>137</v>
      </c>
      <c r="P7" s="57" t="s">
        <v>131</v>
      </c>
      <c r="Q7" s="56" t="s">
        <v>60</v>
      </c>
      <c r="R7" s="57" t="s">
        <v>70</v>
      </c>
      <c r="S7" s="56" t="s">
        <v>61</v>
      </c>
      <c r="T7" s="57" t="s">
        <v>62</v>
      </c>
      <c r="U7" s="57" t="s">
        <v>63</v>
      </c>
      <c r="V7" s="57" t="s">
        <v>102</v>
      </c>
      <c r="W7" s="57" t="s">
        <v>103</v>
      </c>
      <c r="X7" s="57" t="s">
        <v>30</v>
      </c>
      <c r="Y7" s="57" t="s">
        <v>256</v>
      </c>
      <c r="Z7" s="57" t="s">
        <v>31</v>
      </c>
      <c r="AA7" s="57" t="s">
        <v>32</v>
      </c>
      <c r="AB7" s="126" t="s">
        <v>151</v>
      </c>
      <c r="AC7" s="127"/>
      <c r="AD7" s="57" t="s">
        <v>8</v>
      </c>
      <c r="AE7" s="57" t="s">
        <v>33</v>
      </c>
      <c r="AF7" s="57" t="s">
        <v>46</v>
      </c>
      <c r="AG7" s="57" t="s">
        <v>75</v>
      </c>
    </row>
    <row r="8" spans="1:33" ht="29" x14ac:dyDescent="0.35">
      <c r="A8" s="79" t="s">
        <v>211</v>
      </c>
      <c r="B8" s="64"/>
      <c r="C8" s="72" t="s">
        <v>255</v>
      </c>
      <c r="D8" s="72" t="s">
        <v>124</v>
      </c>
      <c r="E8" s="72">
        <v>111.148</v>
      </c>
      <c r="F8" s="72"/>
      <c r="G8" s="72">
        <v>1997</v>
      </c>
      <c r="H8" s="72"/>
      <c r="I8" s="72"/>
      <c r="J8" s="72"/>
      <c r="K8" s="72"/>
      <c r="L8" s="72"/>
      <c r="M8" s="72"/>
      <c r="N8" s="72"/>
      <c r="O8" s="72"/>
      <c r="P8" s="72"/>
      <c r="Q8" s="72"/>
      <c r="R8" s="72"/>
      <c r="S8" s="72"/>
      <c r="T8" s="72">
        <v>30</v>
      </c>
      <c r="U8" s="72"/>
      <c r="V8" s="72" t="s">
        <v>57</v>
      </c>
      <c r="W8" s="72" t="s">
        <v>57</v>
      </c>
      <c r="X8" s="72"/>
      <c r="Y8" s="72" t="s">
        <v>236</v>
      </c>
      <c r="Z8" s="72" t="s">
        <v>34</v>
      </c>
      <c r="AA8" s="72">
        <v>10</v>
      </c>
      <c r="AB8" s="72"/>
      <c r="AC8" s="72"/>
      <c r="AD8" s="73">
        <v>32.700000000000003</v>
      </c>
      <c r="AE8" s="73"/>
      <c r="AF8" s="72"/>
      <c r="AG8" s="64" t="s">
        <v>259</v>
      </c>
    </row>
    <row r="9" spans="1:33" ht="29" x14ac:dyDescent="0.35">
      <c r="A9" s="79" t="s">
        <v>211</v>
      </c>
      <c r="B9" s="64"/>
      <c r="C9" s="72" t="s">
        <v>255</v>
      </c>
      <c r="D9" s="72" t="s">
        <v>124</v>
      </c>
      <c r="E9" s="72">
        <v>111.148</v>
      </c>
      <c r="F9" s="72"/>
      <c r="G9" s="72">
        <v>1997</v>
      </c>
      <c r="H9" s="72"/>
      <c r="I9" s="72"/>
      <c r="J9" s="72"/>
      <c r="K9" s="72"/>
      <c r="L9" s="72"/>
      <c r="M9" s="72"/>
      <c r="N9" s="72"/>
      <c r="O9" s="72"/>
      <c r="P9" s="72"/>
      <c r="Q9" s="72"/>
      <c r="R9" s="72"/>
      <c r="S9" s="72"/>
      <c r="T9" s="72">
        <v>30</v>
      </c>
      <c r="U9" s="72"/>
      <c r="V9" s="72" t="s">
        <v>57</v>
      </c>
      <c r="W9" s="72" t="s">
        <v>57</v>
      </c>
      <c r="X9" s="72"/>
      <c r="Y9" s="72" t="s">
        <v>257</v>
      </c>
      <c r="Z9" s="72" t="s">
        <v>34</v>
      </c>
      <c r="AA9" s="72">
        <v>10</v>
      </c>
      <c r="AB9" s="72"/>
      <c r="AC9" s="72"/>
      <c r="AD9" s="73">
        <v>30.4</v>
      </c>
      <c r="AE9" s="73"/>
      <c r="AF9" s="72"/>
      <c r="AG9" s="64" t="s">
        <v>259</v>
      </c>
    </row>
    <row r="10" spans="1:33" ht="29" x14ac:dyDescent="0.35">
      <c r="A10" s="79" t="s">
        <v>211</v>
      </c>
      <c r="B10" s="64"/>
      <c r="C10" s="72" t="s">
        <v>255</v>
      </c>
      <c r="D10" s="72" t="s">
        <v>124</v>
      </c>
      <c r="E10" s="72">
        <v>111.148</v>
      </c>
      <c r="F10" s="72"/>
      <c r="G10" s="72">
        <v>1997</v>
      </c>
      <c r="H10" s="72"/>
      <c r="I10" s="72"/>
      <c r="J10" s="72"/>
      <c r="K10" s="72"/>
      <c r="L10" s="72"/>
      <c r="M10" s="72"/>
      <c r="N10" s="72"/>
      <c r="O10" s="72"/>
      <c r="P10" s="72"/>
      <c r="Q10" s="72"/>
      <c r="R10" s="72"/>
      <c r="S10" s="72"/>
      <c r="T10" s="72">
        <v>30</v>
      </c>
      <c r="U10" s="72"/>
      <c r="V10" s="72" t="s">
        <v>57</v>
      </c>
      <c r="W10" s="72" t="s">
        <v>57</v>
      </c>
      <c r="X10" s="72"/>
      <c r="Y10" s="72" t="s">
        <v>258</v>
      </c>
      <c r="Z10" s="72" t="s">
        <v>34</v>
      </c>
      <c r="AA10" s="72">
        <v>10</v>
      </c>
      <c r="AB10" s="72"/>
      <c r="AC10" s="72"/>
      <c r="AD10" s="73">
        <v>46.4</v>
      </c>
      <c r="AE10" s="73"/>
      <c r="AF10" s="72"/>
      <c r="AG10" s="64" t="s">
        <v>259</v>
      </c>
    </row>
    <row r="11" spans="1:33" x14ac:dyDescent="0.35">
      <c r="A11" s="79" t="s">
        <v>205</v>
      </c>
      <c r="B11" s="23"/>
      <c r="C11" s="72" t="s">
        <v>78</v>
      </c>
      <c r="D11" s="72" t="s">
        <v>124</v>
      </c>
      <c r="E11" s="72">
        <v>111.148</v>
      </c>
      <c r="F11" s="72"/>
      <c r="G11" s="72">
        <v>1997</v>
      </c>
      <c r="H11" s="72"/>
      <c r="I11" s="72"/>
      <c r="J11" s="72"/>
      <c r="K11" s="72"/>
      <c r="L11" s="72"/>
      <c r="M11" s="72"/>
      <c r="N11" s="72"/>
      <c r="O11" s="72"/>
      <c r="P11" s="72"/>
      <c r="Q11" s="72" t="s">
        <v>93</v>
      </c>
      <c r="R11" s="24">
        <v>28</v>
      </c>
      <c r="S11" s="24">
        <v>57</v>
      </c>
      <c r="T11" s="24">
        <v>34</v>
      </c>
      <c r="U11" s="24">
        <v>31</v>
      </c>
      <c r="V11" s="72" t="s">
        <v>57</v>
      </c>
      <c r="W11" s="72" t="s">
        <v>57</v>
      </c>
      <c r="X11" s="72" t="s">
        <v>35</v>
      </c>
      <c r="Y11" s="72"/>
      <c r="Z11" s="72"/>
      <c r="AA11" s="72">
        <v>10</v>
      </c>
      <c r="AB11" s="72"/>
      <c r="AC11" s="72"/>
      <c r="AD11" s="73">
        <v>33.380000000000003</v>
      </c>
      <c r="AE11" s="73">
        <v>300.64</v>
      </c>
      <c r="AF11" s="72"/>
      <c r="AG11" s="64" t="s">
        <v>262</v>
      </c>
    </row>
    <row r="12" spans="1:33" x14ac:dyDescent="0.35">
      <c r="A12" s="79" t="s">
        <v>205</v>
      </c>
      <c r="B12" s="23"/>
      <c r="C12" s="72" t="s">
        <v>78</v>
      </c>
      <c r="D12" s="72" t="s">
        <v>124</v>
      </c>
      <c r="E12" s="72">
        <v>111.148</v>
      </c>
      <c r="F12" s="72"/>
      <c r="G12" s="72">
        <v>1997</v>
      </c>
      <c r="H12" s="72"/>
      <c r="I12" s="72"/>
      <c r="J12" s="72"/>
      <c r="K12" s="72"/>
      <c r="L12" s="72"/>
      <c r="M12" s="72"/>
      <c r="N12" s="72"/>
      <c r="O12" s="72"/>
      <c r="P12" s="72"/>
      <c r="Q12" s="72" t="s">
        <v>93</v>
      </c>
      <c r="R12" s="24">
        <v>28</v>
      </c>
      <c r="S12" s="24">
        <v>57</v>
      </c>
      <c r="T12" s="24">
        <v>34</v>
      </c>
      <c r="U12" s="24">
        <v>31</v>
      </c>
      <c r="V12" s="72" t="s">
        <v>57</v>
      </c>
      <c r="W12" s="72" t="s">
        <v>57</v>
      </c>
      <c r="X12" s="72" t="s">
        <v>36</v>
      </c>
      <c r="Y12" s="72"/>
      <c r="Z12" s="72"/>
      <c r="AA12" s="72">
        <v>10</v>
      </c>
      <c r="AB12" s="72"/>
      <c r="AC12" s="72"/>
      <c r="AD12" s="73">
        <v>31.632000000000001</v>
      </c>
      <c r="AE12" s="73">
        <v>292.91000000000003</v>
      </c>
      <c r="AF12" s="72"/>
      <c r="AG12" s="64" t="s">
        <v>262</v>
      </c>
    </row>
    <row r="13" spans="1:33" x14ac:dyDescent="0.35">
      <c r="A13" s="79" t="s">
        <v>205</v>
      </c>
      <c r="B13" s="23"/>
      <c r="C13" s="72" t="s">
        <v>78</v>
      </c>
      <c r="D13" s="72" t="s">
        <v>124</v>
      </c>
      <c r="E13" s="72">
        <v>111.148</v>
      </c>
      <c r="F13" s="72"/>
      <c r="G13" s="72">
        <v>1997</v>
      </c>
      <c r="H13" s="72"/>
      <c r="I13" s="72"/>
      <c r="J13" s="72"/>
      <c r="K13" s="72"/>
      <c r="L13" s="72"/>
      <c r="M13" s="72"/>
      <c r="N13" s="72"/>
      <c r="O13" s="72"/>
      <c r="P13" s="72"/>
      <c r="Q13" s="72" t="s">
        <v>93</v>
      </c>
      <c r="R13" s="24">
        <v>28</v>
      </c>
      <c r="S13" s="24">
        <v>57</v>
      </c>
      <c r="T13" s="24">
        <v>34</v>
      </c>
      <c r="U13" s="24">
        <v>31</v>
      </c>
      <c r="V13" s="72" t="s">
        <v>57</v>
      </c>
      <c r="W13" s="72" t="s">
        <v>57</v>
      </c>
      <c r="X13" s="72" t="s">
        <v>37</v>
      </c>
      <c r="Y13" s="72"/>
      <c r="Z13" s="72"/>
      <c r="AA13" s="72">
        <v>10</v>
      </c>
      <c r="AB13" s="72"/>
      <c r="AC13" s="72"/>
      <c r="AD13" s="73">
        <v>46.942999999999998</v>
      </c>
      <c r="AE13" s="73">
        <v>413.1</v>
      </c>
      <c r="AF13" s="72"/>
      <c r="AG13" s="64" t="s">
        <v>262</v>
      </c>
    </row>
    <row r="14" spans="1:33" ht="29" x14ac:dyDescent="0.35">
      <c r="A14" s="79" t="s">
        <v>202</v>
      </c>
      <c r="B14" s="64" t="s">
        <v>203</v>
      </c>
      <c r="C14" s="72" t="s">
        <v>78</v>
      </c>
      <c r="D14" s="72" t="s">
        <v>124</v>
      </c>
      <c r="E14" s="72">
        <v>111.148</v>
      </c>
      <c r="F14" s="72"/>
      <c r="G14" s="72">
        <v>1997</v>
      </c>
      <c r="H14" s="72"/>
      <c r="I14" s="72"/>
      <c r="J14" s="72"/>
      <c r="K14" s="72"/>
      <c r="L14" s="72"/>
      <c r="M14" s="72"/>
      <c r="N14" s="72"/>
      <c r="O14" s="72"/>
      <c r="P14" s="72"/>
      <c r="Q14" s="72" t="s">
        <v>93</v>
      </c>
      <c r="R14" s="24">
        <v>26.5</v>
      </c>
      <c r="S14" s="24">
        <v>79</v>
      </c>
      <c r="T14" s="24">
        <v>32</v>
      </c>
      <c r="U14" s="72"/>
      <c r="V14" s="72" t="s">
        <v>57</v>
      </c>
      <c r="W14" s="72" t="s">
        <v>57</v>
      </c>
      <c r="X14" s="72" t="s">
        <v>35</v>
      </c>
      <c r="Y14" s="72"/>
      <c r="Z14" s="72" t="s">
        <v>34</v>
      </c>
      <c r="AA14" s="72">
        <v>2.5</v>
      </c>
      <c r="AB14" s="72"/>
      <c r="AC14" s="72"/>
      <c r="AD14" s="73">
        <v>17.600000000000001</v>
      </c>
      <c r="AE14" s="73"/>
      <c r="AF14" s="72" t="s">
        <v>43</v>
      </c>
      <c r="AG14" s="64" t="s">
        <v>263</v>
      </c>
    </row>
    <row r="15" spans="1:33" ht="29" x14ac:dyDescent="0.35">
      <c r="A15" s="79" t="s">
        <v>202</v>
      </c>
      <c r="B15" s="64" t="s">
        <v>203</v>
      </c>
      <c r="C15" s="72" t="s">
        <v>78</v>
      </c>
      <c r="D15" s="72" t="s">
        <v>124</v>
      </c>
      <c r="E15" s="72">
        <v>111.148</v>
      </c>
      <c r="F15" s="72"/>
      <c r="G15" s="72">
        <v>1997</v>
      </c>
      <c r="H15" s="72"/>
      <c r="I15" s="72"/>
      <c r="J15" s="72"/>
      <c r="K15" s="72"/>
      <c r="L15" s="72"/>
      <c r="M15" s="72"/>
      <c r="N15" s="72"/>
      <c r="O15" s="72"/>
      <c r="P15" s="72"/>
      <c r="Q15" s="72" t="s">
        <v>93</v>
      </c>
      <c r="R15" s="24">
        <v>26.5</v>
      </c>
      <c r="S15" s="24">
        <v>79</v>
      </c>
      <c r="T15" s="24">
        <v>32</v>
      </c>
      <c r="U15" s="72"/>
      <c r="V15" s="72" t="s">
        <v>57</v>
      </c>
      <c r="W15" s="72" t="s">
        <v>57</v>
      </c>
      <c r="X15" s="72" t="s">
        <v>36</v>
      </c>
      <c r="Y15" s="72"/>
      <c r="Z15" s="72" t="s">
        <v>34</v>
      </c>
      <c r="AA15" s="72">
        <v>2.5</v>
      </c>
      <c r="AB15" s="72"/>
      <c r="AC15" s="72"/>
      <c r="AD15" s="73">
        <v>15.5</v>
      </c>
      <c r="AE15" s="73"/>
      <c r="AF15" s="72" t="s">
        <v>43</v>
      </c>
      <c r="AG15" s="64" t="s">
        <v>263</v>
      </c>
    </row>
    <row r="16" spans="1:33" ht="29" x14ac:dyDescent="0.35">
      <c r="A16" s="79" t="s">
        <v>202</v>
      </c>
      <c r="B16" s="64" t="s">
        <v>203</v>
      </c>
      <c r="C16" s="72" t="s">
        <v>78</v>
      </c>
      <c r="D16" s="72" t="s">
        <v>124</v>
      </c>
      <c r="E16" s="72">
        <v>111.148</v>
      </c>
      <c r="F16" s="72"/>
      <c r="G16" s="72">
        <v>1997</v>
      </c>
      <c r="H16" s="72"/>
      <c r="I16" s="72"/>
      <c r="J16" s="72"/>
      <c r="K16" s="72"/>
      <c r="L16" s="72"/>
      <c r="M16" s="72"/>
      <c r="N16" s="72"/>
      <c r="O16" s="72"/>
      <c r="P16" s="72"/>
      <c r="Q16" s="72" t="s">
        <v>93</v>
      </c>
      <c r="R16" s="24">
        <v>26.5</v>
      </c>
      <c r="S16" s="24">
        <v>79</v>
      </c>
      <c r="T16" s="24">
        <v>32</v>
      </c>
      <c r="U16" s="72"/>
      <c r="V16" s="72" t="s">
        <v>57</v>
      </c>
      <c r="W16" s="72" t="s">
        <v>57</v>
      </c>
      <c r="X16" s="72" t="s">
        <v>37</v>
      </c>
      <c r="Y16" s="72"/>
      <c r="Z16" s="72" t="s">
        <v>34</v>
      </c>
      <c r="AA16" s="72">
        <v>2.5</v>
      </c>
      <c r="AB16" s="72"/>
      <c r="AC16" s="72"/>
      <c r="AD16" s="73">
        <v>24.85</v>
      </c>
      <c r="AE16" s="73"/>
      <c r="AF16" s="72" t="s">
        <v>43</v>
      </c>
      <c r="AG16" s="64" t="s">
        <v>263</v>
      </c>
    </row>
    <row r="17" spans="1:33" ht="43.5" x14ac:dyDescent="0.35">
      <c r="A17" s="79" t="s">
        <v>198</v>
      </c>
      <c r="B17" s="64" t="s">
        <v>200</v>
      </c>
      <c r="C17" s="72" t="s">
        <v>78</v>
      </c>
      <c r="D17" s="72" t="s">
        <v>124</v>
      </c>
      <c r="E17" s="72">
        <v>111.148</v>
      </c>
      <c r="F17" s="72"/>
      <c r="G17" s="72">
        <v>1997</v>
      </c>
      <c r="H17" s="72"/>
      <c r="I17" s="72"/>
      <c r="J17" s="72"/>
      <c r="K17" s="72"/>
      <c r="L17" s="72"/>
      <c r="M17" s="72"/>
      <c r="N17" s="72"/>
      <c r="O17" s="72"/>
      <c r="P17" s="72"/>
      <c r="Q17" s="72" t="s">
        <v>93</v>
      </c>
      <c r="R17" s="24">
        <v>25</v>
      </c>
      <c r="S17" s="24">
        <v>78</v>
      </c>
      <c r="T17" s="24">
        <v>30</v>
      </c>
      <c r="U17" s="72"/>
      <c r="V17" s="72" t="s">
        <v>57</v>
      </c>
      <c r="W17" s="72" t="s">
        <v>57</v>
      </c>
      <c r="X17" s="72" t="s">
        <v>35</v>
      </c>
      <c r="Y17" s="72"/>
      <c r="Z17" s="72" t="s">
        <v>34</v>
      </c>
      <c r="AA17" s="72">
        <v>10</v>
      </c>
      <c r="AB17" s="72"/>
      <c r="AC17" s="72"/>
      <c r="AD17" s="73">
        <v>33.917999999999999</v>
      </c>
      <c r="AE17" s="73">
        <v>305.38</v>
      </c>
      <c r="AF17" s="72" t="s">
        <v>43</v>
      </c>
      <c r="AG17" s="64" t="s">
        <v>264</v>
      </c>
    </row>
    <row r="18" spans="1:33" ht="43.5" x14ac:dyDescent="0.35">
      <c r="A18" s="79" t="s">
        <v>198</v>
      </c>
      <c r="B18" s="64" t="s">
        <v>200</v>
      </c>
      <c r="C18" s="72" t="s">
        <v>78</v>
      </c>
      <c r="D18" s="72" t="s">
        <v>124</v>
      </c>
      <c r="E18" s="72">
        <v>111.148</v>
      </c>
      <c r="F18" s="72"/>
      <c r="G18" s="72">
        <v>1997</v>
      </c>
      <c r="H18" s="72"/>
      <c r="I18" s="72"/>
      <c r="J18" s="72"/>
      <c r="K18" s="72"/>
      <c r="L18" s="72"/>
      <c r="M18" s="72"/>
      <c r="N18" s="72"/>
      <c r="O18" s="72"/>
      <c r="P18" s="72"/>
      <c r="Q18" s="72" t="s">
        <v>93</v>
      </c>
      <c r="R18" s="24">
        <v>25</v>
      </c>
      <c r="S18" s="24">
        <v>78</v>
      </c>
      <c r="T18" s="24">
        <v>30</v>
      </c>
      <c r="U18" s="72"/>
      <c r="V18" s="72" t="s">
        <v>57</v>
      </c>
      <c r="W18" s="72" t="s">
        <v>57</v>
      </c>
      <c r="X18" s="72" t="s">
        <v>36</v>
      </c>
      <c r="Y18" s="72"/>
      <c r="Z18" s="72" t="s">
        <v>34</v>
      </c>
      <c r="AA18" s="72">
        <v>10</v>
      </c>
      <c r="AB18" s="72"/>
      <c r="AC18" s="72"/>
      <c r="AD18" s="73">
        <v>31.978999999999999</v>
      </c>
      <c r="AE18" s="73">
        <v>296.58</v>
      </c>
      <c r="AF18" s="72" t="s">
        <v>43</v>
      </c>
      <c r="AG18" s="64" t="s">
        <v>264</v>
      </c>
    </row>
    <row r="19" spans="1:33" ht="43.5" x14ac:dyDescent="0.35">
      <c r="A19" s="79" t="s">
        <v>198</v>
      </c>
      <c r="B19" s="64" t="s">
        <v>200</v>
      </c>
      <c r="C19" s="72" t="s">
        <v>78</v>
      </c>
      <c r="D19" s="72" t="s">
        <v>124</v>
      </c>
      <c r="E19" s="72">
        <v>111.148</v>
      </c>
      <c r="F19" s="72"/>
      <c r="G19" s="72">
        <v>1997</v>
      </c>
      <c r="H19" s="72"/>
      <c r="I19" s="72"/>
      <c r="J19" s="72"/>
      <c r="K19" s="72"/>
      <c r="L19" s="72"/>
      <c r="M19" s="72"/>
      <c r="N19" s="72"/>
      <c r="O19" s="72"/>
      <c r="P19" s="72"/>
      <c r="Q19" s="72" t="s">
        <v>93</v>
      </c>
      <c r="R19" s="24">
        <v>25</v>
      </c>
      <c r="S19" s="24">
        <v>78</v>
      </c>
      <c r="T19" s="24">
        <v>30</v>
      </c>
      <c r="U19" s="72"/>
      <c r="V19" s="72" t="s">
        <v>57</v>
      </c>
      <c r="W19" s="72" t="s">
        <v>57</v>
      </c>
      <c r="X19" s="72" t="s">
        <v>37</v>
      </c>
      <c r="Y19" s="72"/>
      <c r="Z19" s="72" t="s">
        <v>34</v>
      </c>
      <c r="AA19" s="72">
        <v>10</v>
      </c>
      <c r="AB19" s="72"/>
      <c r="AC19" s="72"/>
      <c r="AD19" s="73">
        <v>47.381</v>
      </c>
      <c r="AE19" s="73">
        <v>417.86</v>
      </c>
      <c r="AF19" s="72" t="s">
        <v>43</v>
      </c>
      <c r="AG19" s="64" t="s">
        <v>264</v>
      </c>
    </row>
    <row r="20" spans="1:33" x14ac:dyDescent="0.35">
      <c r="A20" s="79" t="s">
        <v>199</v>
      </c>
      <c r="B20" s="64"/>
      <c r="C20" s="72" t="s">
        <v>78</v>
      </c>
      <c r="D20" s="72" t="s">
        <v>124</v>
      </c>
      <c r="E20" s="72">
        <v>111.148</v>
      </c>
      <c r="F20" s="72"/>
      <c r="G20" s="72">
        <v>1997</v>
      </c>
      <c r="H20" s="72"/>
      <c r="I20" s="72"/>
      <c r="J20" s="72"/>
      <c r="K20" s="72"/>
      <c r="L20" s="72"/>
      <c r="M20" s="72"/>
      <c r="N20" s="72"/>
      <c r="O20" s="72"/>
      <c r="P20" s="72"/>
      <c r="Q20" s="72" t="s">
        <v>164</v>
      </c>
      <c r="R20" s="24">
        <v>33.1</v>
      </c>
      <c r="S20" s="24">
        <v>36</v>
      </c>
      <c r="T20" s="24">
        <v>34</v>
      </c>
      <c r="U20" s="72"/>
      <c r="V20" s="72" t="s">
        <v>57</v>
      </c>
      <c r="W20" s="72" t="s">
        <v>57</v>
      </c>
      <c r="X20" s="72" t="s">
        <v>35</v>
      </c>
      <c r="Y20" s="72"/>
      <c r="Z20" s="72" t="s">
        <v>34</v>
      </c>
      <c r="AA20" s="72">
        <v>10</v>
      </c>
      <c r="AB20" s="72"/>
      <c r="AC20" s="72"/>
      <c r="AD20" s="73">
        <v>34.194000000000003</v>
      </c>
      <c r="AE20" s="73">
        <v>304.08</v>
      </c>
      <c r="AF20" s="72"/>
      <c r="AG20" s="64" t="s">
        <v>265</v>
      </c>
    </row>
    <row r="21" spans="1:33" x14ac:dyDescent="0.35">
      <c r="A21" s="79" t="s">
        <v>199</v>
      </c>
      <c r="B21" s="64"/>
      <c r="C21" s="72" t="s">
        <v>78</v>
      </c>
      <c r="D21" s="72" t="s">
        <v>124</v>
      </c>
      <c r="E21" s="72">
        <v>111.148</v>
      </c>
      <c r="F21" s="72"/>
      <c r="G21" s="72">
        <v>1997</v>
      </c>
      <c r="H21" s="72"/>
      <c r="I21" s="72"/>
      <c r="J21" s="72"/>
      <c r="K21" s="72"/>
      <c r="L21" s="72"/>
      <c r="M21" s="72"/>
      <c r="N21" s="72"/>
      <c r="O21" s="72"/>
      <c r="P21" s="72"/>
      <c r="Q21" s="72" t="s">
        <v>164</v>
      </c>
      <c r="R21" s="24">
        <v>33.1</v>
      </c>
      <c r="S21" s="24">
        <v>36</v>
      </c>
      <c r="T21" s="24">
        <v>34</v>
      </c>
      <c r="U21" s="72"/>
      <c r="V21" s="72" t="s">
        <v>57</v>
      </c>
      <c r="W21" s="72" t="s">
        <v>57</v>
      </c>
      <c r="X21" s="72" t="s">
        <v>36</v>
      </c>
      <c r="Y21" s="72"/>
      <c r="Z21" s="72" t="s">
        <v>34</v>
      </c>
      <c r="AA21" s="72">
        <v>10</v>
      </c>
      <c r="AB21" s="72"/>
      <c r="AC21" s="72"/>
      <c r="AD21" s="73">
        <v>31.902000000000001</v>
      </c>
      <c r="AE21" s="73">
        <v>295.48</v>
      </c>
      <c r="AF21" s="72"/>
      <c r="AG21" s="64" t="s">
        <v>265</v>
      </c>
    </row>
    <row r="22" spans="1:33" x14ac:dyDescent="0.35">
      <c r="A22" s="79" t="s">
        <v>199</v>
      </c>
      <c r="B22" s="64"/>
      <c r="C22" s="72" t="s">
        <v>78</v>
      </c>
      <c r="D22" s="72" t="s">
        <v>124</v>
      </c>
      <c r="E22" s="72">
        <v>111.148</v>
      </c>
      <c r="F22" s="72"/>
      <c r="G22" s="72">
        <v>1997</v>
      </c>
      <c r="H22" s="72"/>
      <c r="I22" s="72"/>
      <c r="J22" s="72"/>
      <c r="K22" s="72"/>
      <c r="L22" s="72"/>
      <c r="M22" s="72"/>
      <c r="N22" s="72"/>
      <c r="O22" s="72"/>
      <c r="P22" s="72"/>
      <c r="Q22" s="72" t="s">
        <v>164</v>
      </c>
      <c r="R22" s="24">
        <v>33.1</v>
      </c>
      <c r="S22" s="24">
        <v>36</v>
      </c>
      <c r="T22" s="24">
        <v>34</v>
      </c>
      <c r="U22" s="72"/>
      <c r="V22" s="72" t="s">
        <v>57</v>
      </c>
      <c r="W22" s="72" t="s">
        <v>57</v>
      </c>
      <c r="X22" s="72" t="s">
        <v>37</v>
      </c>
      <c r="Y22" s="72"/>
      <c r="Z22" s="72" t="s">
        <v>34</v>
      </c>
      <c r="AA22" s="72">
        <v>10</v>
      </c>
      <c r="AB22" s="72"/>
      <c r="AC22" s="72"/>
      <c r="AD22" s="73">
        <v>47.259</v>
      </c>
      <c r="AE22" s="73">
        <v>416.59</v>
      </c>
      <c r="AF22" s="72"/>
      <c r="AG22" s="64" t="s">
        <v>265</v>
      </c>
    </row>
    <row r="23" spans="1:33" ht="58" x14ac:dyDescent="0.35">
      <c r="A23" s="79" t="s">
        <v>187</v>
      </c>
      <c r="B23" s="64" t="s">
        <v>200</v>
      </c>
      <c r="C23" s="72" t="s">
        <v>78</v>
      </c>
      <c r="D23" s="72" t="s">
        <v>124</v>
      </c>
      <c r="E23" s="72">
        <v>111.148</v>
      </c>
      <c r="F23" s="72"/>
      <c r="G23" s="72">
        <v>1997</v>
      </c>
      <c r="H23" s="72"/>
      <c r="I23" s="72"/>
      <c r="J23" s="72"/>
      <c r="K23" s="72"/>
      <c r="L23" s="72"/>
      <c r="M23" s="72"/>
      <c r="N23" s="72"/>
      <c r="O23" s="72"/>
      <c r="P23" s="72"/>
      <c r="Q23" s="72" t="s">
        <v>93</v>
      </c>
      <c r="R23" s="24">
        <v>37</v>
      </c>
      <c r="S23" s="24">
        <v>42</v>
      </c>
      <c r="T23" s="24">
        <v>35</v>
      </c>
      <c r="U23" s="72"/>
      <c r="V23" s="72" t="s">
        <v>57</v>
      </c>
      <c r="W23" s="72" t="s">
        <v>57</v>
      </c>
      <c r="X23" s="72" t="s">
        <v>35</v>
      </c>
      <c r="Y23" s="72"/>
      <c r="Z23" s="72" t="s">
        <v>34</v>
      </c>
      <c r="AA23" s="72">
        <v>10</v>
      </c>
      <c r="AB23" s="72"/>
      <c r="AC23" s="72"/>
      <c r="AD23" s="73">
        <v>33.414000000000001</v>
      </c>
      <c r="AE23" s="73">
        <v>300.11</v>
      </c>
      <c r="AF23" s="72" t="s">
        <v>43</v>
      </c>
      <c r="AG23" s="64" t="s">
        <v>266</v>
      </c>
    </row>
    <row r="24" spans="1:33" ht="58" x14ac:dyDescent="0.35">
      <c r="A24" s="79" t="s">
        <v>187</v>
      </c>
      <c r="B24" s="64" t="s">
        <v>200</v>
      </c>
      <c r="C24" s="72" t="s">
        <v>78</v>
      </c>
      <c r="D24" s="72" t="s">
        <v>124</v>
      </c>
      <c r="E24" s="72">
        <v>111.148</v>
      </c>
      <c r="F24" s="72"/>
      <c r="G24" s="72">
        <v>1997</v>
      </c>
      <c r="H24" s="72"/>
      <c r="I24" s="72"/>
      <c r="J24" s="72"/>
      <c r="K24" s="72"/>
      <c r="L24" s="72"/>
      <c r="M24" s="72"/>
      <c r="N24" s="72"/>
      <c r="O24" s="72"/>
      <c r="P24" s="72"/>
      <c r="Q24" s="72" t="s">
        <v>93</v>
      </c>
      <c r="R24" s="24">
        <v>37</v>
      </c>
      <c r="S24" s="24">
        <v>42</v>
      </c>
      <c r="T24" s="24">
        <v>35</v>
      </c>
      <c r="U24" s="72"/>
      <c r="V24" s="72" t="s">
        <v>57</v>
      </c>
      <c r="W24" s="72" t="s">
        <v>57</v>
      </c>
      <c r="X24" s="72" t="s">
        <v>36</v>
      </c>
      <c r="Y24" s="72"/>
      <c r="Z24" s="72" t="s">
        <v>34</v>
      </c>
      <c r="AA24" s="72">
        <v>10</v>
      </c>
      <c r="AB24" s="72"/>
      <c r="AC24" s="72"/>
      <c r="AD24" s="73">
        <v>31.66</v>
      </c>
      <c r="AE24" s="73">
        <v>292.76</v>
      </c>
      <c r="AF24" s="72" t="s">
        <v>43</v>
      </c>
      <c r="AG24" s="64" t="s">
        <v>266</v>
      </c>
    </row>
    <row r="25" spans="1:33" ht="58" x14ac:dyDescent="0.35">
      <c r="A25" s="79" t="s">
        <v>187</v>
      </c>
      <c r="B25" s="64" t="s">
        <v>200</v>
      </c>
      <c r="C25" s="72" t="s">
        <v>78</v>
      </c>
      <c r="D25" s="72" t="s">
        <v>124</v>
      </c>
      <c r="E25" s="72">
        <v>111.148</v>
      </c>
      <c r="F25" s="72"/>
      <c r="G25" s="72">
        <v>1997</v>
      </c>
      <c r="H25" s="72"/>
      <c r="I25" s="72"/>
      <c r="J25" s="72"/>
      <c r="K25" s="72"/>
      <c r="L25" s="72"/>
      <c r="M25" s="72"/>
      <c r="N25" s="72"/>
      <c r="O25" s="72"/>
      <c r="P25" s="72"/>
      <c r="Q25" s="72" t="s">
        <v>93</v>
      </c>
      <c r="R25" s="24">
        <v>37</v>
      </c>
      <c r="S25" s="24">
        <v>42</v>
      </c>
      <c r="T25" s="24">
        <v>35</v>
      </c>
      <c r="U25" s="72"/>
      <c r="V25" s="72" t="s">
        <v>57</v>
      </c>
      <c r="W25" s="72" t="s">
        <v>57</v>
      </c>
      <c r="X25" s="72" t="s">
        <v>37</v>
      </c>
      <c r="Y25" s="72"/>
      <c r="Z25" s="72" t="s">
        <v>34</v>
      </c>
      <c r="AA25" s="72">
        <v>10</v>
      </c>
      <c r="AB25" s="72"/>
      <c r="AC25" s="72"/>
      <c r="AD25" s="73">
        <v>46.927</v>
      </c>
      <c r="AE25" s="73">
        <v>412.75</v>
      </c>
      <c r="AF25" s="72" t="s">
        <v>43</v>
      </c>
      <c r="AG25" s="64" t="s">
        <v>266</v>
      </c>
    </row>
    <row r="26" spans="1:33" ht="29" x14ac:dyDescent="0.35">
      <c r="A26" s="79" t="s">
        <v>175</v>
      </c>
      <c r="B26" s="64" t="s">
        <v>268</v>
      </c>
      <c r="C26" s="72" t="s">
        <v>78</v>
      </c>
      <c r="D26" s="72" t="s">
        <v>124</v>
      </c>
      <c r="E26" s="72">
        <v>111.148</v>
      </c>
      <c r="F26" s="72"/>
      <c r="G26" s="72">
        <v>1997</v>
      </c>
      <c r="H26" s="72"/>
      <c r="I26" s="72"/>
      <c r="J26" s="72"/>
      <c r="K26" s="72"/>
      <c r="L26" s="72"/>
      <c r="M26" s="72"/>
      <c r="N26" s="72"/>
      <c r="O26" s="72"/>
      <c r="P26" s="72"/>
      <c r="Q26" s="72" t="s">
        <v>164</v>
      </c>
      <c r="R26" s="24">
        <v>35.700000000000003</v>
      </c>
      <c r="S26" s="24">
        <v>37</v>
      </c>
      <c r="T26" s="24">
        <v>32</v>
      </c>
      <c r="U26" s="72"/>
      <c r="V26" s="72" t="s">
        <v>57</v>
      </c>
      <c r="W26" s="72" t="s">
        <v>57</v>
      </c>
      <c r="X26" s="72" t="s">
        <v>35</v>
      </c>
      <c r="Y26" s="72"/>
      <c r="Z26" s="72" t="s">
        <v>34</v>
      </c>
      <c r="AA26" s="72">
        <v>10</v>
      </c>
      <c r="AB26" s="72"/>
      <c r="AC26" s="72"/>
      <c r="AD26" s="73">
        <v>30.27</v>
      </c>
      <c r="AE26" s="73"/>
      <c r="AF26" s="72"/>
      <c r="AG26" s="64"/>
    </row>
    <row r="27" spans="1:33" ht="29" x14ac:dyDescent="0.35">
      <c r="A27" s="79" t="s">
        <v>175</v>
      </c>
      <c r="B27" s="64" t="s">
        <v>268</v>
      </c>
      <c r="C27" s="72" t="s">
        <v>78</v>
      </c>
      <c r="D27" s="72" t="s">
        <v>124</v>
      </c>
      <c r="E27" s="72">
        <v>111.148</v>
      </c>
      <c r="F27" s="72"/>
      <c r="G27" s="72">
        <v>1997</v>
      </c>
      <c r="H27" s="72"/>
      <c r="I27" s="72"/>
      <c r="J27" s="72"/>
      <c r="K27" s="72"/>
      <c r="L27" s="72"/>
      <c r="M27" s="72"/>
      <c r="N27" s="72"/>
      <c r="O27" s="72"/>
      <c r="P27" s="72"/>
      <c r="Q27" s="72" t="s">
        <v>164</v>
      </c>
      <c r="R27" s="24">
        <v>35.700000000000003</v>
      </c>
      <c r="S27" s="24">
        <v>37</v>
      </c>
      <c r="T27" s="24">
        <v>32</v>
      </c>
      <c r="U27" s="72"/>
      <c r="V27" s="72" t="s">
        <v>57</v>
      </c>
      <c r="W27" s="72" t="s">
        <v>57</v>
      </c>
      <c r="X27" s="72" t="s">
        <v>36</v>
      </c>
      <c r="Y27" s="72"/>
      <c r="Z27" s="72" t="s">
        <v>34</v>
      </c>
      <c r="AA27" s="72">
        <v>10</v>
      </c>
      <c r="AB27" s="72"/>
      <c r="AC27" s="72"/>
      <c r="AD27" s="73">
        <v>30.39</v>
      </c>
      <c r="AE27" s="73"/>
      <c r="AF27" s="72"/>
      <c r="AG27" s="64"/>
    </row>
    <row r="28" spans="1:33" ht="29" x14ac:dyDescent="0.35">
      <c r="A28" s="79" t="s">
        <v>175</v>
      </c>
      <c r="B28" s="64" t="s">
        <v>268</v>
      </c>
      <c r="C28" s="72" t="s">
        <v>78</v>
      </c>
      <c r="D28" s="72" t="s">
        <v>124</v>
      </c>
      <c r="E28" s="72">
        <v>111.148</v>
      </c>
      <c r="F28" s="72"/>
      <c r="G28" s="72">
        <v>1997</v>
      </c>
      <c r="H28" s="72"/>
      <c r="I28" s="72"/>
      <c r="J28" s="72"/>
      <c r="K28" s="72"/>
      <c r="L28" s="72"/>
      <c r="M28" s="72"/>
      <c r="N28" s="72"/>
      <c r="O28" s="72"/>
      <c r="P28" s="72"/>
      <c r="Q28" s="72" t="s">
        <v>164</v>
      </c>
      <c r="R28" s="24">
        <v>35.700000000000003</v>
      </c>
      <c r="S28" s="24">
        <v>37</v>
      </c>
      <c r="T28" s="24">
        <v>32</v>
      </c>
      <c r="U28" s="72"/>
      <c r="V28" s="72" t="s">
        <v>57</v>
      </c>
      <c r="W28" s="72" t="s">
        <v>57</v>
      </c>
      <c r="X28" s="72" t="s">
        <v>37</v>
      </c>
      <c r="Y28" s="72"/>
      <c r="Z28" s="72" t="s">
        <v>34</v>
      </c>
      <c r="AA28" s="72">
        <v>10</v>
      </c>
      <c r="AB28" s="72"/>
      <c r="AC28" s="72"/>
      <c r="AD28" s="73">
        <v>46.8</v>
      </c>
      <c r="AE28" s="73"/>
      <c r="AF28" s="72"/>
      <c r="AG28" s="64"/>
    </row>
    <row r="29" spans="1:33" ht="43.5" x14ac:dyDescent="0.35">
      <c r="A29" s="79" t="s">
        <v>174</v>
      </c>
      <c r="B29" s="64" t="s">
        <v>162</v>
      </c>
      <c r="C29" s="72" t="s">
        <v>78</v>
      </c>
      <c r="D29" s="72" t="s">
        <v>124</v>
      </c>
      <c r="E29" s="72">
        <v>111.148</v>
      </c>
      <c r="F29" s="72"/>
      <c r="G29" s="72">
        <v>1997</v>
      </c>
      <c r="H29" s="72"/>
      <c r="I29" s="72"/>
      <c r="J29" s="72"/>
      <c r="K29" s="72"/>
      <c r="L29" s="72"/>
      <c r="M29" s="72"/>
      <c r="N29" s="72"/>
      <c r="O29" s="72"/>
      <c r="P29" s="72"/>
      <c r="Q29" s="72" t="s">
        <v>164</v>
      </c>
      <c r="R29" s="24">
        <v>34</v>
      </c>
      <c r="S29" s="24">
        <v>55</v>
      </c>
      <c r="T29" s="24">
        <v>31</v>
      </c>
      <c r="U29" s="72"/>
      <c r="V29" s="72" t="s">
        <v>57</v>
      </c>
      <c r="W29" s="72" t="s">
        <v>57</v>
      </c>
      <c r="X29" s="72" t="s">
        <v>35</v>
      </c>
      <c r="Y29" s="72"/>
      <c r="Z29" s="72" t="s">
        <v>34</v>
      </c>
      <c r="AA29" s="72">
        <v>10.09</v>
      </c>
      <c r="AB29" s="72"/>
      <c r="AC29" s="72"/>
      <c r="AD29" s="73">
        <v>27.913</v>
      </c>
      <c r="AE29" s="73">
        <v>258.43</v>
      </c>
      <c r="AF29" s="72" t="s">
        <v>45</v>
      </c>
      <c r="AG29" s="64" t="s">
        <v>267</v>
      </c>
    </row>
    <row r="30" spans="1:33" ht="43.5" x14ac:dyDescent="0.35">
      <c r="A30" s="79" t="s">
        <v>174</v>
      </c>
      <c r="B30" s="64" t="s">
        <v>162</v>
      </c>
      <c r="C30" s="72" t="s">
        <v>78</v>
      </c>
      <c r="D30" s="72" t="s">
        <v>124</v>
      </c>
      <c r="E30" s="72">
        <v>111.148</v>
      </c>
      <c r="F30" s="72"/>
      <c r="G30" s="72">
        <v>1997</v>
      </c>
      <c r="H30" s="72"/>
      <c r="I30" s="72"/>
      <c r="J30" s="72"/>
      <c r="K30" s="72"/>
      <c r="L30" s="72"/>
      <c r="M30" s="72"/>
      <c r="N30" s="72"/>
      <c r="O30" s="72"/>
      <c r="P30" s="72"/>
      <c r="Q30" s="72" t="s">
        <v>164</v>
      </c>
      <c r="R30" s="24">
        <v>34</v>
      </c>
      <c r="S30" s="24">
        <v>55</v>
      </c>
      <c r="T30" s="24">
        <v>31</v>
      </c>
      <c r="U30" s="72"/>
      <c r="V30" s="72" t="s">
        <v>57</v>
      </c>
      <c r="W30" s="72" t="s">
        <v>57</v>
      </c>
      <c r="X30" s="72" t="s">
        <v>36</v>
      </c>
      <c r="Y30" s="72"/>
      <c r="Z30" s="72" t="s">
        <v>34</v>
      </c>
      <c r="AA30" s="72">
        <v>10.09</v>
      </c>
      <c r="AB30" s="72"/>
      <c r="AC30" s="72"/>
      <c r="AD30" s="73">
        <v>27.963000000000001</v>
      </c>
      <c r="AE30" s="73">
        <v>259.95</v>
      </c>
      <c r="AF30" s="72" t="s">
        <v>45</v>
      </c>
      <c r="AG30" s="64" t="s">
        <v>267</v>
      </c>
    </row>
    <row r="31" spans="1:33" ht="43.5" x14ac:dyDescent="0.35">
      <c r="A31" s="79" t="s">
        <v>174</v>
      </c>
      <c r="B31" s="64" t="s">
        <v>162</v>
      </c>
      <c r="C31" s="72" t="s">
        <v>78</v>
      </c>
      <c r="D31" s="72" t="s">
        <v>124</v>
      </c>
      <c r="E31" s="72">
        <v>111.148</v>
      </c>
      <c r="F31" s="72"/>
      <c r="G31" s="72">
        <v>1997</v>
      </c>
      <c r="H31" s="72"/>
      <c r="I31" s="72"/>
      <c r="J31" s="72"/>
      <c r="K31" s="72"/>
      <c r="L31" s="72"/>
      <c r="M31" s="72"/>
      <c r="N31" s="72"/>
      <c r="O31" s="72"/>
      <c r="P31" s="72"/>
      <c r="Q31" s="72" t="s">
        <v>164</v>
      </c>
      <c r="R31" s="24">
        <v>34</v>
      </c>
      <c r="S31" s="24">
        <v>55</v>
      </c>
      <c r="T31" s="24">
        <v>31</v>
      </c>
      <c r="U31" s="72"/>
      <c r="V31" s="72" t="s">
        <v>57</v>
      </c>
      <c r="W31" s="72" t="s">
        <v>57</v>
      </c>
      <c r="X31" s="72" t="s">
        <v>37</v>
      </c>
      <c r="Y31" s="72"/>
      <c r="Z31" s="72" t="s">
        <v>34</v>
      </c>
      <c r="AA31" s="72">
        <v>10.09</v>
      </c>
      <c r="AB31" s="72"/>
      <c r="AC31" s="72"/>
      <c r="AD31" s="73">
        <v>42.704999999999998</v>
      </c>
      <c r="AE31" s="73">
        <v>372.32</v>
      </c>
      <c r="AF31" s="72" t="s">
        <v>45</v>
      </c>
      <c r="AG31" s="64" t="s">
        <v>267</v>
      </c>
    </row>
    <row r="32" spans="1:33" ht="29" x14ac:dyDescent="0.35">
      <c r="A32" s="79">
        <v>41975</v>
      </c>
      <c r="B32" s="64" t="s">
        <v>162</v>
      </c>
      <c r="C32" s="72" t="s">
        <v>78</v>
      </c>
      <c r="D32" s="72" t="s">
        <v>124</v>
      </c>
      <c r="E32" s="72">
        <v>111.148</v>
      </c>
      <c r="F32" s="72" t="s">
        <v>270</v>
      </c>
      <c r="G32" s="72">
        <v>1997</v>
      </c>
      <c r="H32" s="72"/>
      <c r="I32" s="72"/>
      <c r="J32" s="72"/>
      <c r="K32" s="72"/>
      <c r="L32" s="72"/>
      <c r="M32" s="72"/>
      <c r="N32" s="72"/>
      <c r="O32" s="72"/>
      <c r="P32" s="72"/>
      <c r="Q32" s="72" t="s">
        <v>164</v>
      </c>
      <c r="R32" s="24">
        <v>35</v>
      </c>
      <c r="S32" s="24">
        <v>39</v>
      </c>
      <c r="T32" s="24">
        <v>32</v>
      </c>
      <c r="U32" s="72"/>
      <c r="V32" s="72" t="s">
        <v>57</v>
      </c>
      <c r="W32" s="72" t="s">
        <v>57</v>
      </c>
      <c r="X32" s="72" t="s">
        <v>35</v>
      </c>
      <c r="Y32" s="72"/>
      <c r="Z32" s="72" t="s">
        <v>34</v>
      </c>
      <c r="AA32" s="76">
        <v>10.1</v>
      </c>
      <c r="AB32" s="72"/>
      <c r="AC32" s="72"/>
      <c r="AD32" s="73">
        <v>28.033999999999999</v>
      </c>
      <c r="AE32" s="73">
        <v>259.24</v>
      </c>
      <c r="AF32" s="72" t="s">
        <v>43</v>
      </c>
      <c r="AG32" s="64" t="s">
        <v>272</v>
      </c>
    </row>
    <row r="33" spans="1:33" ht="29" x14ac:dyDescent="0.35">
      <c r="A33" s="79">
        <v>41975</v>
      </c>
      <c r="B33" s="64" t="s">
        <v>162</v>
      </c>
      <c r="C33" s="72" t="s">
        <v>78</v>
      </c>
      <c r="D33" s="72" t="s">
        <v>124</v>
      </c>
      <c r="E33" s="72">
        <v>111.148</v>
      </c>
      <c r="F33" s="72" t="s">
        <v>270</v>
      </c>
      <c r="G33" s="72">
        <v>1997</v>
      </c>
      <c r="H33" s="72"/>
      <c r="I33" s="72"/>
      <c r="J33" s="72"/>
      <c r="K33" s="72"/>
      <c r="L33" s="72"/>
      <c r="M33" s="72"/>
      <c r="N33" s="72"/>
      <c r="O33" s="72"/>
      <c r="P33" s="72"/>
      <c r="Q33" s="72" t="s">
        <v>164</v>
      </c>
      <c r="R33" s="24">
        <v>35</v>
      </c>
      <c r="S33" s="24">
        <v>39</v>
      </c>
      <c r="T33" s="24">
        <v>32</v>
      </c>
      <c r="U33" s="72"/>
      <c r="V33" s="72" t="s">
        <v>57</v>
      </c>
      <c r="W33" s="72" t="s">
        <v>57</v>
      </c>
      <c r="X33" s="72" t="s">
        <v>36</v>
      </c>
      <c r="Y33" s="72"/>
      <c r="Z33" s="72" t="s">
        <v>34</v>
      </c>
      <c r="AA33" s="76">
        <v>10.1</v>
      </c>
      <c r="AB33" s="72"/>
      <c r="AC33" s="72"/>
      <c r="AD33" s="73">
        <v>28.030999999999999</v>
      </c>
      <c r="AE33" s="73">
        <v>260.44</v>
      </c>
      <c r="AF33" s="72" t="s">
        <v>43</v>
      </c>
      <c r="AG33" s="64" t="s">
        <v>272</v>
      </c>
    </row>
    <row r="34" spans="1:33" ht="29" x14ac:dyDescent="0.35">
      <c r="A34" s="79">
        <v>41975</v>
      </c>
      <c r="B34" s="64" t="s">
        <v>162</v>
      </c>
      <c r="C34" s="72" t="s">
        <v>78</v>
      </c>
      <c r="D34" s="72" t="s">
        <v>124</v>
      </c>
      <c r="E34" s="72">
        <v>111.148</v>
      </c>
      <c r="F34" s="72" t="s">
        <v>270</v>
      </c>
      <c r="G34" s="72">
        <v>1997</v>
      </c>
      <c r="H34" s="72"/>
      <c r="I34" s="72"/>
      <c r="J34" s="72"/>
      <c r="K34" s="72"/>
      <c r="L34" s="72"/>
      <c r="M34" s="72"/>
      <c r="N34" s="72"/>
      <c r="O34" s="72"/>
      <c r="P34" s="72"/>
      <c r="Q34" s="72" t="s">
        <v>164</v>
      </c>
      <c r="R34" s="24">
        <v>35</v>
      </c>
      <c r="S34" s="24">
        <v>39</v>
      </c>
      <c r="T34" s="24">
        <v>32</v>
      </c>
      <c r="U34" s="72"/>
      <c r="V34" s="72" t="s">
        <v>57</v>
      </c>
      <c r="W34" s="72" t="s">
        <v>57</v>
      </c>
      <c r="X34" s="72" t="s">
        <v>37</v>
      </c>
      <c r="Y34" s="72"/>
      <c r="Z34" s="72" t="s">
        <v>34</v>
      </c>
      <c r="AA34" s="76">
        <v>10.1</v>
      </c>
      <c r="AB34" s="72"/>
      <c r="AC34" s="72"/>
      <c r="AD34" s="73">
        <v>42.710999999999999</v>
      </c>
      <c r="AE34" s="73">
        <v>372.44</v>
      </c>
      <c r="AF34" s="72" t="s">
        <v>43</v>
      </c>
      <c r="AG34" s="64" t="s">
        <v>272</v>
      </c>
    </row>
    <row r="35" spans="1:33" ht="29" x14ac:dyDescent="0.35">
      <c r="A35" s="108">
        <v>42162</v>
      </c>
      <c r="B35" s="64" t="s">
        <v>162</v>
      </c>
      <c r="C35" s="72" t="s">
        <v>144</v>
      </c>
      <c r="D35" s="72" t="s">
        <v>124</v>
      </c>
      <c r="E35" s="72">
        <v>111.148</v>
      </c>
      <c r="F35" s="72" t="s">
        <v>271</v>
      </c>
      <c r="G35" s="72">
        <v>1997</v>
      </c>
      <c r="H35" s="72"/>
      <c r="I35" s="72"/>
      <c r="J35" s="72"/>
      <c r="K35" s="72"/>
      <c r="L35" s="72"/>
      <c r="M35" s="72"/>
      <c r="N35" s="72"/>
      <c r="O35" s="72"/>
      <c r="P35" s="72"/>
      <c r="Q35" s="72" t="s">
        <v>164</v>
      </c>
      <c r="R35" s="24">
        <v>34</v>
      </c>
      <c r="S35" s="24">
        <v>50</v>
      </c>
      <c r="T35" s="24">
        <v>34</v>
      </c>
      <c r="U35" s="72"/>
      <c r="V35" s="72" t="s">
        <v>57</v>
      </c>
      <c r="W35" s="72" t="s">
        <v>57</v>
      </c>
      <c r="X35" s="72" t="s">
        <v>35</v>
      </c>
      <c r="Y35" s="72"/>
      <c r="Z35" s="72" t="s">
        <v>34</v>
      </c>
      <c r="AA35" s="76">
        <v>10.130000000000001</v>
      </c>
      <c r="AB35" s="72"/>
      <c r="AC35" s="72"/>
      <c r="AD35" s="73">
        <v>33.319000000000003</v>
      </c>
      <c r="AE35" s="73">
        <v>299.79000000000002</v>
      </c>
      <c r="AF35" s="72" t="s">
        <v>43</v>
      </c>
      <c r="AG35" s="64" t="s">
        <v>273</v>
      </c>
    </row>
    <row r="36" spans="1:33" ht="29" x14ac:dyDescent="0.35">
      <c r="A36" s="108">
        <v>42162</v>
      </c>
      <c r="B36" s="64" t="s">
        <v>162</v>
      </c>
      <c r="C36" s="72" t="s">
        <v>144</v>
      </c>
      <c r="D36" s="72" t="s">
        <v>124</v>
      </c>
      <c r="E36" s="72">
        <v>111.148</v>
      </c>
      <c r="F36" s="72" t="s">
        <v>271</v>
      </c>
      <c r="G36" s="72">
        <v>1997</v>
      </c>
      <c r="H36" s="72"/>
      <c r="I36" s="72"/>
      <c r="J36" s="72"/>
      <c r="K36" s="72"/>
      <c r="L36" s="72"/>
      <c r="M36" s="72"/>
      <c r="N36" s="72"/>
      <c r="O36" s="72"/>
      <c r="P36" s="72"/>
      <c r="Q36" s="72" t="s">
        <v>164</v>
      </c>
      <c r="R36" s="24">
        <v>34</v>
      </c>
      <c r="S36" s="24">
        <v>50</v>
      </c>
      <c r="T36" s="24">
        <v>34</v>
      </c>
      <c r="U36" s="72"/>
      <c r="V36" s="72" t="s">
        <v>57</v>
      </c>
      <c r="W36" s="72" t="s">
        <v>57</v>
      </c>
      <c r="X36" s="72" t="s">
        <v>36</v>
      </c>
      <c r="Y36" s="72"/>
      <c r="Z36" s="72" t="s">
        <v>34</v>
      </c>
      <c r="AA36" s="76">
        <v>10.130000000000001</v>
      </c>
      <c r="AB36" s="72"/>
      <c r="AC36" s="72"/>
      <c r="AD36" s="73">
        <v>31.562000000000001</v>
      </c>
      <c r="AE36" s="73">
        <v>292.54000000000002</v>
      </c>
      <c r="AF36" s="72" t="s">
        <v>43</v>
      </c>
      <c r="AG36" s="64" t="s">
        <v>273</v>
      </c>
    </row>
    <row r="37" spans="1:33" ht="29" x14ac:dyDescent="0.35">
      <c r="A37" s="108">
        <v>42162</v>
      </c>
      <c r="B37" s="64" t="s">
        <v>162</v>
      </c>
      <c r="C37" s="72" t="s">
        <v>144</v>
      </c>
      <c r="D37" s="72" t="s">
        <v>124</v>
      </c>
      <c r="E37" s="72">
        <v>111.148</v>
      </c>
      <c r="F37" s="72" t="s">
        <v>271</v>
      </c>
      <c r="G37" s="72">
        <v>1997</v>
      </c>
      <c r="H37" s="72"/>
      <c r="I37" s="72"/>
      <c r="J37" s="72"/>
      <c r="K37" s="72"/>
      <c r="L37" s="72"/>
      <c r="M37" s="72"/>
      <c r="N37" s="72"/>
      <c r="O37" s="72"/>
      <c r="P37" s="72"/>
      <c r="Q37" s="72" t="s">
        <v>164</v>
      </c>
      <c r="R37" s="24">
        <v>34</v>
      </c>
      <c r="S37" s="24">
        <v>50</v>
      </c>
      <c r="T37" s="24">
        <v>34</v>
      </c>
      <c r="U37" s="72"/>
      <c r="V37" s="72" t="s">
        <v>57</v>
      </c>
      <c r="W37" s="72" t="s">
        <v>57</v>
      </c>
      <c r="X37" s="72" t="s">
        <v>37</v>
      </c>
      <c r="Y37" s="72"/>
      <c r="Z37" s="72" t="s">
        <v>34</v>
      </c>
      <c r="AA37" s="76">
        <v>10.130000000000001</v>
      </c>
      <c r="AB37" s="72"/>
      <c r="AC37" s="72"/>
      <c r="AD37" s="73">
        <v>46.76</v>
      </c>
      <c r="AE37" s="73">
        <v>412.18</v>
      </c>
      <c r="AF37" s="72" t="s">
        <v>43</v>
      </c>
      <c r="AG37" s="64" t="s">
        <v>273</v>
      </c>
    </row>
    <row r="38" spans="1:33" x14ac:dyDescent="0.35">
      <c r="A38" s="108" t="s">
        <v>172</v>
      </c>
      <c r="B38" s="64" t="s">
        <v>162</v>
      </c>
      <c r="C38" s="72" t="s">
        <v>144</v>
      </c>
      <c r="D38" s="72" t="s">
        <v>124</v>
      </c>
      <c r="E38" s="72">
        <v>111.15</v>
      </c>
      <c r="F38" s="72" t="s">
        <v>274</v>
      </c>
      <c r="G38" s="72">
        <v>1997</v>
      </c>
      <c r="H38" s="72"/>
      <c r="I38" s="72"/>
      <c r="J38" s="72"/>
      <c r="K38" s="72"/>
      <c r="L38" s="72"/>
      <c r="M38" s="72"/>
      <c r="N38" s="72"/>
      <c r="O38" s="72"/>
      <c r="P38" s="72"/>
      <c r="Q38" s="72" t="s">
        <v>164</v>
      </c>
      <c r="R38" s="24">
        <v>36</v>
      </c>
      <c r="S38" s="24">
        <v>34</v>
      </c>
      <c r="T38" s="24">
        <v>29</v>
      </c>
      <c r="U38" s="72"/>
      <c r="V38" s="72" t="s">
        <v>57</v>
      </c>
      <c r="W38" s="72" t="s">
        <v>57</v>
      </c>
      <c r="X38" s="72" t="s">
        <v>35</v>
      </c>
      <c r="Y38" s="72"/>
      <c r="Z38" s="72" t="s">
        <v>34</v>
      </c>
      <c r="AA38" s="76">
        <v>10</v>
      </c>
      <c r="AB38" s="72"/>
      <c r="AC38" s="72"/>
      <c r="AD38" s="73">
        <v>33.709000000000003</v>
      </c>
      <c r="AE38" s="73">
        <v>303.85000000000002</v>
      </c>
      <c r="AF38" s="72" t="s">
        <v>43</v>
      </c>
      <c r="AG38" s="64" t="s">
        <v>275</v>
      </c>
    </row>
    <row r="39" spans="1:33" x14ac:dyDescent="0.35">
      <c r="A39" s="108" t="s">
        <v>172</v>
      </c>
      <c r="B39" s="64" t="s">
        <v>162</v>
      </c>
      <c r="C39" s="72" t="s">
        <v>144</v>
      </c>
      <c r="D39" s="72" t="s">
        <v>124</v>
      </c>
      <c r="E39" s="72">
        <v>111.15</v>
      </c>
      <c r="F39" s="72" t="s">
        <v>274</v>
      </c>
      <c r="G39" s="72">
        <v>1997</v>
      </c>
      <c r="H39" s="72"/>
      <c r="I39" s="72"/>
      <c r="J39" s="72"/>
      <c r="K39" s="72"/>
      <c r="L39" s="72"/>
      <c r="M39" s="72"/>
      <c r="N39" s="72"/>
      <c r="O39" s="72"/>
      <c r="P39" s="72"/>
      <c r="Q39" s="72" t="s">
        <v>164</v>
      </c>
      <c r="R39" s="24">
        <v>36</v>
      </c>
      <c r="S39" s="24">
        <v>34</v>
      </c>
      <c r="T39" s="24">
        <v>29</v>
      </c>
      <c r="U39" s="72"/>
      <c r="V39" s="72" t="s">
        <v>57</v>
      </c>
      <c r="W39" s="72" t="s">
        <v>57</v>
      </c>
      <c r="X39" s="72" t="s">
        <v>36</v>
      </c>
      <c r="Y39" s="72"/>
      <c r="Z39" s="72" t="s">
        <v>34</v>
      </c>
      <c r="AA39" s="76">
        <v>10</v>
      </c>
      <c r="AB39" s="72"/>
      <c r="AC39" s="72"/>
      <c r="AD39" s="73">
        <v>31.478999999999999</v>
      </c>
      <c r="AE39" s="73">
        <v>293.11</v>
      </c>
      <c r="AF39" s="72" t="s">
        <v>43</v>
      </c>
      <c r="AG39" s="64" t="s">
        <v>275</v>
      </c>
    </row>
    <row r="40" spans="1:33" x14ac:dyDescent="0.35">
      <c r="A40" s="108" t="s">
        <v>172</v>
      </c>
      <c r="B40" s="64" t="s">
        <v>162</v>
      </c>
      <c r="C40" s="72" t="s">
        <v>144</v>
      </c>
      <c r="D40" s="72" t="s">
        <v>124</v>
      </c>
      <c r="E40" s="72">
        <v>111.15</v>
      </c>
      <c r="F40" s="72" t="s">
        <v>274</v>
      </c>
      <c r="G40" s="72">
        <v>1997</v>
      </c>
      <c r="H40" s="72"/>
      <c r="I40" s="72"/>
      <c r="J40" s="72"/>
      <c r="K40" s="72"/>
      <c r="L40" s="72"/>
      <c r="M40" s="72"/>
      <c r="N40" s="72"/>
      <c r="O40" s="72"/>
      <c r="P40" s="72"/>
      <c r="Q40" s="72" t="s">
        <v>164</v>
      </c>
      <c r="R40" s="24">
        <v>36</v>
      </c>
      <c r="S40" s="24">
        <v>34</v>
      </c>
      <c r="T40" s="24">
        <v>29</v>
      </c>
      <c r="U40" s="72"/>
      <c r="V40" s="72" t="s">
        <v>57</v>
      </c>
      <c r="W40" s="72" t="s">
        <v>57</v>
      </c>
      <c r="X40" s="72" t="s">
        <v>37</v>
      </c>
      <c r="Y40" s="72"/>
      <c r="Z40" s="72" t="s">
        <v>34</v>
      </c>
      <c r="AA40" s="76">
        <v>10</v>
      </c>
      <c r="AB40" s="72"/>
      <c r="AC40" s="72"/>
      <c r="AD40" s="73">
        <v>47.624000000000002</v>
      </c>
      <c r="AE40" s="73">
        <v>422.24</v>
      </c>
      <c r="AF40" s="72" t="s">
        <v>43</v>
      </c>
      <c r="AG40" s="64" t="s">
        <v>275</v>
      </c>
    </row>
    <row r="41" spans="1:33" ht="43.5" x14ac:dyDescent="0.35">
      <c r="A41" s="108" t="s">
        <v>161</v>
      </c>
      <c r="B41" s="64" t="s">
        <v>162</v>
      </c>
      <c r="C41" s="72" t="s">
        <v>144</v>
      </c>
      <c r="D41" s="72" t="s">
        <v>124</v>
      </c>
      <c r="E41" s="72">
        <v>111.15</v>
      </c>
      <c r="F41" s="72" t="s">
        <v>276</v>
      </c>
      <c r="G41" s="72">
        <v>1997</v>
      </c>
      <c r="H41" s="72"/>
      <c r="I41" s="72"/>
      <c r="J41" s="72"/>
      <c r="K41" s="72"/>
      <c r="L41" s="72"/>
      <c r="M41" s="72"/>
      <c r="N41" s="72"/>
      <c r="O41" s="72"/>
      <c r="P41" s="72"/>
      <c r="Q41" s="72" t="s">
        <v>164</v>
      </c>
      <c r="R41" s="24">
        <v>38</v>
      </c>
      <c r="S41" s="24">
        <v>25</v>
      </c>
      <c r="T41" s="24">
        <v>31</v>
      </c>
      <c r="U41" s="72"/>
      <c r="V41" s="72" t="s">
        <v>57</v>
      </c>
      <c r="W41" s="72" t="s">
        <v>57</v>
      </c>
      <c r="X41" s="72" t="s">
        <v>35</v>
      </c>
      <c r="Y41" s="72"/>
      <c r="Z41" s="72" t="s">
        <v>34</v>
      </c>
      <c r="AA41" s="76">
        <v>10.01</v>
      </c>
      <c r="AB41" s="72"/>
      <c r="AC41" s="72"/>
      <c r="AD41" s="73">
        <v>33.057000000000002</v>
      </c>
      <c r="AE41" s="73">
        <v>298.29000000000002</v>
      </c>
      <c r="AF41" s="72" t="s">
        <v>43</v>
      </c>
      <c r="AG41" s="64" t="s">
        <v>277</v>
      </c>
    </row>
    <row r="42" spans="1:33" ht="43.5" x14ac:dyDescent="0.35">
      <c r="A42" s="108" t="s">
        <v>161</v>
      </c>
      <c r="B42" s="64" t="s">
        <v>162</v>
      </c>
      <c r="C42" s="72" t="s">
        <v>144</v>
      </c>
      <c r="D42" s="72" t="s">
        <v>124</v>
      </c>
      <c r="E42" s="72">
        <v>111.15</v>
      </c>
      <c r="F42" s="72" t="s">
        <v>276</v>
      </c>
      <c r="G42" s="72">
        <v>1997</v>
      </c>
      <c r="H42" s="72"/>
      <c r="I42" s="72"/>
      <c r="J42" s="72"/>
      <c r="K42" s="72"/>
      <c r="L42" s="72"/>
      <c r="M42" s="72"/>
      <c r="N42" s="72"/>
      <c r="O42" s="72"/>
      <c r="P42" s="72"/>
      <c r="Q42" s="72" t="s">
        <v>164</v>
      </c>
      <c r="R42" s="24">
        <v>38</v>
      </c>
      <c r="S42" s="24">
        <v>25</v>
      </c>
      <c r="T42" s="24">
        <v>31</v>
      </c>
      <c r="U42" s="72"/>
      <c r="V42" s="72" t="s">
        <v>57</v>
      </c>
      <c r="W42" s="72" t="s">
        <v>57</v>
      </c>
      <c r="X42" s="72" t="s">
        <v>36</v>
      </c>
      <c r="Y42" s="72"/>
      <c r="Z42" s="72" t="s">
        <v>34</v>
      </c>
      <c r="AA42" s="76">
        <v>10.01</v>
      </c>
      <c r="AB42" s="72"/>
      <c r="AC42" s="72"/>
      <c r="AD42" s="73">
        <v>31.626999999999999</v>
      </c>
      <c r="AE42" s="73">
        <v>292.83</v>
      </c>
      <c r="AF42" s="72" t="s">
        <v>43</v>
      </c>
      <c r="AG42" s="64" t="s">
        <v>277</v>
      </c>
    </row>
    <row r="43" spans="1:33" ht="43.5" x14ac:dyDescent="0.35">
      <c r="A43" s="108" t="s">
        <v>161</v>
      </c>
      <c r="B43" s="64" t="s">
        <v>162</v>
      </c>
      <c r="C43" s="72" t="s">
        <v>144</v>
      </c>
      <c r="D43" s="72" t="s">
        <v>124</v>
      </c>
      <c r="E43" s="72">
        <v>111.15</v>
      </c>
      <c r="F43" s="72" t="s">
        <v>276</v>
      </c>
      <c r="G43" s="72">
        <v>1997</v>
      </c>
      <c r="H43" s="72"/>
      <c r="I43" s="72"/>
      <c r="J43" s="72"/>
      <c r="K43" s="72"/>
      <c r="L43" s="72"/>
      <c r="M43" s="72"/>
      <c r="N43" s="72"/>
      <c r="O43" s="72"/>
      <c r="P43" s="72"/>
      <c r="Q43" s="72" t="s">
        <v>164</v>
      </c>
      <c r="R43" s="24">
        <v>38</v>
      </c>
      <c r="S43" s="24">
        <v>25</v>
      </c>
      <c r="T43" s="24">
        <v>31</v>
      </c>
      <c r="U43" s="72"/>
      <c r="V43" s="72" t="s">
        <v>57</v>
      </c>
      <c r="W43" s="72" t="s">
        <v>57</v>
      </c>
      <c r="X43" s="72" t="s">
        <v>37</v>
      </c>
      <c r="Y43" s="72"/>
      <c r="Z43" s="72" t="s">
        <v>34</v>
      </c>
      <c r="AA43" s="76">
        <v>10.01</v>
      </c>
      <c r="AB43" s="72"/>
      <c r="AC43" s="72"/>
      <c r="AD43" s="73">
        <v>46.918999999999997</v>
      </c>
      <c r="AE43" s="73">
        <v>414.54</v>
      </c>
      <c r="AF43" s="72" t="s">
        <v>43</v>
      </c>
      <c r="AG43" s="64" t="s">
        <v>277</v>
      </c>
    </row>
    <row r="44" spans="1:33" ht="29" x14ac:dyDescent="0.35">
      <c r="A44" s="79" t="s">
        <v>106</v>
      </c>
      <c r="B44" s="64" t="s">
        <v>150</v>
      </c>
      <c r="C44" s="72" t="s">
        <v>78</v>
      </c>
      <c r="D44" s="72" t="s">
        <v>124</v>
      </c>
      <c r="E44" s="72">
        <v>111.148</v>
      </c>
      <c r="F44" s="72"/>
      <c r="G44" s="72">
        <v>1997</v>
      </c>
      <c r="H44" s="72"/>
      <c r="I44" s="72"/>
      <c r="J44" s="72"/>
      <c r="K44" s="72"/>
      <c r="L44" s="72"/>
      <c r="M44" s="72"/>
      <c r="N44" s="72"/>
      <c r="O44" s="72"/>
      <c r="P44" s="72"/>
      <c r="Q44" s="72" t="s">
        <v>93</v>
      </c>
      <c r="R44" s="72">
        <v>26</v>
      </c>
      <c r="S44" s="72">
        <v>80</v>
      </c>
      <c r="T44" s="72">
        <v>33</v>
      </c>
      <c r="U44" s="72">
        <v>30</v>
      </c>
      <c r="V44" s="72" t="s">
        <v>57</v>
      </c>
      <c r="W44" s="72" t="s">
        <v>57</v>
      </c>
      <c r="X44" s="72" t="s">
        <v>35</v>
      </c>
      <c r="Y44" s="72"/>
      <c r="Z44" s="72" t="s">
        <v>34</v>
      </c>
      <c r="AA44" s="76">
        <v>10</v>
      </c>
      <c r="AB44" s="72"/>
      <c r="AC44" s="72"/>
      <c r="AD44" s="73">
        <v>32.369999999999997</v>
      </c>
      <c r="AE44" s="73">
        <v>294.14</v>
      </c>
      <c r="AF44" s="72" t="s">
        <v>43</v>
      </c>
      <c r="AG44" s="64" t="s">
        <v>120</v>
      </c>
    </row>
    <row r="45" spans="1:33" ht="29" x14ac:dyDescent="0.35">
      <c r="A45" s="79" t="s">
        <v>106</v>
      </c>
      <c r="B45" s="64" t="s">
        <v>150</v>
      </c>
      <c r="C45" s="72" t="s">
        <v>78</v>
      </c>
      <c r="D45" s="72" t="s">
        <v>124</v>
      </c>
      <c r="E45" s="72">
        <v>111.148</v>
      </c>
      <c r="F45" s="72"/>
      <c r="G45" s="72">
        <v>1997</v>
      </c>
      <c r="H45" s="72"/>
      <c r="I45" s="72"/>
      <c r="J45" s="72"/>
      <c r="K45" s="72"/>
      <c r="L45" s="72"/>
      <c r="M45" s="72"/>
      <c r="N45" s="72"/>
      <c r="O45" s="72"/>
      <c r="P45" s="72"/>
      <c r="Q45" s="72" t="s">
        <v>93</v>
      </c>
      <c r="R45" s="72">
        <v>26</v>
      </c>
      <c r="S45" s="72">
        <v>80</v>
      </c>
      <c r="T45" s="72">
        <v>33</v>
      </c>
      <c r="U45" s="72">
        <v>30</v>
      </c>
      <c r="V45" s="72" t="s">
        <v>57</v>
      </c>
      <c r="W45" s="72" t="s">
        <v>57</v>
      </c>
      <c r="X45" s="72" t="s">
        <v>36</v>
      </c>
      <c r="Y45" s="72"/>
      <c r="Z45" s="72" t="s">
        <v>34</v>
      </c>
      <c r="AA45" s="76">
        <v>10</v>
      </c>
      <c r="AB45" s="72"/>
      <c r="AC45" s="72"/>
      <c r="AD45" s="73">
        <v>31.32</v>
      </c>
      <c r="AE45" s="73">
        <v>289.60000000000002</v>
      </c>
      <c r="AF45" s="72" t="s">
        <v>43</v>
      </c>
      <c r="AG45" s="64" t="s">
        <v>120</v>
      </c>
    </row>
    <row r="46" spans="1:33" ht="29" x14ac:dyDescent="0.35">
      <c r="A46" s="79" t="s">
        <v>106</v>
      </c>
      <c r="B46" s="64" t="s">
        <v>150</v>
      </c>
      <c r="C46" s="72" t="s">
        <v>78</v>
      </c>
      <c r="D46" s="72" t="s">
        <v>124</v>
      </c>
      <c r="E46" s="72">
        <v>111.148</v>
      </c>
      <c r="F46" s="72"/>
      <c r="G46" s="72">
        <v>1997</v>
      </c>
      <c r="H46" s="72"/>
      <c r="I46" s="72"/>
      <c r="J46" s="72"/>
      <c r="K46" s="72"/>
      <c r="L46" s="72"/>
      <c r="M46" s="72"/>
      <c r="N46" s="72"/>
      <c r="O46" s="72"/>
      <c r="P46" s="72"/>
      <c r="Q46" s="72" t="s">
        <v>93</v>
      </c>
      <c r="R46" s="72">
        <v>26</v>
      </c>
      <c r="S46" s="72">
        <v>80</v>
      </c>
      <c r="T46" s="72">
        <v>33</v>
      </c>
      <c r="U46" s="72">
        <v>30</v>
      </c>
      <c r="V46" s="72" t="s">
        <v>57</v>
      </c>
      <c r="W46" s="72" t="s">
        <v>57</v>
      </c>
      <c r="X46" s="72" t="s">
        <v>37</v>
      </c>
      <c r="Y46" s="72"/>
      <c r="Z46" s="72" t="s">
        <v>34</v>
      </c>
      <c r="AA46" s="76">
        <v>10</v>
      </c>
      <c r="AB46" s="72"/>
      <c r="AC46" s="72"/>
      <c r="AD46" s="73">
        <v>46.24</v>
      </c>
      <c r="AE46" s="73">
        <v>408.33</v>
      </c>
      <c r="AF46" s="72" t="s">
        <v>43</v>
      </c>
      <c r="AG46" s="64" t="s">
        <v>120</v>
      </c>
    </row>
    <row r="47" spans="1:33" ht="29" x14ac:dyDescent="0.35">
      <c r="A47" s="79">
        <v>43744</v>
      </c>
      <c r="B47" s="72" t="s">
        <v>105</v>
      </c>
      <c r="C47" s="72" t="s">
        <v>144</v>
      </c>
      <c r="D47" s="72" t="s">
        <v>124</v>
      </c>
      <c r="E47" s="72">
        <v>111.148</v>
      </c>
      <c r="F47" s="72"/>
      <c r="G47" s="72">
        <v>1995</v>
      </c>
      <c r="H47" s="72" t="s">
        <v>132</v>
      </c>
      <c r="I47" s="72" t="s">
        <v>133</v>
      </c>
      <c r="J47" s="72" t="s">
        <v>134</v>
      </c>
      <c r="K47" s="72">
        <v>3</v>
      </c>
      <c r="L47" s="72">
        <v>10000</v>
      </c>
      <c r="M47" s="72" t="s">
        <v>136</v>
      </c>
      <c r="N47" s="85">
        <v>2800</v>
      </c>
      <c r="O47" s="72">
        <v>200</v>
      </c>
      <c r="P47"/>
      <c r="Q47" s="72" t="s">
        <v>125</v>
      </c>
      <c r="R47" s="72">
        <v>23.2</v>
      </c>
      <c r="S47" s="72">
        <v>88.1</v>
      </c>
      <c r="T47" s="72">
        <v>38</v>
      </c>
      <c r="V47" s="72" t="s">
        <v>57</v>
      </c>
      <c r="W47" s="72" t="s">
        <v>57</v>
      </c>
      <c r="X47" s="72" t="s">
        <v>35</v>
      </c>
      <c r="Y47" s="72"/>
      <c r="Z47" s="72" t="s">
        <v>34</v>
      </c>
      <c r="AA47" s="76">
        <v>10</v>
      </c>
      <c r="AB47" s="91">
        <v>2355.8000000000002</v>
      </c>
      <c r="AC47" s="91" t="s">
        <v>152</v>
      </c>
      <c r="AD47" s="95">
        <v>29.786200000000001</v>
      </c>
      <c r="AE47" s="28">
        <v>273.79000000000002</v>
      </c>
      <c r="AF47" s="72" t="s">
        <v>43</v>
      </c>
      <c r="AG47" s="96" t="s">
        <v>143</v>
      </c>
    </row>
    <row r="48" spans="1:33" ht="29" x14ac:dyDescent="0.35">
      <c r="A48" s="79">
        <v>43744</v>
      </c>
      <c r="B48" s="64" t="s">
        <v>150</v>
      </c>
      <c r="C48" s="72" t="s">
        <v>144</v>
      </c>
      <c r="D48" s="72" t="s">
        <v>124</v>
      </c>
      <c r="E48" s="72">
        <v>111.148</v>
      </c>
      <c r="F48" s="72"/>
      <c r="G48" s="72">
        <v>1995</v>
      </c>
      <c r="H48" s="72" t="s">
        <v>132</v>
      </c>
      <c r="I48" s="72" t="s">
        <v>133</v>
      </c>
      <c r="J48" s="72" t="s">
        <v>134</v>
      </c>
      <c r="K48" s="72">
        <v>3</v>
      </c>
      <c r="L48" s="72">
        <v>10000</v>
      </c>
      <c r="M48" s="72" t="s">
        <v>136</v>
      </c>
      <c r="N48" s="85">
        <v>2800</v>
      </c>
      <c r="O48" s="72">
        <v>200</v>
      </c>
      <c r="P48" s="72"/>
      <c r="Q48" s="72" t="s">
        <v>125</v>
      </c>
      <c r="R48" s="72">
        <v>23.2</v>
      </c>
      <c r="S48" s="72">
        <v>88.1</v>
      </c>
      <c r="T48" s="72">
        <v>38</v>
      </c>
      <c r="U48" s="72"/>
      <c r="V48" s="72" t="s">
        <v>57</v>
      </c>
      <c r="W48" s="72" t="s">
        <v>57</v>
      </c>
      <c r="X48" s="72" t="s">
        <v>153</v>
      </c>
      <c r="Y48" s="72"/>
      <c r="Z48" s="72" t="s">
        <v>34</v>
      </c>
      <c r="AA48" s="76">
        <v>10</v>
      </c>
      <c r="AB48" s="72"/>
      <c r="AC48" s="72"/>
      <c r="AD48" s="73">
        <v>34.248266666666701</v>
      </c>
      <c r="AE48" s="73">
        <v>308.09666666666698</v>
      </c>
      <c r="AF48" s="72" t="s">
        <v>43</v>
      </c>
      <c r="AG48" s="64" t="s">
        <v>120</v>
      </c>
    </row>
    <row r="49" spans="1:33" ht="29" x14ac:dyDescent="0.35">
      <c r="A49" s="79">
        <v>43744</v>
      </c>
      <c r="B49" s="64" t="s">
        <v>150</v>
      </c>
      <c r="C49" s="72" t="s">
        <v>144</v>
      </c>
      <c r="D49" s="72" t="s">
        <v>124</v>
      </c>
      <c r="E49" s="72">
        <v>111.148</v>
      </c>
      <c r="F49" s="72"/>
      <c r="G49" s="72">
        <v>1995</v>
      </c>
      <c r="H49" s="72" t="s">
        <v>132</v>
      </c>
      <c r="I49" s="72" t="s">
        <v>133</v>
      </c>
      <c r="J49" s="72" t="s">
        <v>134</v>
      </c>
      <c r="K49" s="72">
        <v>3</v>
      </c>
      <c r="L49" s="72">
        <v>10000</v>
      </c>
      <c r="M49" s="72" t="s">
        <v>136</v>
      </c>
      <c r="N49" s="85">
        <v>2800</v>
      </c>
      <c r="O49" s="72">
        <v>200</v>
      </c>
      <c r="P49" s="72"/>
      <c r="Q49" s="72" t="s">
        <v>125</v>
      </c>
      <c r="R49" s="72">
        <v>23.2</v>
      </c>
      <c r="S49" s="72">
        <v>88.1</v>
      </c>
      <c r="T49" s="72">
        <v>38</v>
      </c>
      <c r="U49" s="72"/>
      <c r="V49" s="72" t="s">
        <v>57</v>
      </c>
      <c r="W49" s="72" t="s">
        <v>57</v>
      </c>
      <c r="X49" s="72" t="s">
        <v>154</v>
      </c>
      <c r="Y49" s="72"/>
      <c r="Z49" s="72" t="s">
        <v>34</v>
      </c>
      <c r="AA49" s="76">
        <v>10</v>
      </c>
      <c r="AB49" s="72"/>
      <c r="AC49" s="72"/>
      <c r="AD49" s="73">
        <v>33.481366666666702</v>
      </c>
      <c r="AE49" s="73">
        <v>300.191666666667</v>
      </c>
      <c r="AF49" s="72" t="s">
        <v>43</v>
      </c>
      <c r="AG49" s="64" t="s">
        <v>120</v>
      </c>
    </row>
    <row r="50" spans="1:33" x14ac:dyDescent="0.35">
      <c r="A50"/>
      <c r="B50"/>
      <c r="C50"/>
      <c r="D50"/>
      <c r="E50"/>
      <c r="F50"/>
      <c r="G50"/>
      <c r="H50"/>
      <c r="I50"/>
      <c r="J50"/>
      <c r="K50"/>
      <c r="L50"/>
      <c r="M50"/>
      <c r="N50"/>
      <c r="O50"/>
      <c r="P50"/>
      <c r="Q50"/>
    </row>
    <row r="51" spans="1:33" x14ac:dyDescent="0.35">
      <c r="A51"/>
      <c r="B51"/>
      <c r="C51"/>
      <c r="D51"/>
      <c r="E51"/>
      <c r="F51"/>
      <c r="G51"/>
      <c r="H51"/>
      <c r="I51"/>
      <c r="J51"/>
      <c r="K51"/>
      <c r="L51"/>
      <c r="M51"/>
      <c r="N51"/>
      <c r="O51"/>
      <c r="P51"/>
      <c r="Q51"/>
    </row>
    <row r="52" spans="1:33" x14ac:dyDescent="0.35">
      <c r="A52" s="26"/>
      <c r="B52" s="26"/>
      <c r="C52" s="26"/>
      <c r="D52" s="26"/>
      <c r="E52" s="26"/>
      <c r="F52" s="26"/>
      <c r="G52" s="26"/>
      <c r="H52" s="26"/>
      <c r="I52" s="26"/>
      <c r="J52" s="26"/>
      <c r="K52" s="9"/>
      <c r="L52" s="10"/>
      <c r="M52" s="10"/>
      <c r="N52" s="10"/>
      <c r="O52" s="11"/>
      <c r="P52" s="10"/>
      <c r="Q52" s="50"/>
    </row>
    <row r="53" spans="1:33" x14ac:dyDescent="0.35">
      <c r="A53" s="26"/>
      <c r="B53" s="26"/>
      <c r="C53" s="26"/>
      <c r="D53" s="26"/>
      <c r="E53" s="26"/>
      <c r="F53" s="26"/>
      <c r="G53" s="26"/>
      <c r="H53" s="26"/>
      <c r="K53" s="9"/>
      <c r="L53" s="10"/>
      <c r="M53" s="10"/>
      <c r="N53" s="10"/>
      <c r="O53" s="11"/>
      <c r="P53" s="10"/>
      <c r="Q53" s="50"/>
    </row>
    <row r="54" spans="1:33" x14ac:dyDescent="0.35">
      <c r="A54" s="26"/>
      <c r="B54" s="26"/>
      <c r="C54" s="26"/>
      <c r="D54" s="26"/>
      <c r="E54" s="26"/>
      <c r="F54" s="26"/>
      <c r="G54" s="26"/>
      <c r="H54" s="26"/>
      <c r="K54" s="9"/>
      <c r="L54" s="10"/>
      <c r="M54" s="10"/>
      <c r="N54" s="10"/>
      <c r="O54" s="11"/>
      <c r="P54" s="10"/>
      <c r="Q54" s="50"/>
    </row>
    <row r="55" spans="1:33" x14ac:dyDescent="0.35">
      <c r="A55" s="26"/>
      <c r="B55" s="26"/>
      <c r="C55" s="26"/>
      <c r="D55" s="26"/>
      <c r="E55" s="26"/>
      <c r="F55" s="26"/>
      <c r="G55" s="26"/>
      <c r="H55" s="26"/>
      <c r="L55" s="10"/>
      <c r="M55" s="10"/>
    </row>
    <row r="56" spans="1:33" x14ac:dyDescent="0.35">
      <c r="A56" s="26"/>
      <c r="B56" s="26"/>
      <c r="C56" s="26"/>
      <c r="D56" s="26"/>
      <c r="E56" s="26"/>
      <c r="F56" s="26"/>
      <c r="G56" s="26"/>
      <c r="H56" s="26"/>
      <c r="L56" s="10"/>
      <c r="M56" s="10"/>
    </row>
  </sheetData>
  <mergeCells count="6">
    <mergeCell ref="AB7:AC7"/>
    <mergeCell ref="A1:AG1"/>
    <mergeCell ref="A3:AG3"/>
    <mergeCell ref="A4:AG4"/>
    <mergeCell ref="A5:AG5"/>
    <mergeCell ref="A2:AG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topLeftCell="O1" workbookViewId="0">
      <selection activeCell="AL1" sqref="AL1"/>
    </sheetView>
  </sheetViews>
  <sheetFormatPr baseColWidth="10" defaultRowHeight="14.5" x14ac:dyDescent="0.35"/>
  <cols>
    <col min="3" max="3" width="9.1796875" customWidth="1"/>
    <col min="4" max="4" width="9.26953125" customWidth="1"/>
    <col min="5" max="5" width="9.453125" bestFit="1" customWidth="1"/>
    <col min="6" max="6" width="16.54296875" bestFit="1" customWidth="1"/>
    <col min="7" max="7" width="10.1796875" customWidth="1"/>
    <col min="8" max="8" width="5.453125" customWidth="1"/>
    <col min="9" max="10" width="7" customWidth="1"/>
    <col min="11" max="11" width="5.81640625" customWidth="1"/>
    <col min="12" max="12" width="8.26953125" customWidth="1"/>
    <col min="13" max="13" width="9.36328125" customWidth="1"/>
    <col min="14" max="14" width="9.7265625" customWidth="1"/>
    <col min="15" max="15" width="5.54296875" customWidth="1"/>
    <col min="16" max="16" width="10.7265625" customWidth="1"/>
    <col min="21" max="21" width="9.08984375" customWidth="1"/>
    <col min="22" max="22" width="9.36328125" customWidth="1"/>
    <col min="23" max="23" width="8.81640625" customWidth="1"/>
    <col min="24" max="24" width="6.6328125" customWidth="1"/>
    <col min="25" max="25" width="7.26953125" customWidth="1"/>
    <col min="26" max="26" width="7.90625" customWidth="1"/>
    <col min="27" max="27" width="6.1796875" customWidth="1"/>
    <col min="28" max="28" width="4.7265625" customWidth="1"/>
    <col min="29" max="29" width="8.26953125" customWidth="1"/>
    <col min="30" max="30" width="9.1796875" customWidth="1"/>
    <col min="31" max="31" width="7.54296875" customWidth="1"/>
    <col min="36" max="36" width="57.08984375" customWidth="1"/>
  </cols>
  <sheetData>
    <row r="1" spans="1:36" x14ac:dyDescent="0.35">
      <c r="A1" s="117" t="s">
        <v>68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row>
    <row r="2" spans="1:36" x14ac:dyDescent="0.35">
      <c r="A2" s="117" t="s">
        <v>293</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row>
    <row r="3" spans="1:36" x14ac:dyDescent="0.35">
      <c r="A3" s="117" t="s">
        <v>112</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row>
    <row r="4" spans="1:36" x14ac:dyDescent="0.35">
      <c r="A4" s="123" t="s">
        <v>69</v>
      </c>
      <c r="B4" s="123"/>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row>
    <row r="5" spans="1:36" ht="14.5" customHeight="1" x14ac:dyDescent="0.35">
      <c r="A5" s="129" t="s">
        <v>121</v>
      </c>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129"/>
    </row>
    <row r="6" spans="1:36" x14ac:dyDescent="0.35">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129"/>
    </row>
    <row r="7" spans="1:36" x14ac:dyDescent="0.35">
      <c r="A7" s="39"/>
      <c r="B7" s="39"/>
      <c r="C7" s="39"/>
      <c r="D7" s="39"/>
      <c r="E7" s="39"/>
      <c r="F7" s="39"/>
      <c r="G7" s="39"/>
      <c r="H7" s="39"/>
      <c r="I7" s="39"/>
      <c r="J7" s="39"/>
      <c r="K7" s="39"/>
      <c r="L7" s="39"/>
      <c r="M7" s="39"/>
      <c r="N7" s="39"/>
      <c r="O7" s="39"/>
      <c r="P7" s="39"/>
      <c r="Q7" s="39"/>
      <c r="R7" s="39"/>
      <c r="S7" s="39"/>
      <c r="T7" s="39"/>
      <c r="U7" s="97"/>
    </row>
    <row r="8" spans="1:36" ht="43.5" x14ac:dyDescent="0.35">
      <c r="A8" s="78" t="s">
        <v>74</v>
      </c>
      <c r="B8" s="57" t="s">
        <v>58</v>
      </c>
      <c r="C8" s="57" t="s">
        <v>22</v>
      </c>
      <c r="D8" s="56" t="s">
        <v>0</v>
      </c>
      <c r="E8" s="56" t="s">
        <v>126</v>
      </c>
      <c r="F8" s="57" t="s">
        <v>269</v>
      </c>
      <c r="G8" s="57" t="s">
        <v>1</v>
      </c>
      <c r="H8" s="57" t="s">
        <v>127</v>
      </c>
      <c r="I8" s="57" t="s">
        <v>128</v>
      </c>
      <c r="J8" s="57" t="s">
        <v>129</v>
      </c>
      <c r="K8" s="57" t="s">
        <v>135</v>
      </c>
      <c r="L8" s="57" t="s">
        <v>139</v>
      </c>
      <c r="M8" s="57" t="s">
        <v>130</v>
      </c>
      <c r="N8" s="57" t="s">
        <v>159</v>
      </c>
      <c r="O8" s="57" t="s">
        <v>137</v>
      </c>
      <c r="P8" s="57" t="s">
        <v>158</v>
      </c>
      <c r="Q8" s="57" t="s">
        <v>155</v>
      </c>
      <c r="R8" s="57" t="s">
        <v>160</v>
      </c>
      <c r="S8" s="56" t="s">
        <v>60</v>
      </c>
      <c r="T8" s="57" t="s">
        <v>70</v>
      </c>
      <c r="U8" s="57" t="s">
        <v>61</v>
      </c>
      <c r="V8" s="57" t="s">
        <v>62</v>
      </c>
      <c r="W8" s="57" t="s">
        <v>63</v>
      </c>
      <c r="X8" s="21" t="s">
        <v>80</v>
      </c>
      <c r="Y8" s="21" t="s">
        <v>81</v>
      </c>
      <c r="Z8" s="21" t="s">
        <v>82</v>
      </c>
      <c r="AA8" s="21" t="s">
        <v>83</v>
      </c>
      <c r="AB8" s="21" t="s">
        <v>84</v>
      </c>
      <c r="AC8" s="21" t="s">
        <v>294</v>
      </c>
      <c r="AD8" s="21" t="s">
        <v>85</v>
      </c>
      <c r="AE8" s="21" t="s">
        <v>86</v>
      </c>
      <c r="AF8" s="21" t="s">
        <v>87</v>
      </c>
      <c r="AG8" s="21" t="s">
        <v>88</v>
      </c>
      <c r="AH8" s="21" t="s">
        <v>89</v>
      </c>
      <c r="AI8" s="21" t="s">
        <v>90</v>
      </c>
      <c r="AJ8" s="20" t="s">
        <v>91</v>
      </c>
    </row>
    <row r="9" spans="1:36" x14ac:dyDescent="0.35">
      <c r="A9" s="22" t="s">
        <v>211</v>
      </c>
      <c r="B9" s="23"/>
      <c r="C9" s="23" t="s">
        <v>260</v>
      </c>
      <c r="D9" s="72" t="s">
        <v>124</v>
      </c>
      <c r="E9" s="72">
        <v>111.148</v>
      </c>
      <c r="F9" s="72"/>
      <c r="G9" s="72">
        <v>1997</v>
      </c>
      <c r="H9" s="72" t="s">
        <v>132</v>
      </c>
      <c r="I9" s="72"/>
      <c r="J9" s="72"/>
      <c r="K9" s="72">
        <v>3</v>
      </c>
      <c r="L9" s="88"/>
      <c r="M9" s="72" t="s">
        <v>136</v>
      </c>
      <c r="N9" s="72">
        <v>3150</v>
      </c>
      <c r="O9" s="72">
        <v>200</v>
      </c>
      <c r="P9" s="72"/>
      <c r="Q9" s="72"/>
      <c r="R9" s="72"/>
      <c r="S9" s="72"/>
      <c r="T9" s="24"/>
      <c r="U9" s="24"/>
      <c r="V9" s="24"/>
      <c r="W9" s="72"/>
      <c r="X9" s="24"/>
      <c r="Y9" s="24"/>
      <c r="Z9" s="24"/>
      <c r="AA9" s="25" t="s">
        <v>57</v>
      </c>
      <c r="AB9" s="25" t="s">
        <v>57</v>
      </c>
      <c r="AC9" s="25"/>
      <c r="AD9" s="52" t="s">
        <v>35</v>
      </c>
      <c r="AE9" s="24">
        <v>0.58299999999999996</v>
      </c>
      <c r="AF9" s="114"/>
      <c r="AG9" s="24"/>
      <c r="AH9" s="24"/>
      <c r="AI9" s="53"/>
      <c r="AJ9" s="24" t="s">
        <v>261</v>
      </c>
    </row>
    <row r="10" spans="1:36" x14ac:dyDescent="0.35">
      <c r="A10" s="22" t="s">
        <v>211</v>
      </c>
      <c r="B10" s="23"/>
      <c r="C10" s="23" t="s">
        <v>260</v>
      </c>
      <c r="D10" s="72" t="s">
        <v>124</v>
      </c>
      <c r="E10" s="72">
        <v>111.148</v>
      </c>
      <c r="F10" s="72"/>
      <c r="G10" s="72">
        <v>1997</v>
      </c>
      <c r="H10" s="72" t="s">
        <v>132</v>
      </c>
      <c r="I10" s="72"/>
      <c r="J10" s="72"/>
      <c r="K10" s="72">
        <v>3</v>
      </c>
      <c r="L10" s="88"/>
      <c r="M10" s="72" t="s">
        <v>136</v>
      </c>
      <c r="N10" s="72">
        <v>3150</v>
      </c>
      <c r="O10" s="72">
        <v>200</v>
      </c>
      <c r="P10" s="72"/>
      <c r="Q10" s="72"/>
      <c r="R10" s="72"/>
      <c r="S10" s="72"/>
      <c r="T10" s="24"/>
      <c r="U10" s="24"/>
      <c r="V10" s="24"/>
      <c r="W10" s="72"/>
      <c r="X10" s="24"/>
      <c r="Y10" s="24"/>
      <c r="Z10" s="24"/>
      <c r="AA10" s="25" t="s">
        <v>57</v>
      </c>
      <c r="AB10" s="25" t="s">
        <v>57</v>
      </c>
      <c r="AC10" s="25"/>
      <c r="AD10" s="52" t="s">
        <v>36</v>
      </c>
      <c r="AE10" s="24">
        <v>0.58399999999999996</v>
      </c>
      <c r="AF10" s="24"/>
      <c r="AG10" s="24"/>
      <c r="AH10" s="24"/>
      <c r="AI10" s="53"/>
      <c r="AJ10" s="24" t="s">
        <v>261</v>
      </c>
    </row>
    <row r="11" spans="1:36" x14ac:dyDescent="0.35">
      <c r="A11" s="22" t="s">
        <v>211</v>
      </c>
      <c r="B11" s="23"/>
      <c r="C11" s="23" t="s">
        <v>260</v>
      </c>
      <c r="D11" s="72" t="s">
        <v>124</v>
      </c>
      <c r="E11" s="72">
        <v>111.148</v>
      </c>
      <c r="F11" s="72"/>
      <c r="G11" s="72">
        <v>1997</v>
      </c>
      <c r="H11" s="72" t="s">
        <v>132</v>
      </c>
      <c r="I11" s="72"/>
      <c r="J11" s="72"/>
      <c r="K11" s="72">
        <v>3</v>
      </c>
      <c r="L11" s="88"/>
      <c r="M11" s="72" t="s">
        <v>136</v>
      </c>
      <c r="N11" s="72">
        <v>3150</v>
      </c>
      <c r="O11" s="72">
        <v>200</v>
      </c>
      <c r="P11" s="72"/>
      <c r="Q11" s="72"/>
      <c r="R11" s="72"/>
      <c r="S11" s="72"/>
      <c r="T11" s="24"/>
      <c r="U11" s="24"/>
      <c r="V11" s="24"/>
      <c r="W11" s="72"/>
      <c r="X11" s="24"/>
      <c r="Y11" s="24"/>
      <c r="Z11" s="24"/>
      <c r="AA11" s="25" t="s">
        <v>57</v>
      </c>
      <c r="AB11" s="25" t="s">
        <v>57</v>
      </c>
      <c r="AC11" s="25"/>
      <c r="AD11" s="52" t="s">
        <v>37</v>
      </c>
      <c r="AE11" s="24">
        <v>0.58499999999999996</v>
      </c>
      <c r="AF11" s="24"/>
      <c r="AG11" s="24"/>
      <c r="AH11" s="24"/>
      <c r="AI11" s="53"/>
      <c r="AJ11" s="24" t="s">
        <v>261</v>
      </c>
    </row>
    <row r="12" spans="1:36" x14ac:dyDescent="0.35">
      <c r="A12" s="22" t="s">
        <v>205</v>
      </c>
      <c r="B12" s="23"/>
      <c r="C12" s="23" t="s">
        <v>92</v>
      </c>
      <c r="D12" s="72" t="s">
        <v>124</v>
      </c>
      <c r="E12" s="72">
        <v>111.148</v>
      </c>
      <c r="F12" s="72"/>
      <c r="G12" s="72">
        <v>1997</v>
      </c>
      <c r="H12" s="72" t="s">
        <v>132</v>
      </c>
      <c r="I12" s="72"/>
      <c r="J12" s="72"/>
      <c r="K12" s="72">
        <v>3</v>
      </c>
      <c r="L12" s="88"/>
      <c r="M12" s="72" t="s">
        <v>136</v>
      </c>
      <c r="N12" s="72">
        <v>3150</v>
      </c>
      <c r="O12" s="72">
        <v>200</v>
      </c>
      <c r="P12" s="72"/>
      <c r="Q12" s="72"/>
      <c r="R12" s="72"/>
      <c r="S12" s="72" t="s">
        <v>93</v>
      </c>
      <c r="T12" s="24">
        <v>28.5</v>
      </c>
      <c r="U12" s="24">
        <v>23</v>
      </c>
      <c r="V12" s="24">
        <v>34</v>
      </c>
      <c r="W12" s="72"/>
      <c r="X12" s="24"/>
      <c r="Y12" s="24"/>
      <c r="Z12" s="24"/>
      <c r="AA12" s="25" t="s">
        <v>57</v>
      </c>
      <c r="AB12" s="25" t="s">
        <v>57</v>
      </c>
      <c r="AC12" s="25"/>
      <c r="AD12" s="52" t="s">
        <v>35</v>
      </c>
      <c r="AE12" s="24">
        <v>0.56999999999999995</v>
      </c>
      <c r="AF12" s="115">
        <v>0.56299999999999994</v>
      </c>
      <c r="AG12" s="24"/>
      <c r="AH12" s="24"/>
      <c r="AI12" s="53"/>
      <c r="AJ12" s="24" t="s">
        <v>278</v>
      </c>
    </row>
    <row r="13" spans="1:36" x14ac:dyDescent="0.35">
      <c r="A13" s="22" t="s">
        <v>205</v>
      </c>
      <c r="B13" s="23"/>
      <c r="C13" s="23" t="s">
        <v>92</v>
      </c>
      <c r="D13" s="72" t="s">
        <v>124</v>
      </c>
      <c r="E13" s="72">
        <v>111.148</v>
      </c>
      <c r="F13" s="72"/>
      <c r="G13" s="72">
        <v>1997</v>
      </c>
      <c r="H13" s="72" t="s">
        <v>132</v>
      </c>
      <c r="I13" s="72"/>
      <c r="J13" s="72"/>
      <c r="K13" s="72">
        <v>3</v>
      </c>
      <c r="L13" s="88"/>
      <c r="M13" s="72" t="s">
        <v>136</v>
      </c>
      <c r="N13" s="72">
        <v>3150</v>
      </c>
      <c r="O13" s="72">
        <v>200</v>
      </c>
      <c r="P13" s="72"/>
      <c r="Q13" s="72"/>
      <c r="R13" s="72"/>
      <c r="S13" s="72" t="s">
        <v>93</v>
      </c>
      <c r="T13" s="24">
        <v>28.5</v>
      </c>
      <c r="U13" s="24">
        <v>23</v>
      </c>
      <c r="V13" s="24">
        <v>34</v>
      </c>
      <c r="W13" s="72"/>
      <c r="X13" s="24"/>
      <c r="Y13" s="24"/>
      <c r="Z13" s="24"/>
      <c r="AA13" s="25" t="s">
        <v>57</v>
      </c>
      <c r="AB13" s="25" t="s">
        <v>57</v>
      </c>
      <c r="AC13" s="25"/>
      <c r="AD13" s="52" t="s">
        <v>36</v>
      </c>
      <c r="AE13" s="24">
        <v>0.57099999999999995</v>
      </c>
      <c r="AF13" s="24">
        <v>0.56399999999999995</v>
      </c>
      <c r="AG13" s="24"/>
      <c r="AH13" s="24"/>
      <c r="AI13" s="53"/>
      <c r="AJ13" s="24" t="s">
        <v>278</v>
      </c>
    </row>
    <row r="14" spans="1:36" x14ac:dyDescent="0.35">
      <c r="A14" s="22" t="s">
        <v>205</v>
      </c>
      <c r="B14" s="23"/>
      <c r="C14" s="23" t="s">
        <v>92</v>
      </c>
      <c r="D14" s="72" t="s">
        <v>124</v>
      </c>
      <c r="E14" s="72">
        <v>111.148</v>
      </c>
      <c r="F14" s="72"/>
      <c r="G14" s="72">
        <v>1997</v>
      </c>
      <c r="H14" s="72" t="s">
        <v>132</v>
      </c>
      <c r="I14" s="72"/>
      <c r="J14" s="72"/>
      <c r="K14" s="72">
        <v>3</v>
      </c>
      <c r="L14" s="88"/>
      <c r="M14" s="72" t="s">
        <v>136</v>
      </c>
      <c r="N14" s="72">
        <v>3150</v>
      </c>
      <c r="O14" s="72">
        <v>200</v>
      </c>
      <c r="P14" s="72"/>
      <c r="Q14" s="72"/>
      <c r="R14" s="72"/>
      <c r="S14" s="72" t="s">
        <v>93</v>
      </c>
      <c r="T14" s="24">
        <v>28.5</v>
      </c>
      <c r="U14" s="24">
        <v>23</v>
      </c>
      <c r="V14" s="24">
        <v>34</v>
      </c>
      <c r="W14" s="72"/>
      <c r="X14" s="24"/>
      <c r="Y14" s="24"/>
      <c r="Z14" s="24"/>
      <c r="AA14" s="25" t="s">
        <v>57</v>
      </c>
      <c r="AB14" s="25" t="s">
        <v>57</v>
      </c>
      <c r="AC14" s="25"/>
      <c r="AD14" s="52" t="s">
        <v>37</v>
      </c>
      <c r="AE14" s="24">
        <v>0.57099999999999995</v>
      </c>
      <c r="AF14" s="24">
        <v>0.56399999999999995</v>
      </c>
      <c r="AG14" s="24"/>
      <c r="AH14" s="24"/>
      <c r="AI14" s="53"/>
      <c r="AJ14" s="24" t="s">
        <v>278</v>
      </c>
    </row>
    <row r="15" spans="1:36" ht="36" x14ac:dyDescent="0.35">
      <c r="A15" s="22" t="s">
        <v>202</v>
      </c>
      <c r="B15" s="23" t="s">
        <v>279</v>
      </c>
      <c r="C15" s="23" t="s">
        <v>92</v>
      </c>
      <c r="D15" s="72" t="s">
        <v>124</v>
      </c>
      <c r="E15" s="72">
        <v>111.148</v>
      </c>
      <c r="F15" s="72"/>
      <c r="G15" s="72">
        <v>1997</v>
      </c>
      <c r="H15" s="72" t="s">
        <v>132</v>
      </c>
      <c r="I15" s="72"/>
      <c r="J15" s="72"/>
      <c r="K15" s="72">
        <v>3</v>
      </c>
      <c r="L15" s="88"/>
      <c r="M15" s="72" t="s">
        <v>136</v>
      </c>
      <c r="N15" s="72">
        <v>3150</v>
      </c>
      <c r="O15" s="72">
        <v>200</v>
      </c>
      <c r="P15" s="72"/>
      <c r="Q15" s="72"/>
      <c r="R15" s="72"/>
      <c r="S15" s="72" t="s">
        <v>164</v>
      </c>
      <c r="T15" s="24">
        <v>32</v>
      </c>
      <c r="U15" s="24">
        <v>78</v>
      </c>
      <c r="V15" s="24">
        <v>27.2</v>
      </c>
      <c r="W15" s="72"/>
      <c r="X15" s="24">
        <v>28</v>
      </c>
      <c r="Y15" s="24"/>
      <c r="Z15" s="24"/>
      <c r="AA15" s="25" t="s">
        <v>57</v>
      </c>
      <c r="AB15" s="25" t="s">
        <v>57</v>
      </c>
      <c r="AC15" s="25"/>
      <c r="AD15" s="52" t="s">
        <v>35</v>
      </c>
      <c r="AE15" s="24">
        <v>0.56799999999999995</v>
      </c>
      <c r="AF15" s="24">
        <v>0.55100000000000005</v>
      </c>
      <c r="AG15" s="24"/>
      <c r="AH15" s="24"/>
      <c r="AI15" s="53"/>
      <c r="AJ15" s="24" t="s">
        <v>280</v>
      </c>
    </row>
    <row r="16" spans="1:36" ht="36" x14ac:dyDescent="0.35">
      <c r="A16" s="22" t="s">
        <v>202</v>
      </c>
      <c r="B16" s="23" t="s">
        <v>279</v>
      </c>
      <c r="C16" s="23" t="s">
        <v>92</v>
      </c>
      <c r="D16" s="72" t="s">
        <v>124</v>
      </c>
      <c r="E16" s="72">
        <v>111.148</v>
      </c>
      <c r="F16" s="72"/>
      <c r="G16" s="72">
        <v>1997</v>
      </c>
      <c r="H16" s="72" t="s">
        <v>132</v>
      </c>
      <c r="I16" s="72"/>
      <c r="J16" s="72"/>
      <c r="K16" s="72">
        <v>3</v>
      </c>
      <c r="L16" s="88"/>
      <c r="M16" s="72" t="s">
        <v>136</v>
      </c>
      <c r="N16" s="72">
        <v>3150</v>
      </c>
      <c r="O16" s="72">
        <v>200</v>
      </c>
      <c r="P16" s="72"/>
      <c r="Q16" s="72"/>
      <c r="R16" s="72"/>
      <c r="S16" s="72" t="s">
        <v>164</v>
      </c>
      <c r="T16" s="24">
        <v>32</v>
      </c>
      <c r="U16" s="24">
        <v>78</v>
      </c>
      <c r="V16" s="24">
        <v>27.2</v>
      </c>
      <c r="W16" s="72"/>
      <c r="X16" s="24">
        <v>28</v>
      </c>
      <c r="Y16" s="24"/>
      <c r="Z16" s="24"/>
      <c r="AA16" s="25" t="s">
        <v>57</v>
      </c>
      <c r="AB16" s="25" t="s">
        <v>57</v>
      </c>
      <c r="AC16" s="25"/>
      <c r="AD16" s="52" t="s">
        <v>36</v>
      </c>
      <c r="AE16" s="24">
        <v>0.56899999999999995</v>
      </c>
      <c r="AF16" s="24">
        <v>0.55200000000000005</v>
      </c>
      <c r="AG16" s="24"/>
      <c r="AH16" s="24"/>
      <c r="AI16" s="53"/>
      <c r="AJ16" s="24" t="s">
        <v>280</v>
      </c>
    </row>
    <row r="17" spans="1:36" ht="36" x14ac:dyDescent="0.35">
      <c r="A17" s="22" t="s">
        <v>202</v>
      </c>
      <c r="B17" s="23" t="s">
        <v>279</v>
      </c>
      <c r="C17" s="23" t="s">
        <v>92</v>
      </c>
      <c r="D17" s="72" t="s">
        <v>124</v>
      </c>
      <c r="E17" s="72">
        <v>111.148</v>
      </c>
      <c r="F17" s="72"/>
      <c r="G17" s="72">
        <v>1997</v>
      </c>
      <c r="H17" s="72" t="s">
        <v>132</v>
      </c>
      <c r="I17" s="72"/>
      <c r="J17" s="72"/>
      <c r="K17" s="72">
        <v>3</v>
      </c>
      <c r="L17" s="88"/>
      <c r="M17" s="72" t="s">
        <v>136</v>
      </c>
      <c r="N17" s="72">
        <v>3150</v>
      </c>
      <c r="O17" s="72">
        <v>200</v>
      </c>
      <c r="P17" s="72"/>
      <c r="Q17" s="72"/>
      <c r="R17" s="72"/>
      <c r="S17" s="72" t="s">
        <v>164</v>
      </c>
      <c r="T17" s="24">
        <v>32</v>
      </c>
      <c r="U17" s="24">
        <v>78</v>
      </c>
      <c r="V17" s="24">
        <v>27.2</v>
      </c>
      <c r="W17" s="72"/>
      <c r="X17" s="24">
        <v>28</v>
      </c>
      <c r="Y17" s="24"/>
      <c r="Z17" s="24"/>
      <c r="AA17" s="25" t="s">
        <v>57</v>
      </c>
      <c r="AB17" s="25" t="s">
        <v>57</v>
      </c>
      <c r="AC17" s="25"/>
      <c r="AD17" s="52" t="s">
        <v>37</v>
      </c>
      <c r="AE17" s="24">
        <v>0.56999999999999995</v>
      </c>
      <c r="AF17" s="24">
        <v>0.55300000000000005</v>
      </c>
      <c r="AG17" s="24"/>
      <c r="AH17" s="24"/>
      <c r="AI17" s="53"/>
      <c r="AJ17" s="24" t="s">
        <v>280</v>
      </c>
    </row>
    <row r="18" spans="1:36" ht="36" x14ac:dyDescent="0.35">
      <c r="A18" s="22" t="s">
        <v>198</v>
      </c>
      <c r="B18" s="23" t="s">
        <v>281</v>
      </c>
      <c r="C18" s="23" t="s">
        <v>92</v>
      </c>
      <c r="D18" s="72" t="s">
        <v>124</v>
      </c>
      <c r="E18" s="72">
        <v>111.148</v>
      </c>
      <c r="F18" s="72"/>
      <c r="G18" s="72">
        <v>1997</v>
      </c>
      <c r="H18" s="72" t="s">
        <v>132</v>
      </c>
      <c r="I18" s="72"/>
      <c r="J18" s="72"/>
      <c r="K18" s="72">
        <v>3</v>
      </c>
      <c r="L18" s="88"/>
      <c r="M18" s="72" t="s">
        <v>136</v>
      </c>
      <c r="N18" s="72">
        <v>3150</v>
      </c>
      <c r="O18" s="72">
        <v>200</v>
      </c>
      <c r="P18" s="72"/>
      <c r="Q18" s="72"/>
      <c r="R18" s="72"/>
      <c r="S18" s="72" t="s">
        <v>93</v>
      </c>
      <c r="T18" s="24">
        <v>24.9</v>
      </c>
      <c r="U18" s="24">
        <v>84</v>
      </c>
      <c r="V18" s="24">
        <v>30</v>
      </c>
      <c r="W18" s="72"/>
      <c r="X18" s="24">
        <v>26</v>
      </c>
      <c r="Y18" s="24"/>
      <c r="Z18" s="24"/>
      <c r="AA18" s="25" t="s">
        <v>57</v>
      </c>
      <c r="AB18" s="25" t="s">
        <v>57</v>
      </c>
      <c r="AC18" s="25"/>
      <c r="AD18" s="52" t="s">
        <v>35</v>
      </c>
      <c r="AE18" s="24">
        <v>0.56699999999999995</v>
      </c>
      <c r="AF18" s="24">
        <v>0.55400000000000005</v>
      </c>
      <c r="AG18" s="24"/>
      <c r="AH18" s="24"/>
      <c r="AI18" s="53" t="s">
        <v>56</v>
      </c>
      <c r="AJ18" s="24" t="s">
        <v>282</v>
      </c>
    </row>
    <row r="19" spans="1:36" ht="36" x14ac:dyDescent="0.35">
      <c r="A19" s="22" t="s">
        <v>198</v>
      </c>
      <c r="B19" s="23" t="s">
        <v>281</v>
      </c>
      <c r="C19" s="23" t="s">
        <v>92</v>
      </c>
      <c r="D19" s="72" t="s">
        <v>124</v>
      </c>
      <c r="E19" s="72">
        <v>111.148</v>
      </c>
      <c r="F19" s="72"/>
      <c r="G19" s="72">
        <v>1997</v>
      </c>
      <c r="H19" s="72" t="s">
        <v>132</v>
      </c>
      <c r="I19" s="72"/>
      <c r="J19" s="72"/>
      <c r="K19" s="72">
        <v>3</v>
      </c>
      <c r="L19" s="88"/>
      <c r="M19" s="72" t="s">
        <v>136</v>
      </c>
      <c r="N19" s="72">
        <v>3150</v>
      </c>
      <c r="O19" s="72">
        <v>200</v>
      </c>
      <c r="P19" s="72"/>
      <c r="Q19" s="72"/>
      <c r="R19" s="72"/>
      <c r="S19" s="72" t="s">
        <v>93</v>
      </c>
      <c r="T19" s="24">
        <v>24.9</v>
      </c>
      <c r="U19" s="24">
        <v>84</v>
      </c>
      <c r="V19" s="24">
        <v>30</v>
      </c>
      <c r="W19" s="72"/>
      <c r="X19" s="24">
        <v>26</v>
      </c>
      <c r="Y19" s="24"/>
      <c r="Z19" s="24"/>
      <c r="AA19" s="25" t="s">
        <v>57</v>
      </c>
      <c r="AB19" s="25" t="s">
        <v>57</v>
      </c>
      <c r="AC19" s="25"/>
      <c r="AD19" s="52" t="s">
        <v>36</v>
      </c>
      <c r="AE19" s="24">
        <v>0.56699999999999995</v>
      </c>
      <c r="AF19" s="24">
        <v>0.55400000000000005</v>
      </c>
      <c r="AG19" s="24"/>
      <c r="AH19" s="24"/>
      <c r="AI19" s="53" t="s">
        <v>56</v>
      </c>
      <c r="AJ19" s="24" t="s">
        <v>282</v>
      </c>
    </row>
    <row r="20" spans="1:36" ht="36" x14ac:dyDescent="0.35">
      <c r="A20" s="22" t="s">
        <v>198</v>
      </c>
      <c r="B20" s="23" t="s">
        <v>281</v>
      </c>
      <c r="C20" s="23" t="s">
        <v>92</v>
      </c>
      <c r="D20" s="72" t="s">
        <v>124</v>
      </c>
      <c r="E20" s="72">
        <v>111.148</v>
      </c>
      <c r="F20" s="72"/>
      <c r="G20" s="72">
        <v>1997</v>
      </c>
      <c r="H20" s="72" t="s">
        <v>132</v>
      </c>
      <c r="I20" s="72"/>
      <c r="J20" s="72"/>
      <c r="K20" s="72">
        <v>3</v>
      </c>
      <c r="L20" s="88"/>
      <c r="M20" s="72" t="s">
        <v>136</v>
      </c>
      <c r="N20" s="72">
        <v>3150</v>
      </c>
      <c r="O20" s="72">
        <v>200</v>
      </c>
      <c r="P20" s="72"/>
      <c r="Q20" s="72"/>
      <c r="R20" s="72"/>
      <c r="S20" s="72" t="s">
        <v>93</v>
      </c>
      <c r="T20" s="24">
        <v>24.9</v>
      </c>
      <c r="U20" s="24">
        <v>84</v>
      </c>
      <c r="V20" s="24">
        <v>30</v>
      </c>
      <c r="W20" s="72"/>
      <c r="X20" s="24">
        <v>26</v>
      </c>
      <c r="Y20" s="24"/>
      <c r="Z20" s="24"/>
      <c r="AA20" s="25" t="s">
        <v>57</v>
      </c>
      <c r="AB20" s="25" t="s">
        <v>57</v>
      </c>
      <c r="AC20" s="25"/>
      <c r="AD20" s="52" t="s">
        <v>37</v>
      </c>
      <c r="AE20" s="24">
        <v>0.56799999999999995</v>
      </c>
      <c r="AF20" s="24">
        <v>0.55500000000000005</v>
      </c>
      <c r="AG20" s="24"/>
      <c r="AH20" s="24"/>
      <c r="AI20" s="53" t="s">
        <v>56</v>
      </c>
      <c r="AJ20" s="24" t="s">
        <v>282</v>
      </c>
    </row>
    <row r="21" spans="1:36" x14ac:dyDescent="0.35">
      <c r="A21" s="22" t="s">
        <v>199</v>
      </c>
      <c r="B21" s="23"/>
      <c r="C21" s="23" t="s">
        <v>92</v>
      </c>
      <c r="D21" s="72" t="s">
        <v>124</v>
      </c>
      <c r="E21" s="72">
        <v>111.148</v>
      </c>
      <c r="F21" s="72"/>
      <c r="G21" s="72">
        <v>1997</v>
      </c>
      <c r="H21" s="72" t="s">
        <v>132</v>
      </c>
      <c r="I21" s="72"/>
      <c r="J21" s="72"/>
      <c r="K21" s="72">
        <v>3</v>
      </c>
      <c r="L21" s="88"/>
      <c r="M21" s="72" t="s">
        <v>136</v>
      </c>
      <c r="N21" s="72">
        <v>3150</v>
      </c>
      <c r="O21" s="72">
        <v>200</v>
      </c>
      <c r="P21" s="72"/>
      <c r="Q21" s="72"/>
      <c r="R21" s="72"/>
      <c r="S21" s="72" t="s">
        <v>164</v>
      </c>
      <c r="T21" s="24">
        <v>33.1</v>
      </c>
      <c r="U21" s="24">
        <v>36</v>
      </c>
      <c r="V21" s="24">
        <v>34</v>
      </c>
      <c r="W21" s="72"/>
      <c r="X21" s="24">
        <v>32</v>
      </c>
      <c r="Y21" s="24"/>
      <c r="Z21" s="24"/>
      <c r="AA21" s="25" t="s">
        <v>57</v>
      </c>
      <c r="AB21" s="25" t="s">
        <v>57</v>
      </c>
      <c r="AC21" s="25"/>
      <c r="AD21" s="52" t="s">
        <v>35</v>
      </c>
      <c r="AE21" s="24">
        <v>0.57499999999999996</v>
      </c>
      <c r="AF21" s="24">
        <v>0.54900000000000004</v>
      </c>
      <c r="AG21" s="24"/>
      <c r="AH21" s="24"/>
      <c r="AI21" s="53"/>
      <c r="AJ21" s="24" t="s">
        <v>278</v>
      </c>
    </row>
    <row r="22" spans="1:36" x14ac:dyDescent="0.35">
      <c r="A22" s="22" t="s">
        <v>199</v>
      </c>
      <c r="B22" s="23"/>
      <c r="C22" s="23" t="s">
        <v>92</v>
      </c>
      <c r="D22" s="72" t="s">
        <v>124</v>
      </c>
      <c r="E22" s="72">
        <v>111.148</v>
      </c>
      <c r="F22" s="72"/>
      <c r="G22" s="72">
        <v>1997</v>
      </c>
      <c r="H22" s="72" t="s">
        <v>132</v>
      </c>
      <c r="I22" s="72"/>
      <c r="J22" s="72"/>
      <c r="K22" s="72">
        <v>3</v>
      </c>
      <c r="L22" s="88"/>
      <c r="M22" s="72" t="s">
        <v>136</v>
      </c>
      <c r="N22" s="72">
        <v>3150</v>
      </c>
      <c r="O22" s="72">
        <v>200</v>
      </c>
      <c r="P22" s="72"/>
      <c r="Q22" s="72"/>
      <c r="R22" s="72"/>
      <c r="S22" s="72" t="s">
        <v>164</v>
      </c>
      <c r="T22" s="24">
        <v>33.1</v>
      </c>
      <c r="U22" s="24">
        <v>36</v>
      </c>
      <c r="V22" s="24">
        <v>34</v>
      </c>
      <c r="W22" s="72"/>
      <c r="X22" s="24">
        <v>32</v>
      </c>
      <c r="Y22" s="24"/>
      <c r="Z22" s="24"/>
      <c r="AA22" s="25" t="s">
        <v>57</v>
      </c>
      <c r="AB22" s="25" t="s">
        <v>57</v>
      </c>
      <c r="AC22" s="25"/>
      <c r="AD22" s="52" t="s">
        <v>36</v>
      </c>
      <c r="AE22" s="24">
        <v>0.57599999999999996</v>
      </c>
      <c r="AF22" s="115">
        <v>0.55000000000000004</v>
      </c>
      <c r="AG22" s="24"/>
      <c r="AH22" s="24"/>
      <c r="AI22" s="53"/>
      <c r="AJ22" s="24" t="s">
        <v>278</v>
      </c>
    </row>
    <row r="23" spans="1:36" x14ac:dyDescent="0.35">
      <c r="A23" s="22" t="s">
        <v>199</v>
      </c>
      <c r="B23" s="23"/>
      <c r="C23" s="23" t="s">
        <v>92</v>
      </c>
      <c r="D23" s="72" t="s">
        <v>124</v>
      </c>
      <c r="E23" s="72">
        <v>111.148</v>
      </c>
      <c r="F23" s="72"/>
      <c r="G23" s="72">
        <v>1997</v>
      </c>
      <c r="H23" s="72" t="s">
        <v>132</v>
      </c>
      <c r="I23" s="72"/>
      <c r="J23" s="72"/>
      <c r="K23" s="72">
        <v>3</v>
      </c>
      <c r="L23" s="88"/>
      <c r="M23" s="72" t="s">
        <v>136</v>
      </c>
      <c r="N23" s="72">
        <v>3150</v>
      </c>
      <c r="O23" s="72">
        <v>200</v>
      </c>
      <c r="P23" s="72"/>
      <c r="Q23" s="72"/>
      <c r="R23" s="72"/>
      <c r="S23" s="72" t="s">
        <v>164</v>
      </c>
      <c r="T23" s="24">
        <v>33.1</v>
      </c>
      <c r="U23" s="24">
        <v>36</v>
      </c>
      <c r="V23" s="24">
        <v>34</v>
      </c>
      <c r="W23" s="72"/>
      <c r="X23" s="24">
        <v>32</v>
      </c>
      <c r="Y23" s="24"/>
      <c r="Z23" s="24"/>
      <c r="AA23" s="25" t="s">
        <v>57</v>
      </c>
      <c r="AB23" s="25" t="s">
        <v>57</v>
      </c>
      <c r="AC23" s="25"/>
      <c r="AD23" s="52" t="s">
        <v>37</v>
      </c>
      <c r="AE23" s="24">
        <v>0.57699999999999996</v>
      </c>
      <c r="AF23" s="24">
        <v>0.55100000000000005</v>
      </c>
      <c r="AG23" s="24"/>
      <c r="AH23" s="24"/>
      <c r="AI23" s="53"/>
      <c r="AJ23" s="24" t="s">
        <v>278</v>
      </c>
    </row>
    <row r="24" spans="1:36" ht="52" x14ac:dyDescent="0.35">
      <c r="A24" s="22" t="s">
        <v>175</v>
      </c>
      <c r="B24" s="23" t="s">
        <v>281</v>
      </c>
      <c r="C24" s="23" t="s">
        <v>92</v>
      </c>
      <c r="D24" s="72" t="s">
        <v>124</v>
      </c>
      <c r="E24" s="72">
        <v>111.148</v>
      </c>
      <c r="F24" s="72"/>
      <c r="G24" s="72">
        <v>1997</v>
      </c>
      <c r="H24" s="72" t="s">
        <v>132</v>
      </c>
      <c r="I24" s="72"/>
      <c r="J24" s="72"/>
      <c r="K24" s="72">
        <v>3</v>
      </c>
      <c r="L24" s="88"/>
      <c r="M24" s="72" t="s">
        <v>136</v>
      </c>
      <c r="N24" s="72">
        <v>3150</v>
      </c>
      <c r="O24" s="72">
        <v>200</v>
      </c>
      <c r="P24" s="72"/>
      <c r="Q24" s="72"/>
      <c r="R24" s="72"/>
      <c r="S24" s="72" t="s">
        <v>164</v>
      </c>
      <c r="T24" s="24">
        <v>35.200000000000003</v>
      </c>
      <c r="U24" s="24">
        <v>37</v>
      </c>
      <c r="V24" s="24">
        <v>32</v>
      </c>
      <c r="W24" s="72"/>
      <c r="X24" s="24">
        <v>32</v>
      </c>
      <c r="Y24" s="24"/>
      <c r="Z24" s="24"/>
      <c r="AA24" s="25" t="s">
        <v>57</v>
      </c>
      <c r="AB24" s="25" t="s">
        <v>57</v>
      </c>
      <c r="AC24" s="25"/>
      <c r="AD24" s="52" t="s">
        <v>35</v>
      </c>
      <c r="AE24" s="24">
        <v>0.66800000000000004</v>
      </c>
      <c r="AF24" s="24">
        <v>0.66400000000000003</v>
      </c>
      <c r="AG24" s="24"/>
      <c r="AH24" s="24"/>
      <c r="AI24" s="53" t="s">
        <v>56</v>
      </c>
      <c r="AJ24" s="24" t="s">
        <v>283</v>
      </c>
    </row>
    <row r="25" spans="1:36" ht="52" x14ac:dyDescent="0.35">
      <c r="A25" s="22" t="s">
        <v>175</v>
      </c>
      <c r="B25" s="23" t="s">
        <v>281</v>
      </c>
      <c r="C25" s="23" t="s">
        <v>92</v>
      </c>
      <c r="D25" s="72" t="s">
        <v>124</v>
      </c>
      <c r="E25" s="72">
        <v>111.148</v>
      </c>
      <c r="F25" s="72"/>
      <c r="G25" s="72">
        <v>1997</v>
      </c>
      <c r="H25" s="72" t="s">
        <v>132</v>
      </c>
      <c r="I25" s="72"/>
      <c r="J25" s="72"/>
      <c r="K25" s="72">
        <v>3</v>
      </c>
      <c r="L25" s="88"/>
      <c r="M25" s="72" t="s">
        <v>136</v>
      </c>
      <c r="N25" s="72">
        <v>3150</v>
      </c>
      <c r="O25" s="72">
        <v>200</v>
      </c>
      <c r="P25" s="72"/>
      <c r="Q25" s="72"/>
      <c r="R25" s="72"/>
      <c r="S25" s="72" t="s">
        <v>164</v>
      </c>
      <c r="T25" s="24">
        <v>35.200000000000003</v>
      </c>
      <c r="U25" s="24">
        <v>37</v>
      </c>
      <c r="V25" s="24">
        <v>32</v>
      </c>
      <c r="W25" s="72"/>
      <c r="X25" s="24">
        <v>32</v>
      </c>
      <c r="Y25" s="24"/>
      <c r="Z25" s="24"/>
      <c r="AA25" s="25" t="s">
        <v>57</v>
      </c>
      <c r="AB25" s="25" t="s">
        <v>57</v>
      </c>
      <c r="AC25" s="25"/>
      <c r="AD25" s="52" t="s">
        <v>36</v>
      </c>
      <c r="AE25" s="24">
        <v>0.66900000000000004</v>
      </c>
      <c r="AF25" s="24">
        <v>0.66500000000000004</v>
      </c>
      <c r="AG25" s="24"/>
      <c r="AH25" s="24"/>
      <c r="AI25" s="53" t="s">
        <v>56</v>
      </c>
      <c r="AJ25" s="24" t="s">
        <v>283</v>
      </c>
    </row>
    <row r="26" spans="1:36" ht="52" x14ac:dyDescent="0.35">
      <c r="A26" s="22" t="s">
        <v>175</v>
      </c>
      <c r="B26" s="23" t="s">
        <v>281</v>
      </c>
      <c r="C26" s="23" t="s">
        <v>92</v>
      </c>
      <c r="D26" s="72" t="s">
        <v>124</v>
      </c>
      <c r="E26" s="72">
        <v>111.148</v>
      </c>
      <c r="F26" s="72"/>
      <c r="G26" s="72">
        <v>1997</v>
      </c>
      <c r="H26" s="72" t="s">
        <v>132</v>
      </c>
      <c r="I26" s="72"/>
      <c r="J26" s="72"/>
      <c r="K26" s="72">
        <v>3</v>
      </c>
      <c r="L26" s="88"/>
      <c r="M26" s="72" t="s">
        <v>136</v>
      </c>
      <c r="N26" s="72">
        <v>3150</v>
      </c>
      <c r="O26" s="72">
        <v>200</v>
      </c>
      <c r="P26" s="72"/>
      <c r="Q26" s="72"/>
      <c r="R26" s="72"/>
      <c r="S26" s="72" t="s">
        <v>164</v>
      </c>
      <c r="T26" s="24">
        <v>35.200000000000003</v>
      </c>
      <c r="U26" s="24">
        <v>37</v>
      </c>
      <c r="V26" s="24">
        <v>32</v>
      </c>
      <c r="W26" s="72"/>
      <c r="X26" s="24">
        <v>32</v>
      </c>
      <c r="Y26" s="24"/>
      <c r="Z26" s="24"/>
      <c r="AA26" s="25" t="s">
        <v>57</v>
      </c>
      <c r="AB26" s="25" t="s">
        <v>57</v>
      </c>
      <c r="AC26" s="25"/>
      <c r="AD26" s="52" t="s">
        <v>37</v>
      </c>
      <c r="AE26" s="24">
        <v>0.67</v>
      </c>
      <c r="AF26" s="24">
        <v>0.66700000000000004</v>
      </c>
      <c r="AG26" s="24"/>
      <c r="AH26" s="24"/>
      <c r="AI26" s="53" t="s">
        <v>56</v>
      </c>
      <c r="AJ26" s="24" t="s">
        <v>283</v>
      </c>
    </row>
    <row r="27" spans="1:36" ht="26" x14ac:dyDescent="0.35">
      <c r="A27" s="116">
        <v>41975</v>
      </c>
      <c r="B27" s="23" t="s">
        <v>284</v>
      </c>
      <c r="C27" s="23" t="s">
        <v>92</v>
      </c>
      <c r="D27" s="72" t="s">
        <v>124</v>
      </c>
      <c r="E27" s="72">
        <v>111.148</v>
      </c>
      <c r="F27" s="72" t="s">
        <v>285</v>
      </c>
      <c r="G27" s="72">
        <v>1997</v>
      </c>
      <c r="H27" s="72" t="s">
        <v>132</v>
      </c>
      <c r="I27" s="72"/>
      <c r="J27" s="72"/>
      <c r="K27" s="72">
        <v>3</v>
      </c>
      <c r="L27" s="88"/>
      <c r="M27" s="72" t="s">
        <v>136</v>
      </c>
      <c r="N27" s="72">
        <v>3150</v>
      </c>
      <c r="O27" s="72">
        <v>200</v>
      </c>
      <c r="P27" s="72"/>
      <c r="Q27" s="72"/>
      <c r="R27" s="72"/>
      <c r="S27" s="72" t="s">
        <v>164</v>
      </c>
      <c r="T27" s="24">
        <v>35</v>
      </c>
      <c r="U27" s="24">
        <v>30</v>
      </c>
      <c r="V27" s="24">
        <v>32</v>
      </c>
      <c r="W27" s="72"/>
      <c r="X27" s="24">
        <v>33</v>
      </c>
      <c r="Y27" s="24"/>
      <c r="Z27" s="24">
        <v>75</v>
      </c>
      <c r="AA27" s="25" t="s">
        <v>57</v>
      </c>
      <c r="AB27" s="25" t="s">
        <v>57</v>
      </c>
      <c r="AC27" s="25"/>
      <c r="AD27" s="52" t="s">
        <v>35</v>
      </c>
      <c r="AE27" s="24">
        <v>0.57199999999999995</v>
      </c>
      <c r="AF27" s="24">
        <v>0.66200000000000003</v>
      </c>
      <c r="AG27" s="24">
        <v>0.66400000000000003</v>
      </c>
      <c r="AH27" s="24">
        <v>-0.33</v>
      </c>
      <c r="AI27" s="53" t="s">
        <v>56</v>
      </c>
      <c r="AJ27" s="24" t="s">
        <v>286</v>
      </c>
    </row>
    <row r="28" spans="1:36" ht="26" x14ac:dyDescent="0.35">
      <c r="A28" s="116">
        <v>41975</v>
      </c>
      <c r="B28" s="23" t="s">
        <v>284</v>
      </c>
      <c r="C28" s="23" t="s">
        <v>92</v>
      </c>
      <c r="D28" s="72" t="s">
        <v>124</v>
      </c>
      <c r="E28" s="72">
        <v>111.148</v>
      </c>
      <c r="F28" s="72" t="s">
        <v>285</v>
      </c>
      <c r="G28" s="72">
        <v>1997</v>
      </c>
      <c r="H28" s="72" t="s">
        <v>132</v>
      </c>
      <c r="I28" s="72"/>
      <c r="J28" s="72"/>
      <c r="K28" s="72">
        <v>3</v>
      </c>
      <c r="L28" s="88"/>
      <c r="M28" s="72" t="s">
        <v>136</v>
      </c>
      <c r="N28" s="72">
        <v>3150</v>
      </c>
      <c r="O28" s="72">
        <v>200</v>
      </c>
      <c r="P28" s="72"/>
      <c r="Q28" s="72"/>
      <c r="R28" s="72"/>
      <c r="S28" s="72" t="s">
        <v>164</v>
      </c>
      <c r="T28" s="24">
        <v>35</v>
      </c>
      <c r="U28" s="24">
        <v>30</v>
      </c>
      <c r="V28" s="24">
        <v>32</v>
      </c>
      <c r="W28" s="72"/>
      <c r="X28" s="24">
        <v>33</v>
      </c>
      <c r="Y28" s="24"/>
      <c r="Z28" s="24">
        <v>75</v>
      </c>
      <c r="AA28" s="25" t="s">
        <v>57</v>
      </c>
      <c r="AB28" s="25" t="s">
        <v>57</v>
      </c>
      <c r="AC28" s="25"/>
      <c r="AD28" s="52" t="s">
        <v>36</v>
      </c>
      <c r="AE28" s="24">
        <v>0.57299999999999995</v>
      </c>
      <c r="AF28" s="24">
        <v>0.66300000000000003</v>
      </c>
      <c r="AG28" s="24">
        <v>0.66500000000000004</v>
      </c>
      <c r="AH28" s="24">
        <v>-0.31</v>
      </c>
      <c r="AI28" s="53" t="s">
        <v>56</v>
      </c>
      <c r="AJ28" s="24" t="s">
        <v>286</v>
      </c>
    </row>
    <row r="29" spans="1:36" ht="26" x14ac:dyDescent="0.35">
      <c r="A29" s="116">
        <v>41975</v>
      </c>
      <c r="B29" s="23" t="s">
        <v>284</v>
      </c>
      <c r="C29" s="23" t="s">
        <v>92</v>
      </c>
      <c r="D29" s="72" t="s">
        <v>124</v>
      </c>
      <c r="E29" s="72">
        <v>111.148</v>
      </c>
      <c r="F29" s="72" t="s">
        <v>285</v>
      </c>
      <c r="G29" s="72">
        <v>1997</v>
      </c>
      <c r="H29" s="72" t="s">
        <v>132</v>
      </c>
      <c r="I29" s="72"/>
      <c r="J29" s="72"/>
      <c r="K29" s="72">
        <v>3</v>
      </c>
      <c r="L29" s="88"/>
      <c r="M29" s="72" t="s">
        <v>136</v>
      </c>
      <c r="N29" s="72">
        <v>3150</v>
      </c>
      <c r="O29" s="72">
        <v>200</v>
      </c>
      <c r="P29" s="72"/>
      <c r="Q29" s="72"/>
      <c r="R29" s="72"/>
      <c r="S29" s="72" t="s">
        <v>164</v>
      </c>
      <c r="T29" s="24">
        <v>35</v>
      </c>
      <c r="U29" s="24">
        <v>30</v>
      </c>
      <c r="V29" s="24">
        <v>32</v>
      </c>
      <c r="W29" s="72"/>
      <c r="X29" s="24">
        <v>33</v>
      </c>
      <c r="Y29" s="24"/>
      <c r="Z29" s="24">
        <v>75</v>
      </c>
      <c r="AA29" s="25" t="s">
        <v>57</v>
      </c>
      <c r="AB29" s="25" t="s">
        <v>57</v>
      </c>
      <c r="AC29" s="25"/>
      <c r="AD29" s="52" t="s">
        <v>37</v>
      </c>
      <c r="AE29" s="24">
        <v>0.57299999999999995</v>
      </c>
      <c r="AF29" s="24">
        <v>0.66300000000000003</v>
      </c>
      <c r="AG29" s="24">
        <v>0.66700000000000004</v>
      </c>
      <c r="AH29" s="24">
        <v>-0.61</v>
      </c>
      <c r="AI29" s="53" t="s">
        <v>56</v>
      </c>
      <c r="AJ29" s="24" t="s">
        <v>286</v>
      </c>
    </row>
    <row r="30" spans="1:36" ht="26" x14ac:dyDescent="0.35">
      <c r="A30" s="116">
        <v>42162</v>
      </c>
      <c r="B30" s="23" t="s">
        <v>284</v>
      </c>
      <c r="C30" s="23" t="s">
        <v>144</v>
      </c>
      <c r="D30" s="72" t="s">
        <v>124</v>
      </c>
      <c r="E30" s="72">
        <v>111.148</v>
      </c>
      <c r="F30" s="72" t="s">
        <v>287</v>
      </c>
      <c r="G30" s="72">
        <v>1997</v>
      </c>
      <c r="H30" s="72" t="s">
        <v>132</v>
      </c>
      <c r="I30" s="72"/>
      <c r="J30" s="72"/>
      <c r="K30" s="72">
        <v>3</v>
      </c>
      <c r="L30" s="88"/>
      <c r="M30" s="72" t="s">
        <v>136</v>
      </c>
      <c r="N30" s="72">
        <v>3150</v>
      </c>
      <c r="O30" s="72">
        <v>200</v>
      </c>
      <c r="P30" s="72"/>
      <c r="Q30" s="72"/>
      <c r="R30" s="72"/>
      <c r="S30" s="72" t="s">
        <v>164</v>
      </c>
      <c r="T30" s="24">
        <v>32</v>
      </c>
      <c r="U30" s="24">
        <v>58</v>
      </c>
      <c r="V30" s="24">
        <v>34</v>
      </c>
      <c r="W30" s="72"/>
      <c r="X30" s="24">
        <v>34</v>
      </c>
      <c r="Y30" s="24"/>
      <c r="Z30" s="24">
        <v>75</v>
      </c>
      <c r="AA30" s="25" t="s">
        <v>57</v>
      </c>
      <c r="AB30" s="25" t="s">
        <v>57</v>
      </c>
      <c r="AC30" s="25"/>
      <c r="AD30" s="52" t="s">
        <v>35</v>
      </c>
      <c r="AE30" s="24">
        <v>0.57499999999999996</v>
      </c>
      <c r="AF30" s="24">
        <v>0.66300000000000003</v>
      </c>
      <c r="AG30" s="24">
        <v>0.66400000000000003</v>
      </c>
      <c r="AH30" s="24">
        <v>-0.18</v>
      </c>
      <c r="AI30" s="53" t="s">
        <v>56</v>
      </c>
      <c r="AJ30" s="24" t="s">
        <v>286</v>
      </c>
    </row>
    <row r="31" spans="1:36" ht="26" x14ac:dyDescent="0.35">
      <c r="A31" s="116">
        <v>42162</v>
      </c>
      <c r="B31" s="23" t="s">
        <v>284</v>
      </c>
      <c r="C31" s="23" t="s">
        <v>144</v>
      </c>
      <c r="D31" s="72" t="s">
        <v>124</v>
      </c>
      <c r="E31" s="72">
        <v>111.148</v>
      </c>
      <c r="F31" s="72" t="s">
        <v>287</v>
      </c>
      <c r="G31" s="72">
        <v>1997</v>
      </c>
      <c r="H31" s="72" t="s">
        <v>132</v>
      </c>
      <c r="I31" s="72"/>
      <c r="J31" s="72"/>
      <c r="K31" s="72">
        <v>3</v>
      </c>
      <c r="L31" s="88"/>
      <c r="M31" s="72" t="s">
        <v>136</v>
      </c>
      <c r="N31" s="72">
        <v>3150</v>
      </c>
      <c r="O31" s="72">
        <v>200</v>
      </c>
      <c r="P31" s="72"/>
      <c r="Q31" s="72"/>
      <c r="R31" s="72"/>
      <c r="S31" s="72" t="s">
        <v>164</v>
      </c>
      <c r="T31" s="24">
        <v>32</v>
      </c>
      <c r="U31" s="24">
        <v>58</v>
      </c>
      <c r="V31" s="24">
        <v>34</v>
      </c>
      <c r="W31" s="72"/>
      <c r="X31" s="24">
        <v>34</v>
      </c>
      <c r="Y31" s="24"/>
      <c r="Z31" s="24">
        <v>75</v>
      </c>
      <c r="AA31" s="25" t="s">
        <v>57</v>
      </c>
      <c r="AB31" s="25" t="s">
        <v>57</v>
      </c>
      <c r="AC31" s="25"/>
      <c r="AD31" s="52" t="s">
        <v>36</v>
      </c>
      <c r="AE31" s="24">
        <v>0.57499999999999996</v>
      </c>
      <c r="AF31" s="24">
        <v>0.66300000000000003</v>
      </c>
      <c r="AG31" s="24">
        <v>0.66300000000000003</v>
      </c>
      <c r="AH31" s="24">
        <v>-0.03</v>
      </c>
      <c r="AI31" s="53" t="s">
        <v>56</v>
      </c>
      <c r="AJ31" s="24" t="s">
        <v>286</v>
      </c>
    </row>
    <row r="32" spans="1:36" ht="26" x14ac:dyDescent="0.35">
      <c r="A32" s="116">
        <v>42162</v>
      </c>
      <c r="B32" s="23" t="s">
        <v>284</v>
      </c>
      <c r="C32" s="23" t="s">
        <v>144</v>
      </c>
      <c r="D32" s="72" t="s">
        <v>124</v>
      </c>
      <c r="E32" s="72">
        <v>111.148</v>
      </c>
      <c r="F32" s="72" t="s">
        <v>287</v>
      </c>
      <c r="G32" s="72">
        <v>1997</v>
      </c>
      <c r="H32" s="72" t="s">
        <v>132</v>
      </c>
      <c r="I32" s="72"/>
      <c r="J32" s="72"/>
      <c r="K32" s="72">
        <v>3</v>
      </c>
      <c r="L32" s="88"/>
      <c r="M32" s="72" t="s">
        <v>136</v>
      </c>
      <c r="N32" s="72">
        <v>3150</v>
      </c>
      <c r="O32" s="72">
        <v>200</v>
      </c>
      <c r="P32" s="72"/>
      <c r="Q32" s="72"/>
      <c r="R32" s="72"/>
      <c r="S32" s="72" t="s">
        <v>164</v>
      </c>
      <c r="T32" s="24">
        <v>32</v>
      </c>
      <c r="U32" s="24">
        <v>58</v>
      </c>
      <c r="V32" s="24">
        <v>34</v>
      </c>
      <c r="W32" s="72"/>
      <c r="X32" s="24">
        <v>34</v>
      </c>
      <c r="Y32" s="24"/>
      <c r="Z32" s="24">
        <v>75</v>
      </c>
      <c r="AA32" s="25" t="s">
        <v>57</v>
      </c>
      <c r="AB32" s="25" t="s">
        <v>57</v>
      </c>
      <c r="AC32" s="25"/>
      <c r="AD32" s="52" t="s">
        <v>37</v>
      </c>
      <c r="AE32" s="24">
        <v>0.57599999999999996</v>
      </c>
      <c r="AF32" s="24">
        <v>0.66400000000000003</v>
      </c>
      <c r="AG32" s="24">
        <v>0.66700000000000004</v>
      </c>
      <c r="AH32" s="24">
        <v>-0.46</v>
      </c>
      <c r="AI32" s="53" t="s">
        <v>56</v>
      </c>
      <c r="AJ32" s="24" t="s">
        <v>286</v>
      </c>
    </row>
    <row r="33" spans="1:36" ht="24" x14ac:dyDescent="0.35">
      <c r="A33" s="116" t="s">
        <v>172</v>
      </c>
      <c r="B33" s="23" t="s">
        <v>288</v>
      </c>
      <c r="C33" s="23" t="s">
        <v>92</v>
      </c>
      <c r="D33" s="72" t="s">
        <v>124</v>
      </c>
      <c r="E33" s="72">
        <v>111.148</v>
      </c>
      <c r="F33" s="72" t="s">
        <v>289</v>
      </c>
      <c r="G33" s="72">
        <v>1997</v>
      </c>
      <c r="H33" s="72" t="s">
        <v>132</v>
      </c>
      <c r="I33" s="72"/>
      <c r="J33" s="72"/>
      <c r="K33" s="72">
        <v>3</v>
      </c>
      <c r="L33" s="88"/>
      <c r="M33" s="72" t="s">
        <v>136</v>
      </c>
      <c r="N33" s="72">
        <v>3150</v>
      </c>
      <c r="O33" s="72">
        <v>200</v>
      </c>
      <c r="P33" s="72"/>
      <c r="Q33" s="72"/>
      <c r="R33" s="72"/>
      <c r="S33" s="72" t="s">
        <v>164</v>
      </c>
      <c r="T33" s="24">
        <v>31</v>
      </c>
      <c r="U33" s="24">
        <v>43</v>
      </c>
      <c r="V33" s="24">
        <v>29</v>
      </c>
      <c r="W33" s="72"/>
      <c r="X33" s="24">
        <v>30</v>
      </c>
      <c r="Y33" s="24"/>
      <c r="Z33" s="24">
        <v>75</v>
      </c>
      <c r="AA33" s="25" t="s">
        <v>57</v>
      </c>
      <c r="AB33" s="25" t="s">
        <v>57</v>
      </c>
      <c r="AC33" s="25"/>
      <c r="AD33" s="52" t="s">
        <v>35</v>
      </c>
      <c r="AE33" s="24">
        <v>0.56699999999999995</v>
      </c>
      <c r="AF33" s="24">
        <v>0.66400000000000003</v>
      </c>
      <c r="AG33" s="24">
        <v>0.66300000000000003</v>
      </c>
      <c r="AH33" s="24">
        <v>0.1</v>
      </c>
      <c r="AI33" s="53" t="s">
        <v>56</v>
      </c>
      <c r="AJ33" s="24" t="s">
        <v>290</v>
      </c>
    </row>
    <row r="34" spans="1:36" ht="24" x14ac:dyDescent="0.35">
      <c r="A34" s="116" t="s">
        <v>172</v>
      </c>
      <c r="B34" s="23" t="s">
        <v>288</v>
      </c>
      <c r="C34" s="23" t="s">
        <v>92</v>
      </c>
      <c r="D34" s="72" t="s">
        <v>124</v>
      </c>
      <c r="E34" s="72">
        <v>111.148</v>
      </c>
      <c r="F34" s="72" t="s">
        <v>289</v>
      </c>
      <c r="G34" s="72">
        <v>1997</v>
      </c>
      <c r="H34" s="72" t="s">
        <v>132</v>
      </c>
      <c r="I34" s="72"/>
      <c r="J34" s="72"/>
      <c r="K34" s="72">
        <v>3</v>
      </c>
      <c r="L34" s="88"/>
      <c r="M34" s="72" t="s">
        <v>136</v>
      </c>
      <c r="N34" s="72">
        <v>3150</v>
      </c>
      <c r="O34" s="72">
        <v>200</v>
      </c>
      <c r="P34" s="72"/>
      <c r="Q34" s="72"/>
      <c r="R34" s="72"/>
      <c r="S34" s="72" t="s">
        <v>164</v>
      </c>
      <c r="T34" s="24">
        <v>31</v>
      </c>
      <c r="U34" s="24">
        <v>43</v>
      </c>
      <c r="V34" s="24">
        <v>29</v>
      </c>
      <c r="W34" s="72"/>
      <c r="X34" s="24">
        <v>30</v>
      </c>
      <c r="Y34" s="24"/>
      <c r="Z34" s="24">
        <v>75</v>
      </c>
      <c r="AA34" s="25" t="s">
        <v>57</v>
      </c>
      <c r="AB34" s="25" t="s">
        <v>57</v>
      </c>
      <c r="AC34" s="25"/>
      <c r="AD34" s="52" t="s">
        <v>36</v>
      </c>
      <c r="AE34" s="24">
        <v>0.56799999999999995</v>
      </c>
      <c r="AF34" s="24">
        <v>0.66500000000000004</v>
      </c>
      <c r="AG34" s="24">
        <v>0.66300000000000003</v>
      </c>
      <c r="AH34" s="24">
        <v>0.31</v>
      </c>
      <c r="AI34" s="53" t="s">
        <v>56</v>
      </c>
      <c r="AJ34" s="24" t="s">
        <v>290</v>
      </c>
    </row>
    <row r="35" spans="1:36" ht="24" x14ac:dyDescent="0.35">
      <c r="A35" s="116" t="s">
        <v>172</v>
      </c>
      <c r="B35" s="23" t="s">
        <v>288</v>
      </c>
      <c r="C35" s="23" t="s">
        <v>92</v>
      </c>
      <c r="D35" s="72" t="s">
        <v>124</v>
      </c>
      <c r="E35" s="72">
        <v>111.148</v>
      </c>
      <c r="F35" s="72" t="s">
        <v>289</v>
      </c>
      <c r="G35" s="72">
        <v>1997</v>
      </c>
      <c r="H35" s="72" t="s">
        <v>132</v>
      </c>
      <c r="I35" s="72"/>
      <c r="J35" s="72"/>
      <c r="K35" s="72">
        <v>3</v>
      </c>
      <c r="L35" s="88"/>
      <c r="M35" s="72" t="s">
        <v>136</v>
      </c>
      <c r="N35" s="72">
        <v>3150</v>
      </c>
      <c r="O35" s="72">
        <v>200</v>
      </c>
      <c r="P35" s="72"/>
      <c r="Q35" s="72"/>
      <c r="R35" s="72"/>
      <c r="S35" s="72" t="s">
        <v>164</v>
      </c>
      <c r="T35" s="24">
        <v>31</v>
      </c>
      <c r="U35" s="24">
        <v>43</v>
      </c>
      <c r="V35" s="24">
        <v>29</v>
      </c>
      <c r="W35" s="72"/>
      <c r="X35" s="24">
        <v>30</v>
      </c>
      <c r="Y35" s="24"/>
      <c r="Z35" s="24">
        <v>75</v>
      </c>
      <c r="AA35" s="25" t="s">
        <v>57</v>
      </c>
      <c r="AB35" s="25" t="s">
        <v>57</v>
      </c>
      <c r="AC35" s="25"/>
      <c r="AD35" s="52" t="s">
        <v>37</v>
      </c>
      <c r="AE35" s="24">
        <v>0.56899999999999995</v>
      </c>
      <c r="AF35" s="24">
        <v>0.66600000000000004</v>
      </c>
      <c r="AG35" s="24">
        <v>0.66400000000000003</v>
      </c>
      <c r="AH35" s="24">
        <v>0.34</v>
      </c>
      <c r="AI35" s="53" t="s">
        <v>56</v>
      </c>
      <c r="AJ35" s="24" t="s">
        <v>290</v>
      </c>
    </row>
    <row r="36" spans="1:36" ht="39" x14ac:dyDescent="0.35">
      <c r="A36" s="116" t="s">
        <v>161</v>
      </c>
      <c r="B36" s="23" t="s">
        <v>284</v>
      </c>
      <c r="C36" s="23" t="s">
        <v>144</v>
      </c>
      <c r="D36" s="72" t="s">
        <v>124</v>
      </c>
      <c r="E36" s="72">
        <v>111.148</v>
      </c>
      <c r="F36" s="72" t="s">
        <v>291</v>
      </c>
      <c r="G36" s="72">
        <v>1997</v>
      </c>
      <c r="H36" s="72" t="s">
        <v>132</v>
      </c>
      <c r="I36" s="72"/>
      <c r="J36" s="72"/>
      <c r="K36" s="72">
        <v>3</v>
      </c>
      <c r="L36" s="88"/>
      <c r="M36" s="72" t="s">
        <v>136</v>
      </c>
      <c r="N36" s="72">
        <v>3150</v>
      </c>
      <c r="O36" s="72">
        <v>200</v>
      </c>
      <c r="P36" s="72"/>
      <c r="Q36" s="72"/>
      <c r="R36" s="72"/>
      <c r="S36" s="72" t="s">
        <v>164</v>
      </c>
      <c r="T36" s="24">
        <v>37</v>
      </c>
      <c r="U36" s="24">
        <v>33</v>
      </c>
      <c r="V36" s="24">
        <v>31</v>
      </c>
      <c r="W36" s="72"/>
      <c r="X36" s="24">
        <v>31</v>
      </c>
      <c r="Y36" s="24"/>
      <c r="Z36" s="24">
        <v>75</v>
      </c>
      <c r="AA36" s="25" t="s">
        <v>57</v>
      </c>
      <c r="AB36" s="25" t="s">
        <v>57</v>
      </c>
      <c r="AC36" s="25"/>
      <c r="AD36" s="52" t="s">
        <v>35</v>
      </c>
      <c r="AE36" s="24">
        <v>0.58299999999999996</v>
      </c>
      <c r="AF36" s="24">
        <v>0.68</v>
      </c>
      <c r="AG36" s="24">
        <v>0.67500000000000004</v>
      </c>
      <c r="AH36" s="24">
        <v>0.68</v>
      </c>
      <c r="AI36" s="53" t="s">
        <v>56</v>
      </c>
      <c r="AJ36" s="24" t="s">
        <v>292</v>
      </c>
    </row>
    <row r="37" spans="1:36" ht="39" x14ac:dyDescent="0.35">
      <c r="A37" s="116" t="s">
        <v>161</v>
      </c>
      <c r="B37" s="23" t="s">
        <v>284</v>
      </c>
      <c r="C37" s="23" t="s">
        <v>144</v>
      </c>
      <c r="D37" s="72" t="s">
        <v>124</v>
      </c>
      <c r="E37" s="72">
        <v>111.148</v>
      </c>
      <c r="F37" s="72" t="s">
        <v>291</v>
      </c>
      <c r="G37" s="72">
        <v>1997</v>
      </c>
      <c r="H37" s="72" t="s">
        <v>132</v>
      </c>
      <c r="I37" s="72"/>
      <c r="J37" s="72"/>
      <c r="K37" s="72">
        <v>3</v>
      </c>
      <c r="L37" s="88"/>
      <c r="M37" s="72" t="s">
        <v>136</v>
      </c>
      <c r="N37" s="72">
        <v>3150</v>
      </c>
      <c r="O37" s="72">
        <v>200</v>
      </c>
      <c r="P37" s="72"/>
      <c r="Q37" s="72"/>
      <c r="R37" s="72"/>
      <c r="S37" s="72" t="s">
        <v>164</v>
      </c>
      <c r="T37" s="24">
        <v>37</v>
      </c>
      <c r="U37" s="24">
        <v>33</v>
      </c>
      <c r="V37" s="24">
        <v>31</v>
      </c>
      <c r="W37" s="72"/>
      <c r="X37" s="24">
        <v>31</v>
      </c>
      <c r="Y37" s="24"/>
      <c r="Z37" s="24">
        <v>75</v>
      </c>
      <c r="AA37" s="25" t="s">
        <v>57</v>
      </c>
      <c r="AB37" s="25" t="s">
        <v>57</v>
      </c>
      <c r="AC37" s="25"/>
      <c r="AD37" s="52" t="s">
        <v>36</v>
      </c>
      <c r="AE37" s="24">
        <v>0.58299999999999996</v>
      </c>
      <c r="AF37" s="24">
        <v>0.68</v>
      </c>
      <c r="AG37" s="24">
        <v>0.67600000000000005</v>
      </c>
      <c r="AH37" s="24">
        <v>0.53</v>
      </c>
      <c r="AI37" s="53" t="s">
        <v>56</v>
      </c>
      <c r="AJ37" s="24" t="s">
        <v>292</v>
      </c>
    </row>
    <row r="38" spans="1:36" ht="39" x14ac:dyDescent="0.35">
      <c r="A38" s="116" t="s">
        <v>161</v>
      </c>
      <c r="B38" s="23" t="s">
        <v>284</v>
      </c>
      <c r="C38" s="23" t="s">
        <v>144</v>
      </c>
      <c r="D38" s="72" t="s">
        <v>124</v>
      </c>
      <c r="E38" s="72">
        <v>111.148</v>
      </c>
      <c r="F38" s="72" t="s">
        <v>291</v>
      </c>
      <c r="G38" s="72">
        <v>1997</v>
      </c>
      <c r="H38" s="72" t="s">
        <v>132</v>
      </c>
      <c r="I38" s="72"/>
      <c r="J38" s="72"/>
      <c r="K38" s="72">
        <v>3</v>
      </c>
      <c r="L38" s="88"/>
      <c r="M38" s="72" t="s">
        <v>136</v>
      </c>
      <c r="N38" s="72">
        <v>3150</v>
      </c>
      <c r="O38" s="72">
        <v>200</v>
      </c>
      <c r="P38" s="72"/>
      <c r="Q38" s="72"/>
      <c r="R38" s="72"/>
      <c r="S38" s="72" t="s">
        <v>164</v>
      </c>
      <c r="T38" s="24">
        <v>37</v>
      </c>
      <c r="U38" s="24">
        <v>33</v>
      </c>
      <c r="V38" s="24">
        <v>31</v>
      </c>
      <c r="W38" s="72"/>
      <c r="X38" s="24">
        <v>31</v>
      </c>
      <c r="Y38" s="24"/>
      <c r="Z38" s="24">
        <v>75</v>
      </c>
      <c r="AA38" s="25" t="s">
        <v>57</v>
      </c>
      <c r="AB38" s="25" t="s">
        <v>57</v>
      </c>
      <c r="AC38" s="25"/>
      <c r="AD38" s="52" t="s">
        <v>37</v>
      </c>
      <c r="AE38" s="24">
        <v>0.58399999999999996</v>
      </c>
      <c r="AF38" s="24">
        <v>0.68100000000000005</v>
      </c>
      <c r="AG38" s="24">
        <v>0.67800000000000005</v>
      </c>
      <c r="AH38" s="24">
        <v>0.41</v>
      </c>
      <c r="AI38" s="53" t="s">
        <v>56</v>
      </c>
      <c r="AJ38" s="24" t="s">
        <v>292</v>
      </c>
    </row>
    <row r="39" spans="1:36" ht="26" x14ac:dyDescent="0.35">
      <c r="A39" s="22" t="s">
        <v>106</v>
      </c>
      <c r="B39" s="23" t="s">
        <v>122</v>
      </c>
      <c r="C39" s="23" t="s">
        <v>92</v>
      </c>
      <c r="D39" s="72" t="s">
        <v>124</v>
      </c>
      <c r="E39" s="72">
        <v>111.148</v>
      </c>
      <c r="F39" s="72"/>
      <c r="G39" s="72">
        <v>1997</v>
      </c>
      <c r="H39" s="72" t="s">
        <v>132</v>
      </c>
      <c r="I39" s="72"/>
      <c r="J39" s="72"/>
      <c r="K39" s="72">
        <v>3</v>
      </c>
      <c r="L39" s="88"/>
      <c r="M39" s="72" t="s">
        <v>136</v>
      </c>
      <c r="N39" s="72">
        <v>3150</v>
      </c>
      <c r="O39" s="72">
        <v>200</v>
      </c>
      <c r="P39" s="72"/>
      <c r="Q39" s="72" t="s">
        <v>156</v>
      </c>
      <c r="R39" s="72"/>
      <c r="S39" s="72" t="s">
        <v>157</v>
      </c>
      <c r="T39" s="24">
        <v>27</v>
      </c>
      <c r="U39" s="24">
        <v>59</v>
      </c>
      <c r="V39" s="24">
        <v>32</v>
      </c>
      <c r="W39" s="72"/>
      <c r="X39" s="24">
        <v>32</v>
      </c>
      <c r="Y39" s="24"/>
      <c r="Z39" s="24">
        <v>75</v>
      </c>
      <c r="AA39" s="25" t="s">
        <v>57</v>
      </c>
      <c r="AB39" s="25" t="s">
        <v>57</v>
      </c>
      <c r="AC39" s="25"/>
      <c r="AD39" s="52" t="s">
        <v>35</v>
      </c>
      <c r="AE39" s="24">
        <v>0.56499999999999995</v>
      </c>
      <c r="AF39" s="24">
        <v>0.65600000000000003</v>
      </c>
      <c r="AG39" s="24">
        <v>0.67500000000000004</v>
      </c>
      <c r="AH39" s="24">
        <v>-2.93</v>
      </c>
      <c r="AI39" s="53" t="s">
        <v>56</v>
      </c>
      <c r="AJ39" s="24" t="s">
        <v>123</v>
      </c>
    </row>
    <row r="40" spans="1:36" ht="26" x14ac:dyDescent="0.35">
      <c r="A40" s="22" t="s">
        <v>106</v>
      </c>
      <c r="B40" s="23" t="s">
        <v>122</v>
      </c>
      <c r="C40" s="23" t="s">
        <v>92</v>
      </c>
      <c r="D40" s="72" t="s">
        <v>124</v>
      </c>
      <c r="E40" s="72">
        <v>111.148</v>
      </c>
      <c r="F40" s="72"/>
      <c r="G40" s="72">
        <v>1997</v>
      </c>
      <c r="H40" s="72" t="s">
        <v>132</v>
      </c>
      <c r="I40" s="72"/>
      <c r="J40" s="72"/>
      <c r="K40" s="72">
        <v>3</v>
      </c>
      <c r="L40" s="88"/>
      <c r="M40" s="72" t="s">
        <v>136</v>
      </c>
      <c r="N40" s="72">
        <v>3150</v>
      </c>
      <c r="O40" s="72">
        <v>200</v>
      </c>
      <c r="P40" s="88"/>
      <c r="Q40" s="72" t="s">
        <v>156</v>
      </c>
      <c r="R40" s="72"/>
      <c r="S40" s="72" t="s">
        <v>157</v>
      </c>
      <c r="T40" s="24">
        <v>27</v>
      </c>
      <c r="U40" s="24">
        <v>59</v>
      </c>
      <c r="V40" s="24">
        <v>32</v>
      </c>
      <c r="W40" s="88"/>
      <c r="X40" s="24">
        <v>32</v>
      </c>
      <c r="Y40" s="24"/>
      <c r="Z40" s="24">
        <v>75</v>
      </c>
      <c r="AA40" s="25" t="s">
        <v>57</v>
      </c>
      <c r="AB40" s="25" t="s">
        <v>57</v>
      </c>
      <c r="AC40" s="25"/>
      <c r="AD40" s="52" t="s">
        <v>36</v>
      </c>
      <c r="AE40" s="24">
        <v>0.56499999999999995</v>
      </c>
      <c r="AF40" s="24">
        <v>0.65700000000000003</v>
      </c>
      <c r="AG40" s="24">
        <v>0.67600000000000005</v>
      </c>
      <c r="AH40" s="24">
        <v>-2.95</v>
      </c>
      <c r="AI40" s="53" t="s">
        <v>56</v>
      </c>
      <c r="AJ40" s="24" t="s">
        <v>123</v>
      </c>
    </row>
    <row r="41" spans="1:36" ht="26" x14ac:dyDescent="0.35">
      <c r="A41" s="22" t="s">
        <v>106</v>
      </c>
      <c r="B41" s="23" t="s">
        <v>122</v>
      </c>
      <c r="C41" s="23" t="s">
        <v>92</v>
      </c>
      <c r="D41" s="72" t="s">
        <v>124</v>
      </c>
      <c r="E41" s="72">
        <v>111.148</v>
      </c>
      <c r="F41" s="72"/>
      <c r="G41" s="72">
        <v>1997</v>
      </c>
      <c r="H41" s="72" t="s">
        <v>132</v>
      </c>
      <c r="I41" s="72"/>
      <c r="J41" s="72"/>
      <c r="K41" s="72">
        <v>3</v>
      </c>
      <c r="L41" s="88"/>
      <c r="M41" s="72" t="s">
        <v>136</v>
      </c>
      <c r="N41" s="72">
        <v>3150</v>
      </c>
      <c r="O41" s="72">
        <v>200</v>
      </c>
      <c r="P41" s="88"/>
      <c r="Q41" s="72" t="s">
        <v>156</v>
      </c>
      <c r="R41" s="72"/>
      <c r="S41" s="72" t="s">
        <v>157</v>
      </c>
      <c r="T41" s="24">
        <v>27</v>
      </c>
      <c r="U41" s="24">
        <v>59</v>
      </c>
      <c r="V41" s="24">
        <v>32</v>
      </c>
      <c r="W41" s="88"/>
      <c r="X41" s="24">
        <v>32</v>
      </c>
      <c r="Y41" s="24"/>
      <c r="Z41" s="24">
        <v>75</v>
      </c>
      <c r="AA41" s="25" t="s">
        <v>57</v>
      </c>
      <c r="AB41" s="25" t="s">
        <v>57</v>
      </c>
      <c r="AC41" s="25"/>
      <c r="AD41" s="52" t="s">
        <v>37</v>
      </c>
      <c r="AE41" s="24">
        <v>0.56599999999999995</v>
      </c>
      <c r="AF41" s="24">
        <v>0.67500000000000004</v>
      </c>
      <c r="AG41" s="24">
        <v>0.67800000000000005</v>
      </c>
      <c r="AH41" s="24">
        <v>-3.13</v>
      </c>
      <c r="AI41" s="53" t="s">
        <v>56</v>
      </c>
      <c r="AJ41" s="24" t="s">
        <v>123</v>
      </c>
    </row>
    <row r="42" spans="1:36" ht="26" x14ac:dyDescent="0.35">
      <c r="A42" s="116">
        <v>43744</v>
      </c>
      <c r="B42" s="23" t="s">
        <v>105</v>
      </c>
      <c r="C42" s="23" t="s">
        <v>144</v>
      </c>
      <c r="D42" s="72" t="s">
        <v>124</v>
      </c>
      <c r="E42" s="72">
        <v>111.148</v>
      </c>
      <c r="F42" s="72"/>
      <c r="G42" s="72">
        <v>1997</v>
      </c>
      <c r="H42" s="72" t="s">
        <v>132</v>
      </c>
      <c r="I42" s="72"/>
      <c r="J42" s="72"/>
      <c r="K42" s="72">
        <v>3</v>
      </c>
      <c r="L42" s="88"/>
      <c r="M42" s="72" t="s">
        <v>136</v>
      </c>
      <c r="N42" s="72">
        <v>3150</v>
      </c>
      <c r="O42" s="72">
        <v>200</v>
      </c>
      <c r="P42" s="88"/>
      <c r="Q42" s="72" t="s">
        <v>156</v>
      </c>
      <c r="R42" s="72">
        <v>5</v>
      </c>
      <c r="S42" s="72" t="s">
        <v>157</v>
      </c>
      <c r="T42" s="24">
        <v>27</v>
      </c>
      <c r="U42" s="24">
        <v>59</v>
      </c>
      <c r="V42" s="24">
        <v>32</v>
      </c>
      <c r="W42" s="88"/>
      <c r="X42" s="24">
        <v>32</v>
      </c>
      <c r="Y42" s="24"/>
      <c r="Z42" s="24">
        <v>75</v>
      </c>
      <c r="AA42" s="25" t="s">
        <v>57</v>
      </c>
      <c r="AB42" s="25" t="s">
        <v>57</v>
      </c>
      <c r="AC42" s="25">
        <v>5.0890000000000004</v>
      </c>
      <c r="AD42" s="52" t="s">
        <v>35</v>
      </c>
      <c r="AE42" s="24"/>
      <c r="AF42" s="24">
        <v>0.65239999999999998</v>
      </c>
      <c r="AG42" s="24"/>
      <c r="AH42" s="24">
        <v>0.30199999999999999</v>
      </c>
      <c r="AI42" s="53" t="s">
        <v>56</v>
      </c>
      <c r="AJ42" s="24" t="s">
        <v>295</v>
      </c>
    </row>
    <row r="43" spans="1:36" ht="26" x14ac:dyDescent="0.35">
      <c r="A43" s="116">
        <v>43744</v>
      </c>
      <c r="B43" s="23" t="s">
        <v>105</v>
      </c>
      <c r="C43" s="23" t="s">
        <v>144</v>
      </c>
      <c r="D43" s="72" t="s">
        <v>124</v>
      </c>
      <c r="E43" s="72">
        <v>111.148</v>
      </c>
      <c r="F43" s="72"/>
      <c r="G43" s="72">
        <v>1997</v>
      </c>
      <c r="H43" s="72" t="s">
        <v>132</v>
      </c>
      <c r="I43" s="72"/>
      <c r="J43" s="72"/>
      <c r="K43" s="72">
        <v>3</v>
      </c>
      <c r="L43" s="88"/>
      <c r="M43" s="72" t="s">
        <v>136</v>
      </c>
      <c r="N43" s="72">
        <v>3150</v>
      </c>
      <c r="O43" s="72">
        <v>200</v>
      </c>
      <c r="P43" s="88"/>
      <c r="Q43" s="72" t="s">
        <v>156</v>
      </c>
      <c r="R43" s="72">
        <v>5</v>
      </c>
      <c r="S43" s="72" t="s">
        <v>157</v>
      </c>
      <c r="T43" s="24">
        <v>27</v>
      </c>
      <c r="U43" s="24">
        <v>59</v>
      </c>
      <c r="V43" s="24">
        <v>32</v>
      </c>
      <c r="W43" s="88"/>
      <c r="X43" s="24">
        <v>32</v>
      </c>
      <c r="Y43" s="24"/>
      <c r="Z43" s="24">
        <v>75</v>
      </c>
      <c r="AA43" s="25" t="s">
        <v>57</v>
      </c>
      <c r="AB43" s="25" t="s">
        <v>57</v>
      </c>
      <c r="AC43" s="25">
        <v>5.0890000000000004</v>
      </c>
      <c r="AD43" s="52" t="s">
        <v>36</v>
      </c>
      <c r="AE43" s="24"/>
      <c r="AF43" s="24">
        <v>0.65339999999999998</v>
      </c>
      <c r="AG43" s="24"/>
      <c r="AH43" s="24">
        <v>0.30199999999999999</v>
      </c>
      <c r="AI43" s="53" t="s">
        <v>56</v>
      </c>
      <c r="AJ43" s="24" t="s">
        <v>295</v>
      </c>
    </row>
    <row r="44" spans="1:36" ht="26" x14ac:dyDescent="0.35">
      <c r="A44" s="116">
        <v>43744</v>
      </c>
      <c r="B44" s="23" t="s">
        <v>105</v>
      </c>
      <c r="C44" s="23" t="s">
        <v>144</v>
      </c>
      <c r="D44" s="72" t="s">
        <v>124</v>
      </c>
      <c r="E44" s="72">
        <v>111.148</v>
      </c>
      <c r="F44" s="72"/>
      <c r="G44" s="72">
        <v>1997</v>
      </c>
      <c r="H44" s="72" t="s">
        <v>132</v>
      </c>
      <c r="I44" s="72"/>
      <c r="J44" s="72"/>
      <c r="K44" s="72">
        <v>3</v>
      </c>
      <c r="L44" s="88"/>
      <c r="M44" s="72" t="s">
        <v>136</v>
      </c>
      <c r="N44" s="72">
        <v>3150</v>
      </c>
      <c r="O44" s="72">
        <v>200</v>
      </c>
      <c r="P44" s="88"/>
      <c r="Q44" s="72" t="s">
        <v>156</v>
      </c>
      <c r="R44" s="72">
        <v>5</v>
      </c>
      <c r="S44" s="72" t="s">
        <v>157</v>
      </c>
      <c r="T44" s="24">
        <v>27</v>
      </c>
      <c r="U44" s="24">
        <v>59</v>
      </c>
      <c r="V44" s="24">
        <v>32</v>
      </c>
      <c r="W44" s="88"/>
      <c r="X44" s="24">
        <v>32</v>
      </c>
      <c r="Y44" s="24"/>
      <c r="Z44" s="24">
        <v>75</v>
      </c>
      <c r="AA44" s="25" t="s">
        <v>57</v>
      </c>
      <c r="AB44" s="25" t="s">
        <v>57</v>
      </c>
      <c r="AC44" s="25">
        <v>5.0890000000000004</v>
      </c>
      <c r="AD44" s="52" t="s">
        <v>37</v>
      </c>
      <c r="AE44" s="24"/>
      <c r="AF44" s="24">
        <v>0.65439999999999998</v>
      </c>
      <c r="AG44" s="24"/>
      <c r="AH44" s="24">
        <v>0.30199999999999999</v>
      </c>
      <c r="AI44" s="53" t="s">
        <v>56</v>
      </c>
      <c r="AJ44" s="24" t="s">
        <v>295</v>
      </c>
    </row>
  </sheetData>
  <mergeCells count="5">
    <mergeCell ref="A2:AJ2"/>
    <mergeCell ref="A1:AJ1"/>
    <mergeCell ref="A3:AJ3"/>
    <mergeCell ref="A4:AJ4"/>
    <mergeCell ref="A5:AJ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Cap. y FP del tanque</vt:lpstr>
      <vt:lpstr>Cap. y FP Bushing C1</vt:lpstr>
      <vt:lpstr>Cap. y FP Bushing C2</vt:lpstr>
      <vt:lpstr>Resistencia de Aislamiento</vt:lpstr>
      <vt:lpstr>Corriente de Excitación</vt:lpstr>
      <vt:lpstr>Resistencia DC del Devanado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Yanabel Solís Villarreal</dc:creator>
  <cp:lastModifiedBy>Paola Yanabel Solís Villarreal</cp:lastModifiedBy>
  <dcterms:created xsi:type="dcterms:W3CDTF">2020-11-17T16:59:45Z</dcterms:created>
  <dcterms:modified xsi:type="dcterms:W3CDTF">2020-12-10T18:53:16Z</dcterms:modified>
</cp:coreProperties>
</file>