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andromedajd\Pruebas_y_Mediciones\Historial de Pruebas\Zona 3\SE Mata de Nance\"/>
    </mc:Choice>
  </mc:AlternateContent>
  <bookViews>
    <workbookView xWindow="0" yWindow="0" windowWidth="19200" windowHeight="7050" firstSheet="1" activeTab="1"/>
  </bookViews>
  <sheets>
    <sheet name="Cap. y FP del tanque" sheetId="1" r:id="rId1"/>
    <sheet name="Cap. y FP Bushing C1" sheetId="2" r:id="rId2"/>
    <sheet name="Cap. y FP Bushing C2" sheetId="3" r:id="rId3"/>
    <sheet name="Resistencia de Aislamiento" sheetId="4" r:id="rId4"/>
    <sheet name="Resistencia DC del Devanado" sheetId="8" r:id="rId5"/>
    <sheet name="Corriente de Excitación" sheetId="5" r:id="rId6"/>
    <sheet name="Relación de Vueltas (TTR)" sheetId="11" r:id="rId7"/>
    <sheet name="Alarmas y Disparos" sheetId="10" r:id="rId8"/>
  </sheets>
  <calcPr calcId="162913"/>
  <pivotCaches>
    <pivotCache cacheId="16"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58" i="4" l="1"/>
  <c r="X58" i="4"/>
  <c r="Y58" i="4"/>
  <c r="W59" i="4"/>
  <c r="X59" i="4"/>
  <c r="Y59" i="4"/>
  <c r="W60" i="4"/>
  <c r="X60" i="4"/>
  <c r="Y60" i="4"/>
  <c r="W61" i="4"/>
  <c r="X61" i="4"/>
  <c r="Y61" i="4"/>
  <c r="W62" i="4"/>
  <c r="X62" i="4"/>
  <c r="Y62" i="4"/>
  <c r="W63" i="4"/>
  <c r="X63" i="4"/>
  <c r="Y63" i="4"/>
  <c r="W64" i="4"/>
  <c r="X64" i="4"/>
  <c r="Y64" i="4"/>
  <c r="W65" i="4"/>
  <c r="X65" i="4"/>
  <c r="Y65" i="4"/>
  <c r="W66" i="4"/>
  <c r="X66" i="4"/>
  <c r="Y66" i="4"/>
  <c r="W67" i="4"/>
  <c r="X67" i="4"/>
  <c r="Y67" i="4"/>
  <c r="W68" i="4"/>
  <c r="X68" i="4"/>
  <c r="Y68" i="4"/>
  <c r="W69" i="4"/>
  <c r="X69" i="4"/>
  <c r="Y69" i="4"/>
  <c r="W70" i="4"/>
  <c r="X70" i="4"/>
  <c r="Y70" i="4"/>
  <c r="V70" i="4"/>
  <c r="V69" i="4"/>
  <c r="V68" i="4"/>
  <c r="V67" i="4"/>
  <c r="V66" i="4"/>
  <c r="V65" i="4"/>
  <c r="V64" i="4"/>
  <c r="V63" i="4"/>
  <c r="V62" i="4"/>
  <c r="V61" i="4"/>
  <c r="V60" i="4"/>
  <c r="V59" i="4"/>
  <c r="V58" i="4"/>
  <c r="U70" i="4"/>
  <c r="U69" i="4"/>
  <c r="U68" i="4"/>
  <c r="U67" i="4"/>
  <c r="U66" i="4"/>
  <c r="U65" i="4"/>
  <c r="U64" i="4"/>
  <c r="U63" i="4"/>
  <c r="U62" i="4"/>
  <c r="U61" i="4"/>
  <c r="U60" i="4"/>
  <c r="U59" i="4"/>
  <c r="U58" i="4"/>
  <c r="T70" i="4"/>
  <c r="T69" i="4"/>
  <c r="T68" i="4"/>
  <c r="T67" i="4"/>
  <c r="T66" i="4"/>
  <c r="T65" i="4"/>
  <c r="T64" i="4"/>
  <c r="T63" i="4"/>
  <c r="T62" i="4"/>
  <c r="T61" i="4"/>
  <c r="T60" i="4"/>
  <c r="T59" i="4"/>
  <c r="T58" i="4"/>
  <c r="S70" i="4"/>
  <c r="S69" i="4"/>
  <c r="S68" i="4"/>
  <c r="S67" i="4"/>
  <c r="S66" i="4"/>
  <c r="S65" i="4"/>
  <c r="S64" i="4"/>
  <c r="S63" i="4"/>
  <c r="S62" i="4"/>
  <c r="S61" i="4"/>
  <c r="S60" i="4"/>
  <c r="S59" i="4"/>
  <c r="S58" i="4"/>
  <c r="R70" i="4"/>
  <c r="R69" i="4"/>
  <c r="R68" i="4"/>
  <c r="R67" i="4"/>
  <c r="R66" i="4"/>
  <c r="R65" i="4"/>
  <c r="R64" i="4"/>
  <c r="R63" i="4"/>
  <c r="R62" i="4"/>
  <c r="R61" i="4"/>
  <c r="R60" i="4"/>
  <c r="R59" i="4"/>
  <c r="R58" i="4"/>
  <c r="Q70" i="4"/>
  <c r="Q69" i="4"/>
  <c r="Q68" i="4"/>
  <c r="Q67" i="4"/>
  <c r="Q66" i="4"/>
  <c r="Q65" i="4"/>
  <c r="Q64" i="4"/>
  <c r="Q63" i="4"/>
  <c r="Q62" i="4"/>
  <c r="Q61" i="4"/>
  <c r="Q60" i="4"/>
  <c r="Q59" i="4"/>
  <c r="Q58" i="4"/>
  <c r="W47" i="4" l="1"/>
  <c r="X47" i="4"/>
  <c r="Y47" i="4"/>
  <c r="W48" i="4"/>
  <c r="X48" i="4"/>
  <c r="Y48" i="4"/>
  <c r="W49" i="4"/>
  <c r="X49" i="4"/>
  <c r="Y49" i="4"/>
  <c r="W50" i="4"/>
  <c r="X50" i="4"/>
  <c r="Y50" i="4"/>
  <c r="W51" i="4"/>
  <c r="X51" i="4"/>
  <c r="Y51" i="4"/>
  <c r="W52" i="4"/>
  <c r="X52" i="4"/>
  <c r="Y52" i="4"/>
  <c r="W53" i="4"/>
  <c r="X53" i="4"/>
  <c r="Y53" i="4"/>
  <c r="W54" i="4"/>
  <c r="X54" i="4"/>
  <c r="Y54" i="4"/>
  <c r="W55" i="4"/>
  <c r="X55" i="4"/>
  <c r="Y55" i="4"/>
  <c r="W56" i="4"/>
  <c r="X56" i="4"/>
  <c r="Y56" i="4"/>
  <c r="W57" i="4"/>
  <c r="X57" i="4"/>
  <c r="Y57" i="4"/>
  <c r="V56" i="4"/>
  <c r="V54" i="4"/>
  <c r="V53" i="4"/>
  <c r="V48" i="4"/>
  <c r="U56" i="4"/>
  <c r="U48" i="4"/>
  <c r="T55" i="4"/>
  <c r="T54" i="4"/>
  <c r="T52" i="4"/>
  <c r="T51" i="4"/>
  <c r="T47" i="4"/>
  <c r="S57" i="4"/>
  <c r="S55" i="4"/>
  <c r="S54" i="4"/>
  <c r="S51" i="4"/>
  <c r="S50" i="4"/>
  <c r="S49" i="4"/>
  <c r="S47" i="4"/>
  <c r="R57" i="4"/>
  <c r="R49" i="4"/>
  <c r="P57" i="4"/>
  <c r="S56" i="4" s="1"/>
  <c r="O57" i="4"/>
  <c r="R51" i="4" s="1"/>
  <c r="N57" i="4"/>
  <c r="Q54" i="4" s="1"/>
  <c r="P56" i="4"/>
  <c r="O56" i="4"/>
  <c r="N56" i="4"/>
  <c r="P55" i="4"/>
  <c r="O55" i="4"/>
  <c r="N55" i="4"/>
  <c r="P54" i="4"/>
  <c r="O54" i="4"/>
  <c r="N54" i="4"/>
  <c r="P53" i="4"/>
  <c r="O53" i="4"/>
  <c r="N53" i="4"/>
  <c r="P52" i="4"/>
  <c r="O52" i="4"/>
  <c r="N52" i="4"/>
  <c r="P51" i="4"/>
  <c r="O51" i="4"/>
  <c r="N51" i="4"/>
  <c r="P50" i="4"/>
  <c r="O50" i="4"/>
  <c r="N50" i="4"/>
  <c r="P49" i="4"/>
  <c r="O49" i="4"/>
  <c r="N49" i="4"/>
  <c r="P48" i="4"/>
  <c r="V52" i="4" s="1"/>
  <c r="O48" i="4"/>
  <c r="U55" i="4" s="1"/>
  <c r="N48" i="4"/>
  <c r="T53" i="4" s="1"/>
  <c r="P47" i="4"/>
  <c r="V55" i="4" s="1"/>
  <c r="O47" i="4"/>
  <c r="U50" i="4" s="1"/>
  <c r="N47" i="4"/>
  <c r="Y41" i="4"/>
  <c r="W39" i="4"/>
  <c r="V46" i="4"/>
  <c r="V38" i="4"/>
  <c r="U44" i="4"/>
  <c r="U42" i="4"/>
  <c r="U41" i="4"/>
  <c r="U36" i="4"/>
  <c r="T44" i="4"/>
  <c r="T36" i="4"/>
  <c r="S43" i="4"/>
  <c r="Y43" i="4" s="1"/>
  <c r="S42" i="4"/>
  <c r="Y42" i="4" s="1"/>
  <c r="S41" i="4"/>
  <c r="S40" i="4"/>
  <c r="Y40" i="4" s="1"/>
  <c r="S39" i="4"/>
  <c r="Y39" i="4" s="1"/>
  <c r="R46" i="4"/>
  <c r="X46" i="4" s="1"/>
  <c r="R45" i="4"/>
  <c r="X45" i="4" s="1"/>
  <c r="R44" i="4"/>
  <c r="X44" i="4" s="1"/>
  <c r="R43" i="4"/>
  <c r="X43" i="4" s="1"/>
  <c r="R42" i="4"/>
  <c r="X42" i="4" s="1"/>
  <c r="R38" i="4"/>
  <c r="X38" i="4" s="1"/>
  <c r="R37" i="4"/>
  <c r="X37" i="4" s="1"/>
  <c r="R36" i="4"/>
  <c r="X36" i="4" s="1"/>
  <c r="Q36" i="4"/>
  <c r="W36" i="4" s="1"/>
  <c r="Q46" i="4"/>
  <c r="W46" i="4" s="1"/>
  <c r="Q41" i="4"/>
  <c r="W41" i="4" s="1"/>
  <c r="Q39" i="4"/>
  <c r="Q38" i="4"/>
  <c r="W38" i="4" s="1"/>
  <c r="P46" i="4"/>
  <c r="O46" i="4"/>
  <c r="S46" i="4" s="1"/>
  <c r="Y46" i="4" s="1"/>
  <c r="N46" i="4"/>
  <c r="Q40" i="4" s="1"/>
  <c r="W40" i="4" s="1"/>
  <c r="P44" i="4"/>
  <c r="O44" i="4"/>
  <c r="N44" i="4"/>
  <c r="P43" i="4"/>
  <c r="O43" i="4"/>
  <c r="N43" i="4"/>
  <c r="P42" i="4"/>
  <c r="O42" i="4"/>
  <c r="N42" i="4"/>
  <c r="P41" i="4"/>
  <c r="O41" i="4"/>
  <c r="N41" i="4"/>
  <c r="P40" i="4"/>
  <c r="O40" i="4"/>
  <c r="N40" i="4"/>
  <c r="P39" i="4"/>
  <c r="O39" i="4"/>
  <c r="N39" i="4"/>
  <c r="P38" i="4"/>
  <c r="O38" i="4"/>
  <c r="N38" i="4"/>
  <c r="P37" i="4"/>
  <c r="V45" i="4" s="1"/>
  <c r="O37" i="4"/>
  <c r="U40" i="4" s="1"/>
  <c r="N37" i="4"/>
  <c r="T46" i="4" s="1"/>
  <c r="P36" i="4"/>
  <c r="V40" i="4" s="1"/>
  <c r="O36" i="4"/>
  <c r="U43" i="4" s="1"/>
  <c r="N36" i="4"/>
  <c r="T39" i="4" s="1"/>
  <c r="P45" i="4"/>
  <c r="O45" i="4"/>
  <c r="N45" i="4"/>
  <c r="T45" i="4" l="1"/>
  <c r="V41" i="4"/>
  <c r="Q47" i="4"/>
  <c r="Q55" i="4"/>
  <c r="R52" i="4"/>
  <c r="U51" i="4"/>
  <c r="Q42" i="4"/>
  <c r="W42" i="4" s="1"/>
  <c r="T40" i="4"/>
  <c r="U37" i="4"/>
  <c r="U45" i="4"/>
  <c r="V42" i="4"/>
  <c r="Q48" i="4"/>
  <c r="R53" i="4"/>
  <c r="V49" i="4"/>
  <c r="Q43" i="4"/>
  <c r="W43" i="4" s="1"/>
  <c r="S36" i="4"/>
  <c r="Y36" i="4" s="1"/>
  <c r="T41" i="4"/>
  <c r="U46" i="4"/>
  <c r="Q49" i="4"/>
  <c r="Q57" i="4"/>
  <c r="R54" i="4"/>
  <c r="T56" i="4"/>
  <c r="V50" i="4"/>
  <c r="Q44" i="4"/>
  <c r="W44" i="4" s="1"/>
  <c r="R40" i="4"/>
  <c r="X40" i="4" s="1"/>
  <c r="S37" i="4"/>
  <c r="Y37" i="4" s="1"/>
  <c r="S45" i="4"/>
  <c r="Y45" i="4" s="1"/>
  <c r="T42" i="4"/>
  <c r="U39" i="4"/>
  <c r="V36" i="4"/>
  <c r="V44" i="4"/>
  <c r="Q50" i="4"/>
  <c r="R47" i="4"/>
  <c r="R55" i="4"/>
  <c r="S52" i="4"/>
  <c r="T49" i="4"/>
  <c r="T57" i="4"/>
  <c r="U54" i="4"/>
  <c r="V51" i="4"/>
  <c r="Q52" i="4"/>
  <c r="T37" i="4"/>
  <c r="Q56" i="4"/>
  <c r="U52" i="4"/>
  <c r="V57" i="4"/>
  <c r="R39" i="4"/>
  <c r="X39" i="4" s="1"/>
  <c r="S44" i="4"/>
  <c r="Y44" i="4" s="1"/>
  <c r="U38" i="4"/>
  <c r="V43" i="4"/>
  <c r="T48" i="4"/>
  <c r="U53" i="4"/>
  <c r="Q37" i="4"/>
  <c r="W37" i="4" s="1"/>
  <c r="Q45" i="4"/>
  <c r="W45" i="4" s="1"/>
  <c r="R41" i="4"/>
  <c r="X41" i="4" s="1"/>
  <c r="S38" i="4"/>
  <c r="Y38" i="4" s="1"/>
  <c r="T43" i="4"/>
  <c r="V37" i="4"/>
  <c r="Q51" i="4"/>
  <c r="R48" i="4"/>
  <c r="R56" i="4"/>
  <c r="S53" i="4"/>
  <c r="T50" i="4"/>
  <c r="U47" i="4"/>
  <c r="V39" i="4"/>
  <c r="Q53" i="4"/>
  <c r="R50" i="4"/>
  <c r="U49" i="4"/>
  <c r="U57" i="4"/>
  <c r="T38" i="4"/>
  <c r="S48" i="4"/>
  <c r="V47" i="4"/>
  <c r="Y27" i="4"/>
  <c r="Y28" i="4"/>
  <c r="Y29" i="4"/>
  <c r="Y32" i="4"/>
  <c r="Y35" i="4"/>
  <c r="V34" i="4"/>
  <c r="V30" i="4"/>
  <c r="V29" i="4"/>
  <c r="V26" i="4"/>
  <c r="U32" i="4"/>
  <c r="U29" i="4"/>
  <c r="T35" i="4"/>
  <c r="T32" i="4"/>
  <c r="T28" i="4"/>
  <c r="T27" i="4"/>
  <c r="S35" i="4"/>
  <c r="S32" i="4"/>
  <c r="S31" i="4"/>
  <c r="Y31" i="4" s="1"/>
  <c r="S30" i="4"/>
  <c r="Y30" i="4" s="1"/>
  <c r="S29" i="4"/>
  <c r="S28" i="4"/>
  <c r="S27" i="4"/>
  <c r="Q32" i="4"/>
  <c r="W32" i="4" s="1"/>
  <c r="P26" i="4"/>
  <c r="V33" i="4" s="1"/>
  <c r="P27" i="4"/>
  <c r="P28" i="4"/>
  <c r="P29" i="4"/>
  <c r="P30" i="4"/>
  <c r="P31" i="4"/>
  <c r="P32" i="4"/>
  <c r="P33" i="4"/>
  <c r="P34" i="4"/>
  <c r="P35" i="4"/>
  <c r="S34" i="4" s="1"/>
  <c r="Y34" i="4" s="1"/>
  <c r="P25" i="4"/>
  <c r="V31" i="4" s="1"/>
  <c r="O26" i="4"/>
  <c r="U28" i="4" s="1"/>
  <c r="O27" i="4"/>
  <c r="O28" i="4"/>
  <c r="O29" i="4"/>
  <c r="O30" i="4"/>
  <c r="O31" i="4"/>
  <c r="O32" i="4"/>
  <c r="O33" i="4"/>
  <c r="O34" i="4"/>
  <c r="O35" i="4"/>
  <c r="R29" i="4" s="1"/>
  <c r="X29" i="4" s="1"/>
  <c r="O25" i="4"/>
  <c r="N26" i="4"/>
  <c r="T31" i="4" s="1"/>
  <c r="N27" i="4"/>
  <c r="N28" i="4"/>
  <c r="N29" i="4"/>
  <c r="N30" i="4"/>
  <c r="N31" i="4"/>
  <c r="N32" i="4"/>
  <c r="N33" i="4"/>
  <c r="N34" i="4"/>
  <c r="N35" i="4"/>
  <c r="Q28" i="4" s="1"/>
  <c r="W28" i="4" s="1"/>
  <c r="N25" i="4"/>
  <c r="P22" i="4"/>
  <c r="P23" i="4"/>
  <c r="P24" i="4"/>
  <c r="P18" i="4"/>
  <c r="P19" i="4"/>
  <c r="P20" i="4"/>
  <c r="P21" i="4"/>
  <c r="P15" i="4"/>
  <c r="P16" i="4"/>
  <c r="P17" i="4"/>
  <c r="P14" i="4"/>
  <c r="O22" i="4"/>
  <c r="O23" i="4"/>
  <c r="O24" i="4"/>
  <c r="O16" i="4"/>
  <c r="O17" i="4"/>
  <c r="O18" i="4"/>
  <c r="O19" i="4"/>
  <c r="O20" i="4"/>
  <c r="O21" i="4"/>
  <c r="O15" i="4"/>
  <c r="O14" i="4"/>
  <c r="N24" i="4"/>
  <c r="N22" i="4"/>
  <c r="N23" i="4"/>
  <c r="N21" i="4"/>
  <c r="N19" i="4"/>
  <c r="N20" i="4"/>
  <c r="N17" i="4"/>
  <c r="N18" i="4"/>
  <c r="N16" i="4"/>
  <c r="N15" i="4"/>
  <c r="N14" i="4"/>
  <c r="R33" i="4" l="1"/>
  <c r="X33" i="4" s="1"/>
  <c r="Q35" i="4"/>
  <c r="W35" i="4" s="1"/>
  <c r="Q27" i="4"/>
  <c r="W27" i="4" s="1"/>
  <c r="R30" i="4"/>
  <c r="X30" i="4" s="1"/>
  <c r="Q34" i="4"/>
  <c r="W34" i="4" s="1"/>
  <c r="Q26" i="4"/>
  <c r="W26" i="4" s="1"/>
  <c r="R31" i="4"/>
  <c r="X31" i="4" s="1"/>
  <c r="T25" i="4"/>
  <c r="T33" i="4"/>
  <c r="U30" i="4"/>
  <c r="V27" i="4"/>
  <c r="V35" i="4"/>
  <c r="Q33" i="4"/>
  <c r="W33" i="4" s="1"/>
  <c r="Q25" i="4"/>
  <c r="W25" i="4" s="1"/>
  <c r="R32" i="4"/>
  <c r="X32" i="4" s="1"/>
  <c r="T26" i="4"/>
  <c r="T34" i="4"/>
  <c r="U31" i="4"/>
  <c r="V28" i="4"/>
  <c r="R25" i="4"/>
  <c r="X25" i="4" s="1"/>
  <c r="Q31" i="4"/>
  <c r="W31" i="4" s="1"/>
  <c r="R26" i="4"/>
  <c r="X26" i="4" s="1"/>
  <c r="R34" i="4"/>
  <c r="X34" i="4" s="1"/>
  <c r="U25" i="4"/>
  <c r="U33" i="4"/>
  <c r="R27" i="4"/>
  <c r="X27" i="4" s="1"/>
  <c r="R35" i="4"/>
  <c r="X35" i="4" s="1"/>
  <c r="T29" i="4"/>
  <c r="U34" i="4"/>
  <c r="Q29" i="4"/>
  <c r="W29" i="4" s="1"/>
  <c r="R28" i="4"/>
  <c r="X28" i="4" s="1"/>
  <c r="S25" i="4"/>
  <c r="Y25" i="4" s="1"/>
  <c r="S33" i="4"/>
  <c r="Y33" i="4" s="1"/>
  <c r="T30" i="4"/>
  <c r="U27" i="4"/>
  <c r="U35" i="4"/>
  <c r="V32" i="4"/>
  <c r="Q30" i="4"/>
  <c r="W30" i="4" s="1"/>
  <c r="U26" i="4"/>
  <c r="S26" i="4"/>
  <c r="Y26" i="4" s="1"/>
  <c r="V25" i="4"/>
  <c r="V24" i="4"/>
  <c r="V23" i="4"/>
  <c r="V22" i="4"/>
  <c r="V21" i="4"/>
  <c r="V20" i="4"/>
  <c r="V19" i="4"/>
  <c r="V18" i="4"/>
  <c r="V17" i="4"/>
  <c r="V16" i="4"/>
  <c r="V15" i="4"/>
  <c r="V14" i="4"/>
  <c r="U24" i="4"/>
  <c r="U23" i="4"/>
  <c r="U22" i="4"/>
  <c r="U21" i="4"/>
  <c r="U20" i="4"/>
  <c r="U19" i="4"/>
  <c r="U18" i="4"/>
  <c r="U17" i="4"/>
  <c r="U16" i="4"/>
  <c r="U15" i="4"/>
  <c r="U14" i="4"/>
  <c r="T17" i="4"/>
  <c r="T16" i="4"/>
  <c r="T24" i="4"/>
  <c r="T23" i="4"/>
  <c r="T22" i="4"/>
  <c r="T21" i="4"/>
  <c r="T20" i="4"/>
  <c r="T19" i="4"/>
  <c r="T18" i="4"/>
  <c r="T15" i="4"/>
  <c r="T14" i="4"/>
  <c r="S24" i="4"/>
  <c r="Y24" i="4" s="1"/>
  <c r="S23" i="4"/>
  <c r="Y23" i="4" s="1"/>
  <c r="S22" i="4"/>
  <c r="Y22" i="4" s="1"/>
  <c r="S21" i="4"/>
  <c r="Y21" i="4" s="1"/>
  <c r="S20" i="4"/>
  <c r="Y20" i="4" s="1"/>
  <c r="S19" i="4"/>
  <c r="Y19" i="4" s="1"/>
  <c r="S18" i="4"/>
  <c r="Y18" i="4" s="1"/>
  <c r="S17" i="4"/>
  <c r="Y17" i="4" s="1"/>
  <c r="S16" i="4"/>
  <c r="Y16" i="4" s="1"/>
  <c r="S15" i="4"/>
  <c r="Y15" i="4" s="1"/>
  <c r="S14" i="4"/>
  <c r="Y14" i="4" s="1"/>
  <c r="R24" i="4"/>
  <c r="X24" i="4" s="1"/>
  <c r="R23" i="4"/>
  <c r="X23" i="4" s="1"/>
  <c r="R22" i="4"/>
  <c r="X22" i="4" s="1"/>
  <c r="R21" i="4"/>
  <c r="X21" i="4" s="1"/>
  <c r="R20" i="4"/>
  <c r="X20" i="4" s="1"/>
  <c r="R19" i="4"/>
  <c r="X19" i="4" s="1"/>
  <c r="R18" i="4"/>
  <c r="X18" i="4" s="1"/>
  <c r="R17" i="4"/>
  <c r="X17" i="4" s="1"/>
  <c r="R16" i="4"/>
  <c r="X16" i="4" s="1"/>
  <c r="R15" i="4"/>
  <c r="X15" i="4" s="1"/>
  <c r="R14" i="4"/>
  <c r="X14" i="4" s="1"/>
  <c r="Q24" i="4"/>
  <c r="W24" i="4" s="1"/>
  <c r="Q23" i="4"/>
  <c r="W23" i="4" s="1"/>
  <c r="Q22" i="4"/>
  <c r="W22" i="4" s="1"/>
  <c r="Q21" i="4"/>
  <c r="W21" i="4" s="1"/>
  <c r="Q20" i="4"/>
  <c r="W20" i="4" s="1"/>
  <c r="Q19" i="4"/>
  <c r="W19" i="4" s="1"/>
  <c r="Q18" i="4"/>
  <c r="W18" i="4" s="1"/>
  <c r="Q17" i="4"/>
  <c r="W17" i="4" s="1"/>
  <c r="Q16" i="4"/>
  <c r="W16" i="4" s="1"/>
  <c r="Q15" i="4"/>
  <c r="W15" i="4" s="1"/>
  <c r="Q14" i="4"/>
  <c r="W14" i="4" s="1"/>
</calcChain>
</file>

<file path=xl/sharedStrings.xml><?xml version="1.0" encoding="utf-8"?>
<sst xmlns="http://schemas.openxmlformats.org/spreadsheetml/2006/main" count="2634" uniqueCount="341">
  <si>
    <t>Fabricante</t>
  </si>
  <si>
    <t>Año de Fabricación</t>
  </si>
  <si>
    <t>Tipo de Prueba</t>
  </si>
  <si>
    <t>PLACA</t>
  </si>
  <si>
    <t>FECHA</t>
  </si>
  <si>
    <t>FP Medido</t>
  </si>
  <si>
    <t>ILJIN</t>
  </si>
  <si>
    <t>Voltaje de Prueba kV</t>
  </si>
  <si>
    <t>30/10/16</t>
  </si>
  <si>
    <t>GST-GND</t>
  </si>
  <si>
    <t>GST-GRD</t>
  </si>
  <si>
    <t>UST</t>
  </si>
  <si>
    <t>FP Corregido a 20°C</t>
  </si>
  <si>
    <t xml:space="preserve">Descripción </t>
  </si>
  <si>
    <t>Corriente (mA)</t>
  </si>
  <si>
    <t>Perdidas (W)</t>
  </si>
  <si>
    <t>Bushing</t>
  </si>
  <si>
    <t>Serie</t>
  </si>
  <si>
    <t>Tipo</t>
  </si>
  <si>
    <t>Cap C1 (pF)</t>
  </si>
  <si>
    <t>H1</t>
  </si>
  <si>
    <t>H2</t>
  </si>
  <si>
    <t>H3</t>
  </si>
  <si>
    <t>X1</t>
  </si>
  <si>
    <t>X2</t>
  </si>
  <si>
    <t>X3</t>
  </si>
  <si>
    <t>Y1</t>
  </si>
  <si>
    <t>Y11</t>
  </si>
  <si>
    <t>ABB</t>
  </si>
  <si>
    <t>O+C II</t>
  </si>
  <si>
    <t>TRENCH LIMITED</t>
  </si>
  <si>
    <t>COTA 900</t>
  </si>
  <si>
    <t>11F0269-03 AEP</t>
  </si>
  <si>
    <t>11F0269-04 AEP</t>
  </si>
  <si>
    <t>11F0269-08 AEP</t>
  </si>
  <si>
    <t>11F0256-55 AEP</t>
  </si>
  <si>
    <t>11F0256-47 AEP</t>
  </si>
  <si>
    <t>COTA 550</t>
  </si>
  <si>
    <t>11F0256-50 AEP</t>
  </si>
  <si>
    <t>1ZUA 1000031151</t>
  </si>
  <si>
    <t>1ZUA 1000031147</t>
  </si>
  <si>
    <t>1ZUA 1000031149</t>
  </si>
  <si>
    <t>H0X0</t>
  </si>
  <si>
    <t>Pérdidas(W)</t>
  </si>
  <si>
    <t>Evaluación FP</t>
  </si>
  <si>
    <t>Evaluación Capacitancia</t>
  </si>
  <si>
    <t>Aceptable</t>
  </si>
  <si>
    <t>Realizada por</t>
  </si>
  <si>
    <t xml:space="preserve">Evaluación </t>
  </si>
  <si>
    <t>FP Medido(%)</t>
  </si>
  <si>
    <t>FP C1 (%) a 20°C</t>
  </si>
  <si>
    <t>Factor de Corrección</t>
  </si>
  <si>
    <t>Tiempo (min)</t>
  </si>
  <si>
    <t>Conservador</t>
  </si>
  <si>
    <t>Voltaje de Prueba (VDC)</t>
  </si>
  <si>
    <t xml:space="preserve">Clima </t>
  </si>
  <si>
    <t>Soleado</t>
  </si>
  <si>
    <t>Realizado por</t>
  </si>
  <si>
    <t>T3</t>
  </si>
  <si>
    <t xml:space="preserve">Prueba </t>
  </si>
  <si>
    <t>Descripción del Circuito</t>
  </si>
  <si>
    <t>Voltaje (kV)</t>
  </si>
  <si>
    <t>Pérdidas (W)</t>
  </si>
  <si>
    <t>UST-R</t>
  </si>
  <si>
    <t>H1-H0</t>
  </si>
  <si>
    <t>H2-H0</t>
  </si>
  <si>
    <t>H3-H0</t>
  </si>
  <si>
    <t>HX VS T Corregido (GΩ)</t>
  </si>
  <si>
    <t>Y VS T Corregido (GΩ)</t>
  </si>
  <si>
    <t xml:space="preserve">Y VS T Medido (GΩ) </t>
  </si>
  <si>
    <t>HX VS T Medido (GΩ)</t>
  </si>
  <si>
    <t>HX VS Y Medido (GΩ)</t>
  </si>
  <si>
    <t>Índice de Polarización HX VS Y</t>
  </si>
  <si>
    <t>Índice de Polarización HX VS T</t>
  </si>
  <si>
    <t>Índice de Polarización Y VS T</t>
  </si>
  <si>
    <t>Índice de Absorción HX VS T</t>
  </si>
  <si>
    <t>Índice de Absorción HX VS Y</t>
  </si>
  <si>
    <t>Índice de Absorción Y VS T</t>
  </si>
  <si>
    <t>Evaluación HX VS Y</t>
  </si>
  <si>
    <t>Evaluación HX VS T</t>
  </si>
  <si>
    <t>Evaluación Y VS T</t>
  </si>
  <si>
    <t>Bueno</t>
  </si>
  <si>
    <t>Pobre</t>
  </si>
  <si>
    <t>Regular</t>
  </si>
  <si>
    <t>Resultado de la Prueba</t>
  </si>
  <si>
    <t>I.P</t>
  </si>
  <si>
    <t>Menos de 1.0</t>
  </si>
  <si>
    <t>de 1.0 a 1.1</t>
  </si>
  <si>
    <t>de 1.1 a 1.25</t>
  </si>
  <si>
    <t>de 1.25 a 2.0</t>
  </si>
  <si>
    <t>arriba de 2.0</t>
  </si>
  <si>
    <t>Evaluación</t>
  </si>
  <si>
    <t>Malo</t>
  </si>
  <si>
    <t>Cuestionable</t>
  </si>
  <si>
    <t>X1-X0</t>
  </si>
  <si>
    <t>X2-X0</t>
  </si>
  <si>
    <t>X3-X0</t>
  </si>
  <si>
    <t>Y1-Y11</t>
  </si>
  <si>
    <t>Buena</t>
  </si>
  <si>
    <t>N/A</t>
  </si>
  <si>
    <t>Voltaje</t>
  </si>
  <si>
    <t>Tap</t>
  </si>
  <si>
    <t>Teórico</t>
  </si>
  <si>
    <t>H1H0/X1X0</t>
  </si>
  <si>
    <t>%Error</t>
  </si>
  <si>
    <t>H3H0/X3X0</t>
  </si>
  <si>
    <t>Resultados de la Prueba</t>
  </si>
  <si>
    <t>16R</t>
  </si>
  <si>
    <t>15R</t>
  </si>
  <si>
    <t>14R</t>
  </si>
  <si>
    <t>13R</t>
  </si>
  <si>
    <t>12R</t>
  </si>
  <si>
    <t>11R</t>
  </si>
  <si>
    <t>10R</t>
  </si>
  <si>
    <t>9R</t>
  </si>
  <si>
    <t>8R</t>
  </si>
  <si>
    <t>7R</t>
  </si>
  <si>
    <t>6R</t>
  </si>
  <si>
    <t>5R</t>
  </si>
  <si>
    <t>4R</t>
  </si>
  <si>
    <t>3R</t>
  </si>
  <si>
    <t>2R</t>
  </si>
  <si>
    <t>1R</t>
  </si>
  <si>
    <t>N</t>
  </si>
  <si>
    <t>1L</t>
  </si>
  <si>
    <t>2L</t>
  </si>
  <si>
    <t>3L</t>
  </si>
  <si>
    <t>4L</t>
  </si>
  <si>
    <t>5L</t>
  </si>
  <si>
    <t>6L</t>
  </si>
  <si>
    <t>7L</t>
  </si>
  <si>
    <t>8L</t>
  </si>
  <si>
    <t>9L</t>
  </si>
  <si>
    <t>10L</t>
  </si>
  <si>
    <t>11L</t>
  </si>
  <si>
    <t>12L</t>
  </si>
  <si>
    <t>13L</t>
  </si>
  <si>
    <t>14L</t>
  </si>
  <si>
    <t>15L</t>
  </si>
  <si>
    <t>16L</t>
  </si>
  <si>
    <t>H2H0/X2X0</t>
  </si>
  <si>
    <t>%Error2</t>
  </si>
  <si>
    <t>%Error3</t>
  </si>
  <si>
    <t>Equipo de Prueba</t>
  </si>
  <si>
    <t>ATRT-03A VANGUARD</t>
  </si>
  <si>
    <t>830280 Multiamp</t>
  </si>
  <si>
    <t>M4100 DOBLE</t>
  </si>
  <si>
    <t>MIT 1025 Megger</t>
  </si>
  <si>
    <t>Clima</t>
  </si>
  <si>
    <t>Humedad (%)</t>
  </si>
  <si>
    <t>Temp. Aceite (°C)</t>
  </si>
  <si>
    <t>Temp. Promedio (°C)</t>
  </si>
  <si>
    <t xml:space="preserve">Resultado de la Prueba </t>
  </si>
  <si>
    <t>FC a 20°C</t>
  </si>
  <si>
    <t xml:space="preserve">Equipo de Prueba </t>
  </si>
  <si>
    <t>Resultado de Prueba</t>
  </si>
  <si>
    <t>Observaciones</t>
  </si>
  <si>
    <t>Todos los valores han variado muy poco desde la ultima prueba desde el 2015, no hay acciones futuras</t>
  </si>
  <si>
    <t>SUBESTACIÓN LLANO SÁNCHEZ</t>
  </si>
  <si>
    <t>HISTORIAL DE PRUEBAS AL TRANSFORMADOR DE POTENCIA T-3</t>
  </si>
  <si>
    <t>COORDINACIÓN DE PRUEBAS Y MEDICIONES</t>
  </si>
  <si>
    <t>Temp. Amb. (°C)</t>
  </si>
  <si>
    <t>Hum. Rel. (%)</t>
  </si>
  <si>
    <t xml:space="preserve">Capacitancia (pF) </t>
  </si>
  <si>
    <t>J. Martinez</t>
  </si>
  <si>
    <t>Contratista</t>
  </si>
  <si>
    <t>Fecha</t>
  </si>
  <si>
    <t xml:space="preserve">Observaciones </t>
  </si>
  <si>
    <t>HX VS Y Corregido (GΩ)</t>
  </si>
  <si>
    <t>Temp. del Ac. (°C)</t>
  </si>
  <si>
    <t>La resistencia de aislamiento sale menor que en el 2015, darle seguimiento en la siguiente prueba. El I.P de la prueba HX VS Y aumento de nuevo, había disminuido en el 2015 y ahora se recupero. Las otras dos pruebas los I.P disminuyeron con relación al 2015, darle seguimiento.</t>
  </si>
  <si>
    <r>
      <rPr>
        <b/>
        <i/>
        <sz val="11"/>
        <color theme="1"/>
        <rFont val="Calibri"/>
        <family val="2"/>
        <scheme val="minor"/>
      </rPr>
      <t>Criterio de Evaluación:</t>
    </r>
    <r>
      <rPr>
        <i/>
        <sz val="11"/>
        <color theme="1"/>
        <rFont val="Calibri"/>
        <family val="2"/>
        <scheme val="minor"/>
      </rPr>
      <t xml:space="preserve"> Comparación entre las dos corrientes más altas. Para corrientes de exitación menores de 50 mA: La diferencia entre ambas corrientes debe ser  menor de 10%.</t>
    </r>
  </si>
  <si>
    <t>Prueba buena, cumple con lo establecido en el recuadro superior. Valores parecidos a las pruebas del 2015.</t>
  </si>
  <si>
    <r>
      <rPr>
        <b/>
        <i/>
        <sz val="11"/>
        <color theme="1"/>
        <rFont val="Calibri"/>
        <family val="2"/>
        <scheme val="minor"/>
      </rPr>
      <t>Criterio de Evalución:</t>
    </r>
    <r>
      <rPr>
        <i/>
        <sz val="11"/>
        <color theme="1"/>
        <rFont val="Calibri"/>
        <family val="2"/>
        <scheme val="minor"/>
      </rPr>
      <t xml:space="preserve"> Según la norma IEEE Std-1995 establece que para transformadores nuevos el  FP debe ser menor de 0.5%. Para transformadores de 15 años el FP debe ser menor a 1.5%.</t>
    </r>
  </si>
  <si>
    <t>20/10/13</t>
  </si>
  <si>
    <t>J. Ruíz</t>
  </si>
  <si>
    <t>1-5000 MEGGER AZUL</t>
  </si>
  <si>
    <t>Primera pueba que se realiza en el primer mantenimiento. Se tomara de referencia para futuras pruebas.</t>
  </si>
  <si>
    <r>
      <t xml:space="preserve">Criterio de Evaluación: </t>
    </r>
    <r>
      <rPr>
        <i/>
        <sz val="11"/>
        <color theme="1"/>
        <rFont val="Calibri"/>
        <family val="2"/>
        <scheme val="minor"/>
      </rPr>
      <t>Referencia según la norma ANSI/IEEE C57-125-1991</t>
    </r>
  </si>
  <si>
    <t>SUBESTACIÓN:</t>
  </si>
  <si>
    <t>LLANO SANCHEZ</t>
  </si>
  <si>
    <t>EQUIPO:</t>
  </si>
  <si>
    <t>TIPO DE EQUIPO:</t>
  </si>
  <si>
    <t>TRANSFORMADOR DE POTENCIA</t>
  </si>
  <si>
    <t>NORMA:</t>
  </si>
  <si>
    <t xml:space="preserve">Según la norma IEEE Std 62-1995 se recomienda la recomienda la comparación con otras fases, otros transf, iguales o con mediciones anteriores bajo condciones de campo La variación bajo condiciones de campo no debe exceder el 5%. Según la compañía DOBLE, debido a la inestabilidad de obtener lecturas precisas debido a la temperatura, se permite una desviación del 2% entre la prueba de campo y de fábrica. </t>
  </si>
  <si>
    <t>EQUIPO DE PRUEBA</t>
  </si>
  <si>
    <t>REALIZADO POR:</t>
  </si>
  <si>
    <t>TEMP. AMB. (°C)</t>
  </si>
  <si>
    <t>H.R. (%)</t>
  </si>
  <si>
    <t>TEMP. ACEITE (°C)</t>
  </si>
  <si>
    <t>TEMP.           DEV. H</t>
  </si>
  <si>
    <t>TEMP.          DEV. X</t>
  </si>
  <si>
    <t>TEMP. DEV. Y</t>
  </si>
  <si>
    <t>TEMP. REF. (°C)</t>
  </si>
  <si>
    <t>TAP MÓVIL</t>
  </si>
  <si>
    <t>TAP FIJO</t>
  </si>
  <si>
    <t>POSICIÓN (BOBINAS)</t>
  </si>
  <si>
    <r>
      <t>LECTURA (</t>
    </r>
    <r>
      <rPr>
        <b/>
        <sz val="10"/>
        <rFont val="Calibri"/>
        <family val="2"/>
      </rPr>
      <t>Ω)</t>
    </r>
  </si>
  <si>
    <t>CORRECCIÓN</t>
  </si>
  <si>
    <r>
      <t>REFERENCIA (</t>
    </r>
    <r>
      <rPr>
        <b/>
        <sz val="10"/>
        <rFont val="Calibri"/>
        <family val="2"/>
      </rPr>
      <t>Ω)</t>
    </r>
  </si>
  <si>
    <t>VARIACIÓN (%)</t>
  </si>
  <si>
    <t xml:space="preserve">RESULTADO DE PRUEBA </t>
  </si>
  <si>
    <t>OBSERVACIONES</t>
  </si>
  <si>
    <t>J.RUIZ</t>
  </si>
  <si>
    <t>Primera prueba que se realiza de este tipo. Se tomará de referencia para futuras pruebas.</t>
  </si>
  <si>
    <t>Suma de LECTURA (Ω)</t>
  </si>
  <si>
    <t>Etiquetas de columna</t>
  </si>
  <si>
    <t>Etiquetas de fila</t>
  </si>
  <si>
    <t>14/12/14</t>
  </si>
  <si>
    <t>13/12/15</t>
  </si>
  <si>
    <t>Total general</t>
  </si>
  <si>
    <t>J.MARTÍNEZ</t>
  </si>
  <si>
    <t>NA</t>
  </si>
  <si>
    <t>La prueba es buena, cumple con lo establecido en el recuadro superior.</t>
  </si>
  <si>
    <t>ACCUTRANS VANGUARD</t>
  </si>
  <si>
    <t>A pesar de que se uso un equipo que no se ha calibrado en mas de 5 años la prueba salio bastante satisfactoria. Esperamos contar con un buen equipo de prueba el año que viene.</t>
  </si>
  <si>
    <t>Los valores son bastante parecidos a los obtenidos en el 2015. Además cumple con lo establecido según la norma IEEE</t>
  </si>
  <si>
    <t>Subestación:</t>
  </si>
  <si>
    <t>Llano Sánchez</t>
  </si>
  <si>
    <t xml:space="preserve">Equipo: </t>
  </si>
  <si>
    <t>VALORES DE AJUSTE ENCONTRADOS PARA LAS ALARMAS Y DISPAROS (°C)</t>
  </si>
  <si>
    <t>VALORES DE PRUEBA PARA LAS ALARMAS Y DISPAROS (°C)</t>
  </si>
  <si>
    <t>CLIMA</t>
  </si>
  <si>
    <t>TEMP. AMB (°C)</t>
  </si>
  <si>
    <t>REALIZADA POR</t>
  </si>
  <si>
    <t>NÚMERO DE PRUEBA</t>
  </si>
  <si>
    <t>TERMOMETRO</t>
  </si>
  <si>
    <t>ETAPA 1</t>
  </si>
  <si>
    <t>ETAPA 2</t>
  </si>
  <si>
    <t>BOMBA</t>
  </si>
  <si>
    <t xml:space="preserve">ALARMA </t>
  </si>
  <si>
    <t>DISPARO</t>
  </si>
  <si>
    <t>OBS.</t>
  </si>
  <si>
    <t>20/10/2013</t>
  </si>
  <si>
    <t>SOLEADO</t>
  </si>
  <si>
    <t>LLSANT3-6</t>
  </si>
  <si>
    <t>ACEITE</t>
  </si>
  <si>
    <t>NO SALE NADA, NI HACE NADA</t>
  </si>
  <si>
    <t>BOBINA ALTA</t>
  </si>
  <si>
    <t>SÓLO ARRANQUE DE ABANICOS, MÁS NADA</t>
  </si>
  <si>
    <t>BOBINA MEDIA</t>
  </si>
  <si>
    <t>BOBINA BAJA</t>
  </si>
  <si>
    <t>NO TIENE ESTE DISPOSITIVO</t>
  </si>
  <si>
    <t>14/12/2014</t>
  </si>
  <si>
    <t>LLST3-8-14</t>
  </si>
  <si>
    <t>NO TIENE ARRANQUE DE ABANICOS</t>
  </si>
  <si>
    <t>FALLA CIRC. DISPARO BOBINA1/BOBINA2</t>
  </si>
  <si>
    <t>13/12/2015</t>
  </si>
  <si>
    <t>LLST3-8-15</t>
  </si>
  <si>
    <t>EN GAB. TX / INT'S BLOQUEADOS CC</t>
  </si>
  <si>
    <t>30/10/2016</t>
  </si>
  <si>
    <t>LLST3-8-16</t>
  </si>
  <si>
    <t>EN TX Y CC, INT.BLOQUEADO</t>
  </si>
  <si>
    <t>22/10/2017</t>
  </si>
  <si>
    <t>LLST3-8-17</t>
  </si>
  <si>
    <t>SALE EN GABINETE DEL TX Y CC</t>
  </si>
  <si>
    <t>Primera prueba que se realiza de este tipo. Se tomara de referencia.</t>
  </si>
  <si>
    <t xml:space="preserve">                                           Para corrientes de exitación mayores de 50 mA:La diferencia entre ambas corrientes debe ser  menor de 5%. ¨Transformer Diagnostics¨Vol.3-31 Facilities Instructions, Standards and Techniques¨.</t>
  </si>
  <si>
    <r>
      <rPr>
        <b/>
        <i/>
        <sz val="11"/>
        <color theme="1"/>
        <rFont val="Calibri"/>
        <family val="2"/>
        <scheme val="minor"/>
      </rPr>
      <t>Criterio de Evaluación:</t>
    </r>
    <r>
      <rPr>
        <i/>
        <sz val="11"/>
        <color theme="1"/>
        <rFont val="Calibri"/>
        <family val="2"/>
        <scheme val="minor"/>
      </rPr>
      <t xml:space="preserve"> Valores dentro </t>
    </r>
    <r>
      <rPr>
        <i/>
        <sz val="11"/>
        <color theme="1"/>
        <rFont val="Calibri"/>
        <family val="2"/>
      </rPr>
      <t>±0.5% de error son aceptables según la norma IEEE Std 62-1995.</t>
    </r>
  </si>
  <si>
    <t>Tap Primario</t>
  </si>
  <si>
    <t>Voltaje (V)</t>
  </si>
  <si>
    <t>Configuración</t>
  </si>
  <si>
    <t>Δ-Δ/Y-Y</t>
  </si>
  <si>
    <t>±0.5%</t>
  </si>
  <si>
    <t>No se realizaron pruebas por tener conectado el monitoreo de bushings en el tap.</t>
  </si>
  <si>
    <t>Nublado</t>
  </si>
  <si>
    <t>Cap(pF) Medida</t>
  </si>
  <si>
    <t>FP C1 (%) a 20°C Medido</t>
  </si>
  <si>
    <t xml:space="preserve">FP C2 (%) Medido </t>
  </si>
  <si>
    <t>Cap C2 (pF) Medida</t>
  </si>
  <si>
    <t>Cap C2 (pF) Placa</t>
  </si>
  <si>
    <t>FP C2 (%) Placa</t>
  </si>
  <si>
    <t>Corriente (mA) Medida</t>
  </si>
  <si>
    <t>Pérdidas(W) Medida</t>
  </si>
  <si>
    <t>Prueba aceptable, primera prueba que se realiza a estos bushings. Se tomaran como referencia.</t>
  </si>
  <si>
    <t>J. Martínez</t>
  </si>
  <si>
    <t>Prueba regular, aunque el IP de HX vs T sale cuestionable, estos valores son normales para esta prueba. La prueba del 2013 fueron con un equipo que lleva mucho tiempo sin calibrar. Al momento de esta prueba el clima se tornó humedo y comenzó a lloviznar.</t>
  </si>
  <si>
    <t>Tap Fijo</t>
  </si>
  <si>
    <t>Tap Movil</t>
  </si>
  <si>
    <t>NO</t>
  </si>
  <si>
    <t>Los valores cumplen con lo establecido en el resultado anterior.</t>
  </si>
  <si>
    <t>Todos los valores de capacitancia salieron ligeramente mas bajos que en el 2015, nada de cuidado. En cuanto al FP los valores oscilan, unos suben otros bajan pero siempre valores cercanos a los obtenidos. Nada de cuidado.</t>
  </si>
  <si>
    <t>Todos los valores son aceptables, capacitancias ligeramente arriba de los valores del 2014, nada  de cuidado por el momento, darle seguimiento.</t>
  </si>
  <si>
    <t>La resistencia de aislamiento sale mejor en las pruebas HX vs Y y Y vs T. El índice de polarización disminuyo notablemente en la prueba de HX vs Y, podría deberse a la humedad, investigar y darle seguimiento.</t>
  </si>
  <si>
    <t>Valores parecidos a los del 2014, ademas cumplen con lo establecido en el recuadro superior.</t>
  </si>
  <si>
    <t>Prueba buena, todos los valores estan dentro de lo establecido por la norma IEEE.</t>
  </si>
  <si>
    <t>Prueba buena este transformador solo tiene 5 taps fijos.</t>
  </si>
  <si>
    <t>Primera prueba que se realiza de este equipo. Se tomará de referencia. Sólo tiene 5 pasos del lado de alto voltaje (tap sin cargar).</t>
  </si>
  <si>
    <t>Prueba buena, valores dentro de lo permitido por IEEE. Solo se usa un tap, ya que siempre permanece en ese punto.</t>
  </si>
  <si>
    <t>22/10/17</t>
  </si>
  <si>
    <t>CH</t>
  </si>
  <si>
    <t>DELTA 4000</t>
  </si>
  <si>
    <t>La prueba de corriente de excitación dio resultados bastante parecidos a los del 2016, prueba buena.</t>
  </si>
  <si>
    <t>En el informe correspondiente a la fecha se utilizó para el calculo del FP@20°C y el factor de corrección el método ITC. En la prueba de bushing C2, los valores de capacitancia y F.P. son bastante parecidos a los obtenidos en el 2016. Prueba satisfacoria.</t>
  </si>
  <si>
    <t>Prueba buena, los valores obtenidos estan dentro de lo permitido por la norma IEEE.</t>
  </si>
  <si>
    <t xml:space="preserve">Fase </t>
  </si>
  <si>
    <t>Fase</t>
  </si>
  <si>
    <t>No podemos evaluar esta prueba ya que se hizo a otro voltaje 10kV. Los indices de polarización unos aumentan y otros disminuyen, esto a ocurrido desde pruebas anteriores. Darle seguimiento en la siguiente prueba que se realice con 5kV.</t>
  </si>
  <si>
    <t>22/10/18</t>
  </si>
  <si>
    <t>22/10/19</t>
  </si>
  <si>
    <t>22/10/20</t>
  </si>
  <si>
    <t>22/10/21</t>
  </si>
  <si>
    <t>CL</t>
  </si>
  <si>
    <t>CL+CHL</t>
  </si>
  <si>
    <t>CHL</t>
  </si>
  <si>
    <t>CH+CHL</t>
  </si>
  <si>
    <t>SUBESTACIÓN MATA DE NANCE</t>
  </si>
  <si>
    <t>HISTORIAL DE PRUEBAS AL TRANSFORMADOR DE POTENCIA T-1</t>
  </si>
  <si>
    <t>DELTA-2000</t>
  </si>
  <si>
    <t>Burgos</t>
  </si>
  <si>
    <t>LEGNANO</t>
  </si>
  <si>
    <t>Todos los valores son buenos, están  en el rango de aceptable según la tabla de evaluación.</t>
  </si>
  <si>
    <t>DELTA 2000 BIDDLE</t>
  </si>
  <si>
    <t>Y2</t>
  </si>
  <si>
    <t>Y3</t>
  </si>
  <si>
    <t>99-186207</t>
  </si>
  <si>
    <t>99-186211</t>
  </si>
  <si>
    <t>99-186188</t>
  </si>
  <si>
    <t>08F0270-27A</t>
  </si>
  <si>
    <t>PASSONI VILLA</t>
  </si>
  <si>
    <t>PTAO</t>
  </si>
  <si>
    <t>TRENCH</t>
  </si>
  <si>
    <t>GENERAL ELECTRIC</t>
  </si>
  <si>
    <t>U</t>
  </si>
  <si>
    <t>LAPP</t>
  </si>
  <si>
    <t>PRC</t>
  </si>
  <si>
    <t>ACEPTABLE</t>
  </si>
  <si>
    <t>13/09/13</t>
  </si>
  <si>
    <t>Julio Ruíz</t>
  </si>
  <si>
    <t>BUENA</t>
  </si>
  <si>
    <t>TODOS LOS VALORES SON BUENOS Y SIMILARES CON PRUEBAS ANTERIORES.</t>
  </si>
  <si>
    <t>17/06/14</t>
  </si>
  <si>
    <t>TODOS LOS VALORES SON ACEPTABLES Y CERCANOS A LOS OBTENIDOS EN LAS PRUEBAS DEL 2013</t>
  </si>
  <si>
    <t>Josue Martínez</t>
  </si>
  <si>
    <t>NO SE LOGRÓ ABRIR TAPA DE MEDICIÓN</t>
  </si>
  <si>
    <t>24/02/15</t>
  </si>
  <si>
    <t>TODOS LOS VALORES SON ACEPTABLES Y CERCANOS A LOS OBTENIDOS EN LAS PRUEBAS DEL 2014</t>
  </si>
  <si>
    <t>23/02/16</t>
  </si>
  <si>
    <t>N/D</t>
  </si>
  <si>
    <t>LA DIFERENCIA ENTRE LOS VALORES DE ESTA PRUEBA Y LAS DEL 2015 SON PEQUEÑAS, NO SON DE CONSIDERACIÓN.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</si>
</sst>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 #,##0_-;_-* &quot;-&quot;_-;_-@_-"/>
    <numFmt numFmtId="43" formatCode="_-* #,##0.00_-;\-* #,##0.00_-;_-* &quot;-&quot;??_-;_-@_-"/>
    <numFmt numFmtId="164" formatCode="#,##0\ &quot;€&quot;;\-#,##0\ &quot;€&quot;"/>
    <numFmt numFmtId="165" formatCode="_-* #,##0\ &quot;€&quot;_-;\-* #,##0\ &quot;€&quot;_-;_-* &quot;-&quot;\ &quot;€&quot;_-;_-@_-"/>
    <numFmt numFmtId="166" formatCode="mm/dd/yy;@"/>
    <numFmt numFmtId="167" formatCode="0.000"/>
    <numFmt numFmtId="168" formatCode="0.0"/>
    <numFmt numFmtId="169" formatCode="0.0000"/>
  </numFmts>
  <fonts count="41" x14ac:knownFonts="1">
    <font>
      <sz val="11"/>
      <color theme="1"/>
      <name val="Calibri"/>
      <family val="2"/>
      <scheme val="minor"/>
    </font>
    <font>
      <sz val="11"/>
      <color theme="1"/>
      <name val="Calibri"/>
      <family val="2"/>
      <scheme val="minor"/>
    </font>
    <font>
      <b/>
      <sz val="15"/>
      <color theme="3"/>
      <name val="Calibri"/>
      <family val="2"/>
      <scheme val="minor"/>
    </font>
    <font>
      <b/>
      <sz val="11"/>
      <color theme="0"/>
      <name val="Calibri"/>
      <family val="2"/>
      <scheme val="minor"/>
    </font>
    <font>
      <sz val="11"/>
      <color theme="0"/>
      <name val="Calibri"/>
      <family val="2"/>
      <scheme val="minor"/>
    </font>
    <font>
      <sz val="11"/>
      <color theme="1"/>
      <name val="Calibri"/>
      <family val="2"/>
    </font>
    <font>
      <sz val="11"/>
      <color theme="1"/>
      <name val="Calibri"/>
      <family val="2"/>
      <charset val="178"/>
      <scheme val="minor"/>
    </font>
    <font>
      <sz val="11"/>
      <color rgb="FF0B744D"/>
      <name val="Calibri"/>
      <family val="2"/>
      <scheme val="minor"/>
    </font>
    <font>
      <sz val="42"/>
      <color theme="0"/>
      <name val="Segoe UI"/>
      <family val="2"/>
    </font>
    <font>
      <sz val="11"/>
      <name val="Calibri"/>
      <family val="2"/>
      <scheme val="minor"/>
    </font>
    <font>
      <u/>
      <sz val="11"/>
      <color theme="10"/>
      <name val="Calibri"/>
      <family val="2"/>
    </font>
    <font>
      <u/>
      <sz val="11"/>
      <color theme="11"/>
      <name val="Calibri"/>
      <family val="2"/>
    </font>
    <font>
      <b/>
      <sz val="11"/>
      <color theme="3"/>
      <name val="Calibri"/>
      <family val="2"/>
      <charset val="178"/>
      <scheme val="minor"/>
    </font>
    <font>
      <sz val="11"/>
      <color rgb="FF006100"/>
      <name val="Calibri"/>
      <family val="2"/>
      <charset val="178"/>
      <scheme val="minor"/>
    </font>
    <font>
      <sz val="11"/>
      <color rgb="FF9C0006"/>
      <name val="Calibri"/>
      <family val="2"/>
      <charset val="178"/>
      <scheme val="minor"/>
    </font>
    <font>
      <sz val="11"/>
      <color rgb="FF9C5700"/>
      <name val="Calibri"/>
      <family val="2"/>
      <charset val="178"/>
      <scheme val="minor"/>
    </font>
    <font>
      <sz val="11"/>
      <color rgb="FF3F3F76"/>
      <name val="Calibri"/>
      <family val="2"/>
      <charset val="178"/>
      <scheme val="minor"/>
    </font>
    <font>
      <b/>
      <sz val="11"/>
      <color rgb="FF3F3F3F"/>
      <name val="Calibri"/>
      <family val="2"/>
      <charset val="178"/>
      <scheme val="minor"/>
    </font>
    <font>
      <b/>
      <sz val="11"/>
      <color rgb="FFFA7D00"/>
      <name val="Calibri"/>
      <family val="2"/>
      <charset val="178"/>
      <scheme val="minor"/>
    </font>
    <font>
      <sz val="11"/>
      <color rgb="FFFA7D00"/>
      <name val="Calibri"/>
      <family val="2"/>
      <charset val="178"/>
      <scheme val="minor"/>
    </font>
    <font>
      <b/>
      <sz val="11"/>
      <color theme="0"/>
      <name val="Calibri"/>
      <family val="2"/>
      <charset val="178"/>
      <scheme val="minor"/>
    </font>
    <font>
      <sz val="11"/>
      <color rgb="FFFF0000"/>
      <name val="Calibri"/>
      <family val="2"/>
      <charset val="178"/>
      <scheme val="minor"/>
    </font>
    <font>
      <i/>
      <sz val="11"/>
      <color rgb="FF7F7F7F"/>
      <name val="Calibri"/>
      <family val="2"/>
      <charset val="178"/>
      <scheme val="minor"/>
    </font>
    <font>
      <b/>
      <sz val="11"/>
      <color theme="1"/>
      <name val="Calibri"/>
      <family val="2"/>
      <charset val="178"/>
      <scheme val="minor"/>
    </font>
    <font>
      <sz val="11"/>
      <color theme="0"/>
      <name val="Calibri"/>
      <family val="2"/>
      <charset val="178"/>
      <scheme val="minor"/>
    </font>
    <font>
      <b/>
      <sz val="11"/>
      <color theme="1"/>
      <name val="Calibri"/>
      <family val="2"/>
      <scheme val="minor"/>
    </font>
    <font>
      <sz val="11"/>
      <color theme="6" tint="-0.249977111117893"/>
      <name val="Calibri"/>
      <family val="2"/>
      <scheme val="minor"/>
    </font>
    <font>
      <i/>
      <sz val="11"/>
      <color theme="1"/>
      <name val="Calibri"/>
      <family val="2"/>
      <scheme val="minor"/>
    </font>
    <font>
      <b/>
      <i/>
      <sz val="11"/>
      <color theme="1"/>
      <name val="Calibri"/>
      <family val="2"/>
      <scheme val="minor"/>
    </font>
    <font>
      <sz val="11"/>
      <name val="Calibri"/>
      <family val="2"/>
    </font>
    <font>
      <b/>
      <sz val="11"/>
      <name val="Calibri"/>
      <family val="2"/>
    </font>
    <font>
      <b/>
      <sz val="11"/>
      <name val="Calibri"/>
      <family val="2"/>
      <scheme val="minor"/>
    </font>
    <font>
      <b/>
      <sz val="9"/>
      <color theme="1"/>
      <name val="Calibri"/>
      <family val="2"/>
      <scheme val="minor"/>
    </font>
    <font>
      <sz val="9"/>
      <color theme="1"/>
      <name val="Calibri"/>
      <family val="2"/>
      <scheme val="minor"/>
    </font>
    <font>
      <b/>
      <sz val="10"/>
      <name val="Calibri"/>
      <family val="2"/>
      <scheme val="minor"/>
    </font>
    <font>
      <b/>
      <sz val="10"/>
      <name val="Calibri"/>
      <family val="2"/>
    </font>
    <font>
      <sz val="9"/>
      <name val="Calibri"/>
      <family val="2"/>
      <scheme val="minor"/>
    </font>
    <font>
      <sz val="10"/>
      <name val="Calibri"/>
      <family val="2"/>
      <scheme val="minor"/>
    </font>
    <font>
      <sz val="10"/>
      <color theme="1"/>
      <name val="Calibri"/>
      <family val="2"/>
      <scheme val="minor"/>
    </font>
    <font>
      <i/>
      <sz val="11"/>
      <color theme="1"/>
      <name val="Calibri"/>
      <family val="2"/>
    </font>
    <font>
      <sz val="8"/>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17346"/>
        <bgColor indexed="64"/>
      </patternFill>
    </fill>
    <fill>
      <patternFill patternType="solid">
        <fgColor theme="9" tint="0.79998168889431442"/>
        <bgColor theme="9" tint="0.79998168889431442"/>
      </patternFill>
    </fill>
    <fill>
      <patternFill patternType="solid">
        <fgColor theme="4" tint="0.79998168889431442"/>
        <bgColor indexed="64"/>
      </patternFill>
    </fill>
    <fill>
      <patternFill patternType="solid">
        <fgColor theme="9" tint="0.79998168889431442"/>
        <bgColor indexed="64"/>
      </patternFill>
    </fill>
  </fills>
  <borders count="25">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58">
    <xf numFmtId="0" fontId="0" fillId="0" borderId="0"/>
    <xf numFmtId="0" fontId="5" fillId="0" borderId="0"/>
    <xf numFmtId="0" fontId="7" fillId="0" borderId="0" applyFill="0" applyBorder="0">
      <alignment wrapText="1"/>
    </xf>
    <xf numFmtId="0" fontId="8" fillId="33" borderId="0" applyNumberFormat="0" applyBorder="0" applyProtection="0">
      <alignment horizontal="left" indent="1"/>
    </xf>
    <xf numFmtId="0" fontId="7" fillId="33" borderId="0" applyNumberFormat="0" applyProtection="0">
      <alignment horizontal="left" wrapText="1" indent="4"/>
    </xf>
    <xf numFmtId="0" fontId="4" fillId="0" borderId="0"/>
    <xf numFmtId="0" fontId="2" fillId="0" borderId="1" applyNumberFormat="0" applyFill="0" applyAlignment="0" applyProtection="0"/>
    <xf numFmtId="164" fontId="5" fillId="0" borderId="0" applyFont="0" applyFill="0" applyBorder="0" applyAlignment="0" applyProtection="0"/>
    <xf numFmtId="16" fontId="9" fillId="0" borderId="0" applyFont="0" applyFill="0" applyBorder="0" applyAlignment="0">
      <alignment horizontal="left"/>
    </xf>
    <xf numFmtId="0" fontId="3" fillId="29" borderId="0" applyNumberFormat="0" applyBorder="0" applyAlignment="0" applyProtection="0"/>
    <xf numFmtId="0" fontId="1" fillId="30" borderId="9" applyNumberFormat="0" applyAlignment="0" applyProtection="0"/>
    <xf numFmtId="0" fontId="5" fillId="34" borderId="10" applyNumberFormat="0" applyFont="0" applyFill="0" applyAlignment="0"/>
    <xf numFmtId="0" fontId="5" fillId="34" borderId="11" applyNumberFormat="0" applyFont="0" applyFill="0" applyAlignment="0"/>
    <xf numFmtId="0" fontId="10" fillId="0" borderId="0" applyNumberFormat="0" applyFill="0" applyBorder="0" applyAlignment="0" applyProtection="0"/>
    <xf numFmtId="0" fontId="11" fillId="0" borderId="0" applyNumberForma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0" fontId="12" fillId="0" borderId="2"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3" applyNumberFormat="0" applyAlignment="0" applyProtection="0"/>
    <xf numFmtId="0" fontId="17" fillId="6" borderId="4" applyNumberFormat="0" applyAlignment="0" applyProtection="0"/>
    <xf numFmtId="0" fontId="18" fillId="6" borderId="3" applyNumberFormat="0" applyAlignment="0" applyProtection="0"/>
    <xf numFmtId="0" fontId="19" fillId="0" borderId="5" applyNumberFormat="0" applyFill="0" applyAlignment="0" applyProtection="0"/>
    <xf numFmtId="0" fontId="20" fillId="7" borderId="6" applyNumberFormat="0" applyAlignment="0" applyProtection="0"/>
    <xf numFmtId="0" fontId="21" fillId="0" borderId="0" applyNumberFormat="0" applyFill="0" applyBorder="0" applyAlignment="0" applyProtection="0"/>
    <xf numFmtId="0" fontId="5" fillId="8" borderId="7" applyNumberFormat="0" applyFont="0" applyAlignment="0" applyProtection="0"/>
    <xf numFmtId="0" fontId="22" fillId="0" borderId="0" applyNumberFormat="0" applyFill="0" applyBorder="0" applyAlignment="0" applyProtection="0"/>
    <xf numFmtId="0" fontId="23" fillId="0" borderId="8" applyNumberFormat="0" applyFill="0" applyAlignment="0" applyProtection="0"/>
    <xf numFmtId="0" fontId="24"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4"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4"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 fillId="0" borderId="1" applyNumberFormat="0" applyFill="0" applyAlignment="0" applyProtection="0"/>
    <xf numFmtId="164" fontId="5" fillId="0" borderId="0" applyFont="0" applyFill="0" applyBorder="0" applyAlignment="0" applyProtection="0"/>
    <xf numFmtId="43" fontId="5" fillId="0" borderId="0" applyFont="0" applyFill="0" applyBorder="0" applyAlignment="0" applyProtection="0"/>
  </cellStyleXfs>
  <cellXfs count="153">
    <xf numFmtId="0" fontId="0" fillId="0" borderId="0" xfId="0"/>
    <xf numFmtId="0" fontId="0" fillId="0" borderId="0" xfId="0" applyAlignment="1">
      <alignment horizontal="center"/>
    </xf>
    <xf numFmtId="166" fontId="0" fillId="0" borderId="0" xfId="0" applyNumberFormat="1"/>
    <xf numFmtId="167" fontId="0" fillId="0" borderId="0" xfId="0" applyNumberFormat="1"/>
    <xf numFmtId="2" fontId="0" fillId="0" borderId="0" xfId="0" applyNumberFormat="1"/>
    <xf numFmtId="0" fontId="5" fillId="0" borderId="0" xfId="1"/>
    <xf numFmtId="0" fontId="0" fillId="0" borderId="0" xfId="0" applyNumberFormat="1"/>
    <xf numFmtId="0" fontId="0" fillId="0" borderId="0" xfId="0" applyAlignment="1"/>
    <xf numFmtId="0" fontId="26" fillId="0" borderId="0" xfId="0" applyFont="1" applyFill="1" applyBorder="1" applyAlignment="1">
      <alignment horizontal="center"/>
    </xf>
    <xf numFmtId="0" fontId="27" fillId="0" borderId="15" xfId="0" applyFont="1" applyBorder="1" applyAlignment="1">
      <alignment horizontal="left"/>
    </xf>
    <xf numFmtId="0" fontId="27" fillId="0" borderId="14" xfId="0" applyFont="1" applyBorder="1" applyAlignment="1">
      <alignment horizontal="left"/>
    </xf>
    <xf numFmtId="0" fontId="0" fillId="0" borderId="0" xfId="0" applyAlignment="1">
      <alignment horizontal="center"/>
    </xf>
    <xf numFmtId="0" fontId="28" fillId="0" borderId="0" xfId="0" applyFont="1" applyBorder="1" applyAlignment="1">
      <alignment wrapText="1"/>
    </xf>
    <xf numFmtId="0" fontId="25" fillId="0" borderId="0" xfId="0" applyFont="1" applyAlignment="1"/>
    <xf numFmtId="0" fontId="25" fillId="0" borderId="0" xfId="0" applyFont="1" applyBorder="1" applyAlignment="1">
      <alignment horizontal="center"/>
    </xf>
    <xf numFmtId="0" fontId="27" fillId="0" borderId="0" xfId="0" applyFont="1" applyBorder="1" applyAlignment="1">
      <alignment horizontal="left"/>
    </xf>
    <xf numFmtId="0" fontId="0" fillId="0" borderId="0" xfId="0" applyFill="1" applyBorder="1" applyAlignment="1">
      <alignment horizontal="center"/>
    </xf>
    <xf numFmtId="0" fontId="0" fillId="0" borderId="0" xfId="0" applyBorder="1" applyAlignment="1">
      <alignment horizontal="center" vertical="center"/>
    </xf>
    <xf numFmtId="0" fontId="28" fillId="0" borderId="16" xfId="0" applyFont="1" applyBorder="1" applyAlignment="1"/>
    <xf numFmtId="0" fontId="0" fillId="0" borderId="16" xfId="0" applyBorder="1"/>
    <xf numFmtId="0" fontId="0" fillId="0" borderId="0" xfId="0" applyAlignment="1">
      <alignment horizontal="center"/>
    </xf>
    <xf numFmtId="0" fontId="32" fillId="0" borderId="0" xfId="0" applyFont="1"/>
    <xf numFmtId="0" fontId="33" fillId="0" borderId="0" xfId="0" applyFont="1" applyAlignment="1">
      <alignment horizontal="left"/>
    </xf>
    <xf numFmtId="0" fontId="33" fillId="0" borderId="0" xfId="0" applyFont="1"/>
    <xf numFmtId="0" fontId="32" fillId="0" borderId="0" xfId="0" applyFont="1" applyAlignment="1">
      <alignment vertical="center" wrapText="1"/>
    </xf>
    <xf numFmtId="0" fontId="33" fillId="0" borderId="0" xfId="0" applyFont="1" applyAlignment="1">
      <alignment horizontal="left" wrapText="1"/>
    </xf>
    <xf numFmtId="0" fontId="33" fillId="0" borderId="0" xfId="0" applyFont="1" applyAlignment="1">
      <alignment horizontal="center"/>
    </xf>
    <xf numFmtId="0" fontId="26" fillId="0" borderId="0" xfId="0" applyFont="1" applyFill="1" applyAlignment="1">
      <alignment horizontal="center"/>
    </xf>
    <xf numFmtId="0" fontId="0" fillId="0" borderId="0" xfId="0" applyFill="1" applyAlignment="1">
      <alignment horizontal="center"/>
    </xf>
    <xf numFmtId="0" fontId="0" fillId="0" borderId="0" xfId="0" applyFill="1"/>
    <xf numFmtId="0" fontId="34" fillId="35" borderId="12" xfId="0" applyFont="1" applyFill="1" applyBorder="1" applyAlignment="1">
      <alignment horizontal="center" vertical="center"/>
    </xf>
    <xf numFmtId="0" fontId="34" fillId="35" borderId="12" xfId="0" applyFont="1" applyFill="1" applyBorder="1" applyAlignment="1">
      <alignment horizontal="center" vertical="center" wrapText="1"/>
    </xf>
    <xf numFmtId="0" fontId="34" fillId="35" borderId="12" xfId="0" applyFont="1" applyFill="1" applyBorder="1" applyAlignment="1">
      <alignment vertical="center" wrapText="1"/>
    </xf>
    <xf numFmtId="0" fontId="34" fillId="35" borderId="12" xfId="0" applyFont="1" applyFill="1" applyBorder="1" applyAlignment="1">
      <alignment wrapText="1"/>
    </xf>
    <xf numFmtId="0" fontId="36" fillId="0" borderId="12" xfId="0" applyFont="1" applyBorder="1" applyAlignment="1">
      <alignment horizontal="center" vertical="center"/>
    </xf>
    <xf numFmtId="0" fontId="36" fillId="0" borderId="12" xfId="0" applyFont="1" applyBorder="1" applyAlignment="1">
      <alignment horizontal="center" wrapText="1"/>
    </xf>
    <xf numFmtId="0" fontId="36" fillId="0" borderId="12" xfId="0" applyFont="1" applyBorder="1" applyAlignment="1">
      <alignment horizontal="center" vertical="center" wrapText="1"/>
    </xf>
    <xf numFmtId="0" fontId="37" fillId="0" borderId="12" xfId="0" applyFont="1" applyBorder="1" applyAlignment="1">
      <alignment horizontal="center" vertical="center" wrapText="1"/>
    </xf>
    <xf numFmtId="0" fontId="37" fillId="0" borderId="12" xfId="0" applyFont="1" applyBorder="1" applyAlignment="1">
      <alignment horizontal="center" wrapText="1"/>
    </xf>
    <xf numFmtId="0" fontId="37" fillId="0" borderId="12" xfId="0" applyFont="1" applyBorder="1" applyAlignment="1">
      <alignment horizontal="center" vertical="center"/>
    </xf>
    <xf numFmtId="0" fontId="36" fillId="0" borderId="12" xfId="0" applyFont="1" applyFill="1" applyBorder="1" applyAlignment="1">
      <alignment horizontal="center"/>
    </xf>
    <xf numFmtId="0" fontId="9" fillId="0" borderId="12" xfId="0" applyFont="1" applyFill="1" applyBorder="1" applyAlignment="1">
      <alignment horizontal="center"/>
    </xf>
    <xf numFmtId="0" fontId="37" fillId="0" borderId="12" xfId="0" applyFont="1" applyBorder="1" applyAlignment="1">
      <alignment horizontal="left" wrapText="1"/>
    </xf>
    <xf numFmtId="0" fontId="0" fillId="0" borderId="0" xfId="0" applyAlignment="1">
      <alignment horizontal="left"/>
    </xf>
    <xf numFmtId="0" fontId="37" fillId="0" borderId="12" xfId="0" applyFont="1" applyBorder="1"/>
    <xf numFmtId="0" fontId="37" fillId="0" borderId="12" xfId="0" applyFont="1" applyBorder="1" applyAlignment="1">
      <alignment horizontal="center"/>
    </xf>
    <xf numFmtId="0" fontId="36" fillId="0" borderId="12" xfId="0" applyFont="1" applyBorder="1" applyAlignment="1">
      <alignment wrapText="1"/>
    </xf>
    <xf numFmtId="0" fontId="37" fillId="0" borderId="12" xfId="0" applyFont="1" applyFill="1" applyBorder="1" applyAlignment="1">
      <alignment horizontal="center"/>
    </xf>
    <xf numFmtId="0" fontId="37" fillId="0" borderId="12" xfId="0" applyFont="1" applyFill="1" applyBorder="1" applyAlignment="1">
      <alignment horizontal="left" wrapText="1"/>
    </xf>
    <xf numFmtId="0" fontId="37" fillId="0" borderId="12" xfId="0" applyFont="1" applyFill="1" applyBorder="1" applyAlignment="1" applyProtection="1">
      <alignment horizontal="center"/>
      <protection locked="0"/>
    </xf>
    <xf numFmtId="0" fontId="9" fillId="0" borderId="17" xfId="0" applyFont="1" applyFill="1" applyBorder="1" applyAlignment="1">
      <alignment horizontal="center"/>
    </xf>
    <xf numFmtId="0" fontId="0" fillId="0" borderId="0" xfId="0" pivotButton="1"/>
    <xf numFmtId="0" fontId="34" fillId="0" borderId="12" xfId="0" applyFont="1" applyBorder="1" applyAlignment="1">
      <alignment horizontal="center" vertical="center"/>
    </xf>
    <xf numFmtId="0" fontId="34" fillId="0" borderId="12" xfId="0" applyFont="1" applyBorder="1" applyAlignment="1">
      <alignment horizontal="center" vertical="center" wrapText="1"/>
    </xf>
    <xf numFmtId="0" fontId="34" fillId="0" borderId="13" xfId="0" applyFont="1" applyFill="1" applyBorder="1" applyAlignment="1">
      <alignment horizontal="center" vertical="center" wrapText="1"/>
    </xf>
    <xf numFmtId="0" fontId="34" fillId="35" borderId="21" xfId="0" applyFont="1" applyFill="1" applyBorder="1" applyAlignment="1">
      <alignment horizontal="center" vertical="center"/>
    </xf>
    <xf numFmtId="0" fontId="34" fillId="35" borderId="22" xfId="0" applyFont="1" applyFill="1" applyBorder="1" applyAlignment="1">
      <alignment horizontal="center" vertical="center"/>
    </xf>
    <xf numFmtId="0" fontId="34" fillId="35" borderId="23" xfId="0" applyFont="1" applyFill="1" applyBorder="1" applyAlignment="1">
      <alignment horizontal="center" vertical="center"/>
    </xf>
    <xf numFmtId="0" fontId="34" fillId="36" borderId="21" xfId="0" applyFont="1" applyFill="1" applyBorder="1" applyAlignment="1">
      <alignment horizontal="center" vertical="center"/>
    </xf>
    <xf numFmtId="0" fontId="34" fillId="36" borderId="22" xfId="0" applyFont="1" applyFill="1" applyBorder="1" applyAlignment="1">
      <alignment horizontal="center" vertical="center"/>
    </xf>
    <xf numFmtId="0" fontId="34" fillId="36" borderId="23" xfId="0" applyFont="1" applyFill="1" applyBorder="1" applyAlignment="1">
      <alignment horizontal="center" vertical="center"/>
    </xf>
    <xf numFmtId="0" fontId="38" fillId="0" borderId="24" xfId="0" applyFont="1" applyBorder="1" applyAlignment="1">
      <alignment horizontal="center" vertical="center" wrapText="1"/>
    </xf>
    <xf numFmtId="0" fontId="37" fillId="0" borderId="24" xfId="0" applyFont="1" applyFill="1" applyBorder="1" applyAlignment="1">
      <alignment horizontal="center" vertical="center" wrapText="1"/>
    </xf>
    <xf numFmtId="0" fontId="38" fillId="0" borderId="12" xfId="0" applyFont="1" applyBorder="1" applyAlignment="1">
      <alignment horizontal="center" vertical="center" wrapText="1"/>
    </xf>
    <xf numFmtId="0" fontId="37" fillId="0" borderId="12" xfId="0" applyFont="1" applyFill="1" applyBorder="1" applyAlignment="1">
      <alignment horizontal="center" vertical="center" wrapText="1"/>
    </xf>
    <xf numFmtId="0" fontId="36" fillId="0" borderId="12" xfId="0" applyFont="1" applyFill="1" applyBorder="1" applyAlignment="1">
      <alignment horizontal="center" vertical="center" wrapText="1"/>
    </xf>
    <xf numFmtId="0" fontId="33" fillId="0" borderId="12" xfId="0" applyFont="1" applyBorder="1" applyAlignment="1">
      <alignment horizontal="center" vertical="center" wrapText="1"/>
    </xf>
    <xf numFmtId="0" fontId="38" fillId="0" borderId="12" xfId="0" applyFont="1" applyFill="1" applyBorder="1" applyAlignment="1">
      <alignment horizontal="center" vertical="center" wrapText="1"/>
    </xf>
    <xf numFmtId="0" fontId="38" fillId="0" borderId="12" xfId="0" applyFont="1" applyBorder="1" applyAlignment="1">
      <alignment horizontal="center" vertical="center"/>
    </xf>
    <xf numFmtId="0" fontId="38" fillId="0" borderId="12" xfId="0" applyFont="1" applyFill="1" applyBorder="1" applyAlignment="1">
      <alignment horizontal="center" vertical="center"/>
    </xf>
    <xf numFmtId="0" fontId="27" fillId="0" borderId="0" xfId="0" applyFont="1"/>
    <xf numFmtId="0" fontId="0" fillId="0" borderId="0" xfId="0" applyFill="1" applyBorder="1" applyAlignment="1">
      <alignment horizontal="center" vertical="center"/>
    </xf>
    <xf numFmtId="2" fontId="0" fillId="0" borderId="0" xfId="0" applyNumberFormat="1" applyAlignment="1">
      <alignment horizontal="center"/>
    </xf>
    <xf numFmtId="167" fontId="0" fillId="0" borderId="0" xfId="0" applyNumberFormat="1" applyAlignment="1">
      <alignment horizontal="center" vertical="center"/>
    </xf>
    <xf numFmtId="2" fontId="0" fillId="0" borderId="0" xfId="0" applyNumberFormat="1" applyAlignment="1">
      <alignment horizontal="center" vertical="center"/>
    </xf>
    <xf numFmtId="166" fontId="0" fillId="0" borderId="0" xfId="0" applyNumberFormat="1" applyAlignment="1">
      <alignment horizontal="center"/>
    </xf>
    <xf numFmtId="169" fontId="0" fillId="0" borderId="0" xfId="0" applyNumberFormat="1" applyAlignment="1">
      <alignment horizontal="center" vertical="center"/>
    </xf>
    <xf numFmtId="169" fontId="0" fillId="0" borderId="0" xfId="0" applyNumberFormat="1"/>
    <xf numFmtId="166" fontId="29" fillId="0" borderId="12" xfId="1" applyNumberFormat="1" applyFont="1" applyFill="1" applyBorder="1" applyAlignment="1">
      <alignment horizontal="center" vertical="center"/>
    </xf>
    <xf numFmtId="0" fontId="29" fillId="0" borderId="12" xfId="1" applyNumberFormat="1" applyFont="1" applyFill="1" applyBorder="1" applyAlignment="1">
      <alignment horizontal="center" vertical="center"/>
    </xf>
    <xf numFmtId="0" fontId="29" fillId="0" borderId="12" xfId="1" applyNumberFormat="1" applyFont="1" applyBorder="1" applyAlignment="1">
      <alignment horizontal="center" vertical="center"/>
    </xf>
    <xf numFmtId="0" fontId="9" fillId="0" borderId="12" xfId="0" applyNumberFormat="1" applyFont="1" applyBorder="1" applyAlignment="1">
      <alignment horizontal="center" vertical="center"/>
    </xf>
    <xf numFmtId="2" fontId="9" fillId="0" borderId="12" xfId="0" applyNumberFormat="1" applyFont="1" applyBorder="1" applyAlignment="1">
      <alignment horizontal="center" vertical="center"/>
    </xf>
    <xf numFmtId="0" fontId="9" fillId="0" borderId="12" xfId="0" applyFont="1" applyBorder="1" applyAlignment="1">
      <alignment horizontal="center" vertical="center"/>
    </xf>
    <xf numFmtId="0" fontId="0" fillId="0" borderId="12" xfId="0" applyBorder="1" applyAlignment="1">
      <alignment horizontal="center" vertical="center" wrapText="1"/>
    </xf>
    <xf numFmtId="166" fontId="9" fillId="0" borderId="12" xfId="0" applyNumberFormat="1" applyFont="1" applyBorder="1" applyAlignment="1">
      <alignment horizontal="center" vertical="center"/>
    </xf>
    <xf numFmtId="166" fontId="0" fillId="0" borderId="12" xfId="0" applyNumberFormat="1" applyBorder="1" applyAlignment="1">
      <alignment horizontal="center" vertical="center"/>
    </xf>
    <xf numFmtId="0" fontId="9" fillId="0" borderId="12" xfId="0" applyNumberFormat="1" applyFont="1" applyFill="1" applyBorder="1" applyAlignment="1">
      <alignment horizontal="center" vertical="center"/>
    </xf>
    <xf numFmtId="2" fontId="9" fillId="0" borderId="12" xfId="0" applyNumberFormat="1" applyFont="1" applyFill="1" applyBorder="1" applyAlignment="1">
      <alignment horizontal="center" vertical="center"/>
    </xf>
    <xf numFmtId="2" fontId="0" fillId="0" borderId="12" xfId="0" applyNumberFormat="1" applyBorder="1" applyAlignment="1">
      <alignment horizontal="center" vertical="center"/>
    </xf>
    <xf numFmtId="0" fontId="0" fillId="0" borderId="12" xfId="0" applyNumberFormat="1" applyBorder="1" applyAlignment="1">
      <alignment horizontal="center" vertical="center"/>
    </xf>
    <xf numFmtId="0" fontId="0" fillId="0" borderId="12" xfId="0" applyBorder="1" applyAlignment="1">
      <alignment horizontal="center" vertical="center"/>
    </xf>
    <xf numFmtId="2" fontId="0" fillId="0" borderId="12" xfId="0" applyNumberFormat="1" applyFill="1" applyBorder="1" applyAlignment="1">
      <alignment horizontal="center" vertical="center"/>
    </xf>
    <xf numFmtId="0" fontId="0" fillId="0" borderId="12" xfId="0" applyNumberFormat="1" applyFill="1" applyBorder="1" applyAlignment="1">
      <alignment horizontal="center" vertical="center"/>
    </xf>
    <xf numFmtId="0" fontId="0" fillId="0" borderId="12" xfId="0" applyBorder="1" applyAlignment="1">
      <alignment vertical="center"/>
    </xf>
    <xf numFmtId="0" fontId="9" fillId="0" borderId="12" xfId="0" applyFont="1" applyFill="1" applyBorder="1" applyAlignment="1">
      <alignment horizontal="center" vertical="center"/>
    </xf>
    <xf numFmtId="0" fontId="0" fillId="0" borderId="12" xfId="0" applyFill="1" applyBorder="1" applyAlignment="1">
      <alignment horizontal="center" vertical="center" wrapText="1"/>
    </xf>
    <xf numFmtId="166" fontId="0" fillId="0" borderId="12" xfId="0" applyNumberFormat="1" applyBorder="1" applyAlignment="1">
      <alignment horizontal="center"/>
    </xf>
    <xf numFmtId="2" fontId="0" fillId="0" borderId="12" xfId="0" applyNumberFormat="1" applyBorder="1" applyAlignment="1">
      <alignment vertical="center"/>
    </xf>
    <xf numFmtId="166" fontId="30" fillId="35" borderId="12" xfId="1" applyNumberFormat="1" applyFont="1" applyFill="1" applyBorder="1" applyAlignment="1">
      <alignment horizontal="center" vertical="center"/>
    </xf>
    <xf numFmtId="0" fontId="30" fillId="35" borderId="12" xfId="1" applyNumberFormat="1" applyFont="1" applyFill="1" applyBorder="1" applyAlignment="1">
      <alignment horizontal="center" vertical="center" wrapText="1"/>
    </xf>
    <xf numFmtId="0" fontId="30" fillId="35" borderId="12" xfId="1" applyNumberFormat="1" applyFont="1" applyFill="1" applyBorder="1" applyAlignment="1">
      <alignment horizontal="center" vertical="center"/>
    </xf>
    <xf numFmtId="0" fontId="31" fillId="35" borderId="12" xfId="0" applyNumberFormat="1" applyFont="1" applyFill="1" applyBorder="1" applyAlignment="1">
      <alignment horizontal="center" vertical="center" wrapText="1"/>
    </xf>
    <xf numFmtId="2" fontId="31" fillId="35" borderId="12" xfId="0" applyNumberFormat="1" applyFont="1" applyFill="1" applyBorder="1" applyAlignment="1">
      <alignment horizontal="center" vertical="center" wrapText="1"/>
    </xf>
    <xf numFmtId="0" fontId="31" fillId="35" borderId="12" xfId="0" applyFont="1" applyFill="1" applyBorder="1" applyAlignment="1">
      <alignment horizontal="center" vertical="center" wrapText="1"/>
    </xf>
    <xf numFmtId="167" fontId="0" fillId="0" borderId="12" xfId="0" applyNumberFormat="1" applyBorder="1" applyAlignment="1">
      <alignment horizontal="center" vertical="center"/>
    </xf>
    <xf numFmtId="166" fontId="0" fillId="0" borderId="12" xfId="0" applyNumberFormat="1" applyFill="1" applyBorder="1" applyAlignment="1">
      <alignment horizontal="center"/>
    </xf>
    <xf numFmtId="0" fontId="0" fillId="0" borderId="12" xfId="0" applyFill="1" applyBorder="1" applyAlignment="1">
      <alignment horizontal="center" vertical="center"/>
    </xf>
    <xf numFmtId="167" fontId="0" fillId="0" borderId="12" xfId="0" applyNumberFormat="1" applyFill="1" applyBorder="1" applyAlignment="1">
      <alignment horizontal="center" vertical="center"/>
    </xf>
    <xf numFmtId="166" fontId="25" fillId="35" borderId="12" xfId="0" applyNumberFormat="1" applyFont="1" applyFill="1" applyBorder="1" applyAlignment="1">
      <alignment horizontal="center" vertical="center"/>
    </xf>
    <xf numFmtId="0" fontId="25" fillId="35" borderId="12" xfId="0" applyFont="1" applyFill="1" applyBorder="1" applyAlignment="1">
      <alignment horizontal="center" vertical="center"/>
    </xf>
    <xf numFmtId="0" fontId="25" fillId="35" borderId="12" xfId="0" applyFont="1" applyFill="1" applyBorder="1" applyAlignment="1">
      <alignment horizontal="center" vertical="center" wrapText="1"/>
    </xf>
    <xf numFmtId="169" fontId="0" fillId="0" borderId="12" xfId="0" applyNumberFormat="1" applyBorder="1" applyAlignment="1">
      <alignment horizontal="center" vertical="center"/>
    </xf>
    <xf numFmtId="169" fontId="0" fillId="0" borderId="12" xfId="0" applyNumberFormat="1" applyFill="1" applyBorder="1" applyAlignment="1">
      <alignment horizontal="center" vertical="center"/>
    </xf>
    <xf numFmtId="0" fontId="0" fillId="0" borderId="12" xfId="0" applyBorder="1"/>
    <xf numFmtId="167" fontId="25" fillId="35" borderId="12" xfId="0" applyNumberFormat="1" applyFont="1" applyFill="1" applyBorder="1" applyAlignment="1">
      <alignment horizontal="center" vertical="center" wrapText="1"/>
    </xf>
    <xf numFmtId="169" fontId="25" fillId="35" borderId="12" xfId="0" applyNumberFormat="1" applyFont="1" applyFill="1" applyBorder="1" applyAlignment="1">
      <alignment horizontal="center" vertical="center" wrapText="1"/>
    </xf>
    <xf numFmtId="2" fontId="25" fillId="35" borderId="12" xfId="0" applyNumberFormat="1" applyFont="1" applyFill="1" applyBorder="1" applyAlignment="1">
      <alignment horizontal="center" vertical="center" wrapText="1"/>
    </xf>
    <xf numFmtId="168" fontId="0" fillId="0" borderId="12" xfId="0" applyNumberFormat="1" applyBorder="1" applyAlignment="1">
      <alignment horizontal="center" vertical="center"/>
    </xf>
    <xf numFmtId="168" fontId="0" fillId="0" borderId="12" xfId="0" applyNumberFormat="1" applyFill="1" applyBorder="1" applyAlignment="1">
      <alignment horizontal="center" vertical="center"/>
    </xf>
    <xf numFmtId="0" fontId="0" fillId="0" borderId="12" xfId="0" applyBorder="1" applyAlignment="1">
      <alignment horizontal="center"/>
    </xf>
    <xf numFmtId="0" fontId="0" fillId="0" borderId="12" xfId="0" applyBorder="1" applyAlignment="1">
      <alignment horizontal="center" wrapText="1"/>
    </xf>
    <xf numFmtId="0" fontId="0" fillId="0" borderId="12" xfId="0" applyFill="1" applyBorder="1" applyAlignment="1">
      <alignment horizontal="center"/>
    </xf>
    <xf numFmtId="167" fontId="0" fillId="0" borderId="12" xfId="0" applyNumberFormat="1" applyFill="1" applyBorder="1" applyAlignment="1">
      <alignment horizontal="center"/>
    </xf>
    <xf numFmtId="0" fontId="0" fillId="0" borderId="12" xfId="0" applyBorder="1" applyAlignment="1">
      <alignment wrapText="1"/>
    </xf>
    <xf numFmtId="0" fontId="0" fillId="0" borderId="12" xfId="0" applyFill="1" applyBorder="1" applyAlignment="1">
      <alignment wrapText="1"/>
    </xf>
    <xf numFmtId="0" fontId="5" fillId="0" borderId="12" xfId="0" applyFont="1" applyBorder="1" applyAlignment="1">
      <alignment horizontal="center" vertical="center"/>
    </xf>
    <xf numFmtId="0" fontId="36" fillId="0" borderId="24" xfId="0" applyFont="1" applyFill="1" applyBorder="1" applyAlignment="1">
      <alignment horizontal="center" vertical="center" wrapText="1"/>
    </xf>
    <xf numFmtId="0" fontId="33" fillId="0" borderId="12" xfId="0" applyFont="1" applyFill="1" applyBorder="1" applyAlignment="1">
      <alignment horizontal="center" vertical="center"/>
    </xf>
    <xf numFmtId="0" fontId="33" fillId="0" borderId="24" xfId="0" applyFont="1" applyBorder="1" applyAlignment="1">
      <alignment horizontal="center" vertical="center" wrapText="1"/>
    </xf>
    <xf numFmtId="0" fontId="33" fillId="0" borderId="12" xfId="0" applyFont="1" applyFill="1" applyBorder="1" applyAlignment="1">
      <alignment horizontal="center" vertical="center" wrapText="1"/>
    </xf>
    <xf numFmtId="0" fontId="33" fillId="0" borderId="12" xfId="0" applyFont="1" applyBorder="1" applyAlignment="1">
      <alignment horizontal="center" vertical="center"/>
    </xf>
    <xf numFmtId="0" fontId="0" fillId="0" borderId="12" xfId="0" applyFont="1" applyBorder="1" applyAlignment="1">
      <alignment vertical="center" wrapText="1"/>
    </xf>
    <xf numFmtId="0" fontId="0" fillId="0" borderId="17" xfId="0" applyFill="1" applyBorder="1" applyAlignment="1">
      <alignment horizontal="center" vertical="center"/>
    </xf>
    <xf numFmtId="166" fontId="27" fillId="0" borderId="0" xfId="0" applyNumberFormat="1" applyFont="1" applyAlignment="1">
      <alignment horizontal="left" vertical="center" wrapText="1"/>
    </xf>
    <xf numFmtId="0" fontId="0" fillId="0" borderId="0" xfId="0" applyAlignment="1">
      <alignment horizontal="center"/>
    </xf>
    <xf numFmtId="0" fontId="25" fillId="0" borderId="0" xfId="0" applyFont="1" applyAlignment="1">
      <alignment horizontal="center"/>
    </xf>
    <xf numFmtId="0" fontId="27" fillId="0" borderId="16" xfId="0" applyFont="1" applyBorder="1" applyAlignment="1">
      <alignment horizontal="center"/>
    </xf>
    <xf numFmtId="0" fontId="27" fillId="0" borderId="14" xfId="0" applyFont="1" applyFill="1" applyBorder="1" applyAlignment="1">
      <alignment horizontal="left"/>
    </xf>
    <xf numFmtId="0" fontId="27" fillId="0" borderId="12" xfId="0" applyFont="1" applyFill="1" applyBorder="1" applyAlignment="1">
      <alignment horizontal="left"/>
    </xf>
    <xf numFmtId="0" fontId="27" fillId="0" borderId="15" xfId="0" applyFont="1" applyBorder="1" applyAlignment="1">
      <alignment horizontal="left"/>
    </xf>
    <xf numFmtId="0" fontId="27" fillId="0" borderId="14" xfId="0" applyFont="1" applyBorder="1" applyAlignment="1">
      <alignment horizontal="left"/>
    </xf>
    <xf numFmtId="0" fontId="27" fillId="0" borderId="0" xfId="0" applyFont="1" applyAlignment="1">
      <alignment horizontal="left"/>
    </xf>
    <xf numFmtId="0" fontId="25" fillId="35" borderId="12" xfId="0" applyFont="1" applyFill="1" applyBorder="1" applyAlignment="1">
      <alignment horizontal="center" vertical="center"/>
    </xf>
    <xf numFmtId="0" fontId="34" fillId="35" borderId="18" xfId="0" applyFont="1" applyFill="1" applyBorder="1" applyAlignment="1">
      <alignment horizontal="center"/>
    </xf>
    <xf numFmtId="0" fontId="34" fillId="35" borderId="19" xfId="0" applyFont="1" applyFill="1" applyBorder="1" applyAlignment="1">
      <alignment horizontal="center"/>
    </xf>
    <xf numFmtId="0" fontId="34" fillId="35" borderId="20" xfId="0" applyFont="1" applyFill="1" applyBorder="1" applyAlignment="1">
      <alignment horizontal="center"/>
    </xf>
    <xf numFmtId="0" fontId="34" fillId="36" borderId="18" xfId="0" applyFont="1" applyFill="1" applyBorder="1" applyAlignment="1">
      <alignment horizontal="center"/>
    </xf>
    <xf numFmtId="0" fontId="34" fillId="36" borderId="19" xfId="0" applyFont="1" applyFill="1" applyBorder="1" applyAlignment="1">
      <alignment horizontal="center"/>
    </xf>
    <xf numFmtId="0" fontId="34" fillId="36" borderId="20" xfId="0" applyFont="1" applyFill="1" applyBorder="1" applyAlignment="1">
      <alignment horizontal="center"/>
    </xf>
    <xf numFmtId="0" fontId="33" fillId="0" borderId="12" xfId="0" applyFont="1" applyBorder="1" applyAlignment="1">
      <alignment horizontal="left" vertical="center"/>
    </xf>
    <xf numFmtId="167" fontId="0" fillId="0" borderId="12" xfId="0" applyNumberFormat="1" applyBorder="1" applyAlignment="1">
      <alignment horizontal="left" vertical="center"/>
    </xf>
    <xf numFmtId="0" fontId="40" fillId="0" borderId="12" xfId="0" applyFont="1" applyFill="1" applyBorder="1" applyAlignment="1">
      <alignment horizontal="center" vertical="center" wrapText="1"/>
    </xf>
  </cellXfs>
  <cellStyles count="58">
    <cellStyle name="20% - Énfasis1 2" xfId="34"/>
    <cellStyle name="20% - Énfasis2 2" xfId="38"/>
    <cellStyle name="20% - Énfasis3 2" xfId="42"/>
    <cellStyle name="20% - Énfasis4 2" xfId="46"/>
    <cellStyle name="20% - Énfasis5 2" xfId="50"/>
    <cellStyle name="20% - Énfasis6 2" xfId="10"/>
    <cellStyle name="40% - Énfasis1 2" xfId="35"/>
    <cellStyle name="40% - Énfasis2 2" xfId="39"/>
    <cellStyle name="40% - Énfasis3 2" xfId="43"/>
    <cellStyle name="40% - Énfasis4 2" xfId="47"/>
    <cellStyle name="40% - Énfasis5 2" xfId="51"/>
    <cellStyle name="40% - Énfasis6 2" xfId="53"/>
    <cellStyle name="60% - Énfasis1 2" xfId="36"/>
    <cellStyle name="60% - Énfasis2 2" xfId="40"/>
    <cellStyle name="60% - Énfasis3 2" xfId="44"/>
    <cellStyle name="60% - Énfasis4 2" xfId="48"/>
    <cellStyle name="60% - Énfasis5 2" xfId="52"/>
    <cellStyle name="60% - Énfasis6 2" xfId="54"/>
    <cellStyle name="Borde de la tabla derecha" xfId="12"/>
    <cellStyle name="Borde de la tabla izquierda" xfId="11"/>
    <cellStyle name="Bueno 2" xfId="21"/>
    <cellStyle name="Cálculo 2" xfId="26"/>
    <cellStyle name="Celda de comprobación 2" xfId="28"/>
    <cellStyle name="Celda vinculada 2" xfId="27"/>
    <cellStyle name="Columna de texto Z-A" xfId="5"/>
    <cellStyle name="Encabezado 1 2" xfId="6" hidden="1"/>
    <cellStyle name="Encabezado 1 2" xfId="55" hidden="1"/>
    <cellStyle name="Encabezado 2" xfId="4"/>
    <cellStyle name="Encabezado 4 2" xfId="20"/>
    <cellStyle name="Énfasis1 2" xfId="33"/>
    <cellStyle name="Énfasis2 2" xfId="37"/>
    <cellStyle name="Énfasis3 2" xfId="41"/>
    <cellStyle name="Énfasis4 2" xfId="45"/>
    <cellStyle name="Énfasis5 2" xfId="49"/>
    <cellStyle name="Énfasis6 2" xfId="9"/>
    <cellStyle name="Entrada 2" xfId="24"/>
    <cellStyle name="Fecha" xfId="8"/>
    <cellStyle name="Hipervínculo" xfId="13" builtinId="8" customBuiltin="1"/>
    <cellStyle name="Hipervínculo visitado" xfId="14" builtinId="9" customBuiltin="1"/>
    <cellStyle name="Incorrecto 2" xfId="22"/>
    <cellStyle name="Millares [0] 2" xfId="16"/>
    <cellStyle name="Millares 2" xfId="15"/>
    <cellStyle name="Millares 3" xfId="57"/>
    <cellStyle name="Moneda [0] 2" xfId="17"/>
    <cellStyle name="Moneda 2" xfId="7"/>
    <cellStyle name="Moneda 3" xfId="56"/>
    <cellStyle name="Neutral 2" xfId="23"/>
    <cellStyle name="Normal" xfId="0" builtinId="0"/>
    <cellStyle name="Normal 2" xfId="1"/>
    <cellStyle name="Notas 2" xfId="30"/>
    <cellStyle name="Porcentaje 2" xfId="18"/>
    <cellStyle name="Salida 2" xfId="25"/>
    <cellStyle name="Texto de advertencia 2" xfId="29"/>
    <cellStyle name="Texto de inicio" xfId="2"/>
    <cellStyle name="Texto explicativo 2" xfId="31"/>
    <cellStyle name="Título 3 2" xfId="19"/>
    <cellStyle name="Título 4" xfId="3"/>
    <cellStyle name="Total 2" xfId="32"/>
  </cellStyles>
  <dxfs count="0"/>
  <tableStyles count="1" defaultTableStyle="TableStyleMedium2" defaultPivotStyle="PivotStyleLight16">
    <tableStyle name="LLANO SANCHEZ"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s>
    <c:plotArea>
      <c:layout/>
      <c:lineChart>
        <c:grouping val="stacked"/>
        <c:varyColors val="0"/>
        <c:ser>
          <c:idx val="0"/>
          <c:order val="0"/>
          <c:tx>
            <c:v>H1-H0</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4"/>
              <c:pt idx="0">
                <c:v>20/10/13</c:v>
              </c:pt>
              <c:pt idx="1">
                <c:v>14/12/14</c:v>
              </c:pt>
              <c:pt idx="2">
                <c:v>13/12/15</c:v>
              </c:pt>
              <c:pt idx="3">
                <c:v>30/10/16</c:v>
              </c:pt>
            </c:strLit>
          </c:cat>
          <c:val>
            <c:numLit>
              <c:formatCode>General</c:formatCode>
              <c:ptCount val="4"/>
              <c:pt idx="0">
                <c:v>0.69199999999999995</c:v>
              </c:pt>
              <c:pt idx="1">
                <c:v>0.68300000000000005</c:v>
              </c:pt>
              <c:pt idx="2">
                <c:v>0.69499999999999995</c:v>
              </c:pt>
              <c:pt idx="3">
                <c:v>0.69599999999999995</c:v>
              </c:pt>
            </c:numLit>
          </c:val>
          <c:smooth val="0"/>
          <c:extLst>
            <c:ext xmlns:c16="http://schemas.microsoft.com/office/drawing/2014/chart" uri="{C3380CC4-5D6E-409C-BE32-E72D297353CC}">
              <c16:uniqueId val="{00000000-66B0-41D3-A5FC-88F7A287899B}"/>
            </c:ext>
          </c:extLst>
        </c:ser>
        <c:ser>
          <c:idx val="1"/>
          <c:order val="1"/>
          <c:tx>
            <c:v>H2-H0</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4"/>
              <c:pt idx="0">
                <c:v>20/10/13</c:v>
              </c:pt>
              <c:pt idx="1">
                <c:v>14/12/14</c:v>
              </c:pt>
              <c:pt idx="2">
                <c:v>13/12/15</c:v>
              </c:pt>
              <c:pt idx="3">
                <c:v>30/10/16</c:v>
              </c:pt>
            </c:strLit>
          </c:cat>
          <c:val>
            <c:numLit>
              <c:formatCode>General</c:formatCode>
              <c:ptCount val="4"/>
              <c:pt idx="0">
                <c:v>0.69299999999999995</c:v>
              </c:pt>
              <c:pt idx="1">
                <c:v>0.68300000000000005</c:v>
              </c:pt>
              <c:pt idx="2">
                <c:v>0.69499999999999995</c:v>
              </c:pt>
              <c:pt idx="3">
                <c:v>0.69499999999999995</c:v>
              </c:pt>
            </c:numLit>
          </c:val>
          <c:smooth val="0"/>
          <c:extLst>
            <c:ext xmlns:c16="http://schemas.microsoft.com/office/drawing/2014/chart" uri="{C3380CC4-5D6E-409C-BE32-E72D297353CC}">
              <c16:uniqueId val="{00000001-66B0-41D3-A5FC-88F7A287899B}"/>
            </c:ext>
          </c:extLst>
        </c:ser>
        <c:ser>
          <c:idx val="2"/>
          <c:order val="2"/>
          <c:tx>
            <c:v>H3-H0</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4"/>
              <c:pt idx="0">
                <c:v>20/10/13</c:v>
              </c:pt>
              <c:pt idx="1">
                <c:v>14/12/14</c:v>
              </c:pt>
              <c:pt idx="2">
                <c:v>13/12/15</c:v>
              </c:pt>
              <c:pt idx="3">
                <c:v>30/10/16</c:v>
              </c:pt>
            </c:strLit>
          </c:cat>
          <c:val>
            <c:numLit>
              <c:formatCode>General</c:formatCode>
              <c:ptCount val="4"/>
              <c:pt idx="0">
                <c:v>0.69199999999999995</c:v>
              </c:pt>
              <c:pt idx="1">
                <c:v>0.68400000000000005</c:v>
              </c:pt>
              <c:pt idx="2">
                <c:v>0.69499999999999995</c:v>
              </c:pt>
              <c:pt idx="3">
                <c:v>0.69499999999999995</c:v>
              </c:pt>
            </c:numLit>
          </c:val>
          <c:smooth val="0"/>
          <c:extLst>
            <c:ext xmlns:c16="http://schemas.microsoft.com/office/drawing/2014/chart" uri="{C3380CC4-5D6E-409C-BE32-E72D297353CC}">
              <c16:uniqueId val="{00000002-66B0-41D3-A5FC-88F7A287899B}"/>
            </c:ext>
          </c:extLst>
        </c:ser>
        <c:ser>
          <c:idx val="3"/>
          <c:order val="3"/>
          <c:tx>
            <c:v>X1-X0</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4"/>
              <c:pt idx="0">
                <c:v>20/10/13</c:v>
              </c:pt>
              <c:pt idx="1">
                <c:v>14/12/14</c:v>
              </c:pt>
              <c:pt idx="2">
                <c:v>13/12/15</c:v>
              </c:pt>
              <c:pt idx="3">
                <c:v>30/10/16</c:v>
              </c:pt>
            </c:strLit>
          </c:cat>
          <c:val>
            <c:numLit>
              <c:formatCode>General</c:formatCode>
              <c:ptCount val="4"/>
              <c:pt idx="0">
                <c:v>0.371</c:v>
              </c:pt>
              <c:pt idx="1">
                <c:v>0.34899999999999998</c:v>
              </c:pt>
              <c:pt idx="2">
                <c:v>0.35499999999999998</c:v>
              </c:pt>
              <c:pt idx="3">
                <c:v>0.35599999999999998</c:v>
              </c:pt>
            </c:numLit>
          </c:val>
          <c:smooth val="0"/>
          <c:extLst>
            <c:ext xmlns:c16="http://schemas.microsoft.com/office/drawing/2014/chart" uri="{C3380CC4-5D6E-409C-BE32-E72D297353CC}">
              <c16:uniqueId val="{00000003-66B0-41D3-A5FC-88F7A287899B}"/>
            </c:ext>
          </c:extLst>
        </c:ser>
        <c:ser>
          <c:idx val="4"/>
          <c:order val="4"/>
          <c:tx>
            <c:v>X2-X0</c:v>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Lit>
              <c:ptCount val="4"/>
              <c:pt idx="0">
                <c:v>20/10/13</c:v>
              </c:pt>
              <c:pt idx="1">
                <c:v>14/12/14</c:v>
              </c:pt>
              <c:pt idx="2">
                <c:v>13/12/15</c:v>
              </c:pt>
              <c:pt idx="3">
                <c:v>30/10/16</c:v>
              </c:pt>
            </c:strLit>
          </c:cat>
          <c:val>
            <c:numLit>
              <c:formatCode>General</c:formatCode>
              <c:ptCount val="4"/>
              <c:pt idx="0">
                <c:v>0.37</c:v>
              </c:pt>
              <c:pt idx="1">
                <c:v>0.34799999999999998</c:v>
              </c:pt>
              <c:pt idx="2">
                <c:v>0.35399999999999998</c:v>
              </c:pt>
              <c:pt idx="3">
                <c:v>0.35499999999999998</c:v>
              </c:pt>
            </c:numLit>
          </c:val>
          <c:smooth val="0"/>
          <c:extLst>
            <c:ext xmlns:c16="http://schemas.microsoft.com/office/drawing/2014/chart" uri="{C3380CC4-5D6E-409C-BE32-E72D297353CC}">
              <c16:uniqueId val="{00000004-66B0-41D3-A5FC-88F7A287899B}"/>
            </c:ext>
          </c:extLst>
        </c:ser>
        <c:ser>
          <c:idx val="5"/>
          <c:order val="5"/>
          <c:tx>
            <c:v>X3-X0</c:v>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Lit>
              <c:ptCount val="4"/>
              <c:pt idx="0">
                <c:v>20/10/13</c:v>
              </c:pt>
              <c:pt idx="1">
                <c:v>14/12/14</c:v>
              </c:pt>
              <c:pt idx="2">
                <c:v>13/12/15</c:v>
              </c:pt>
              <c:pt idx="3">
                <c:v>30/10/16</c:v>
              </c:pt>
            </c:strLit>
          </c:cat>
          <c:val>
            <c:numLit>
              <c:formatCode>General</c:formatCode>
              <c:ptCount val="4"/>
              <c:pt idx="0">
                <c:v>0.35799999999999998</c:v>
              </c:pt>
              <c:pt idx="1">
                <c:v>0.34599999999999997</c:v>
              </c:pt>
              <c:pt idx="2">
                <c:v>0.35199999999999998</c:v>
              </c:pt>
              <c:pt idx="3">
                <c:v>0.35199999999999998</c:v>
              </c:pt>
            </c:numLit>
          </c:val>
          <c:smooth val="0"/>
          <c:extLst>
            <c:ext xmlns:c16="http://schemas.microsoft.com/office/drawing/2014/chart" uri="{C3380CC4-5D6E-409C-BE32-E72D297353CC}">
              <c16:uniqueId val="{00000005-66B0-41D3-A5FC-88F7A287899B}"/>
            </c:ext>
          </c:extLst>
        </c:ser>
        <c:ser>
          <c:idx val="6"/>
          <c:order val="6"/>
          <c:tx>
            <c:v>Y1-Y11</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Lit>
              <c:ptCount val="4"/>
              <c:pt idx="0">
                <c:v>20/10/13</c:v>
              </c:pt>
              <c:pt idx="1">
                <c:v>14/12/14</c:v>
              </c:pt>
              <c:pt idx="2">
                <c:v>13/12/15</c:v>
              </c:pt>
              <c:pt idx="3">
                <c:v>30/10/16</c:v>
              </c:pt>
            </c:strLit>
          </c:cat>
          <c:val>
            <c:numLit>
              <c:formatCode>General</c:formatCode>
              <c:ptCount val="4"/>
              <c:pt idx="0">
                <c:v>0.52300000000000002</c:v>
              </c:pt>
              <c:pt idx="1">
                <c:v>0.51400000000000001</c:v>
              </c:pt>
              <c:pt idx="2">
                <c:v>0.52400000000000002</c:v>
              </c:pt>
              <c:pt idx="3">
                <c:v>0.52400000000000002</c:v>
              </c:pt>
            </c:numLit>
          </c:val>
          <c:smooth val="0"/>
          <c:extLst>
            <c:ext xmlns:c16="http://schemas.microsoft.com/office/drawing/2014/chart" uri="{C3380CC4-5D6E-409C-BE32-E72D297353CC}">
              <c16:uniqueId val="{00000006-66B0-41D3-A5FC-88F7A287899B}"/>
            </c:ext>
          </c:extLst>
        </c:ser>
        <c:dLbls>
          <c:showLegendKey val="0"/>
          <c:showVal val="0"/>
          <c:showCatName val="0"/>
          <c:showSerName val="0"/>
          <c:showPercent val="0"/>
          <c:showBubbleSize val="0"/>
        </c:dLbls>
        <c:marker val="1"/>
        <c:smooth val="0"/>
        <c:axId val="864969663"/>
        <c:axId val="864970079"/>
      </c:lineChart>
      <c:catAx>
        <c:axId val="86496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A"/>
          </a:p>
        </c:txPr>
        <c:crossAx val="864970079"/>
        <c:crosses val="autoZero"/>
        <c:auto val="1"/>
        <c:lblAlgn val="ctr"/>
        <c:lblOffset val="100"/>
        <c:noMultiLvlLbl val="0"/>
      </c:catAx>
      <c:valAx>
        <c:axId val="86497007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A"/>
          </a:p>
        </c:txPr>
        <c:crossAx val="864969663"/>
        <c:crosses val="autoZero"/>
        <c:crossBetween val="between"/>
        <c:maj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A"/>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A"/>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26</xdr:col>
      <xdr:colOff>719666</xdr:colOff>
      <xdr:row>18</xdr:row>
      <xdr:rowOff>77611</xdr:rowOff>
    </xdr:from>
    <xdr:to>
      <xdr:col>40</xdr:col>
      <xdr:colOff>28223</xdr:colOff>
      <xdr:row>38</xdr:row>
      <xdr:rowOff>155222</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miperez\Documents\Copia%20de%20Borrador%20de%20Prueba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ónica Itzel Pérez Olmedo" refreshedDate="44155.588905439814" createdVersion="6" refreshedVersion="6" minRefreshableVersion="3" recordCount="28">
  <cacheSource type="worksheet">
    <worksheetSource ref="A9:S37" sheet="Resistencia DC del Devanado" r:id="rId2"/>
  </cacheSource>
  <cacheFields count="19">
    <cacheField name="FECHA" numFmtId="0">
      <sharedItems count="4">
        <s v="20/10/13"/>
        <s v="14/12/14"/>
        <s v="13/12/15"/>
        <s v="30/10/16"/>
      </sharedItems>
    </cacheField>
    <cacheField name="EQUIPO DE PRUEBA" numFmtId="0">
      <sharedItems/>
    </cacheField>
    <cacheField name="REALIZADO POR:" numFmtId="0">
      <sharedItems/>
    </cacheField>
    <cacheField name="TEMP. AMB. (°C)" numFmtId="0">
      <sharedItems containsSemiMixedTypes="0" containsString="0" containsNumber="1" containsInteger="1" minValue="29" maxValue="33"/>
    </cacheField>
    <cacheField name="H.R. (%)" numFmtId="0">
      <sharedItems containsSemiMixedTypes="0" containsString="0" containsNumber="1" containsInteger="1" minValue="51" maxValue="74"/>
    </cacheField>
    <cacheField name="TEMP. ACEITE (°C)" numFmtId="0">
      <sharedItems containsSemiMixedTypes="0" containsString="0" containsNumber="1" containsInteger="1" minValue="38" maxValue="46"/>
    </cacheField>
    <cacheField name="TEMP.           DEV. H" numFmtId="0">
      <sharedItems containsSemiMixedTypes="0" containsString="0" containsNumber="1" containsInteger="1" minValue="41" maxValue="49"/>
    </cacheField>
    <cacheField name="TEMP.          DEV. X" numFmtId="0">
      <sharedItems containsSemiMixedTypes="0" containsString="0" containsNumber="1" containsInteger="1" minValue="40" maxValue="51"/>
    </cacheField>
    <cacheField name="TEMP. DEV. Y" numFmtId="0">
      <sharedItems containsSemiMixedTypes="0" containsString="0" containsNumber="1" containsInteger="1" minValue="40" maxValue="51"/>
    </cacheField>
    <cacheField name="TEMP. REF. (°C)" numFmtId="0">
      <sharedItems containsSemiMixedTypes="0" containsString="0" containsNumber="1" containsInteger="1" minValue="75" maxValue="75"/>
    </cacheField>
    <cacheField name="TAP MÓVIL" numFmtId="0">
      <sharedItems containsMixedTypes="1" containsNumber="1" containsInteger="1" minValue="0" maxValue="0"/>
    </cacheField>
    <cacheField name="TAP FIJO" numFmtId="0">
      <sharedItems containsSemiMixedTypes="0" containsString="0" containsNumber="1" containsInteger="1" minValue="4" maxValue="4"/>
    </cacheField>
    <cacheField name="POSICIÓN (BOBINAS)" numFmtId="0">
      <sharedItems count="7">
        <s v="H1-H0"/>
        <s v="H2-H0"/>
        <s v="H3-H0"/>
        <s v="X1-X0"/>
        <s v="X2-X0"/>
        <s v="X3-X0"/>
        <s v="Y1-Y11"/>
      </sharedItems>
    </cacheField>
    <cacheField name="LECTURA (Ω)" numFmtId="0">
      <sharedItems containsSemiMixedTypes="0" containsString="0" containsNumber="1" minValue="0.34599999999999997" maxValue="0.69599999999999995" count="19">
        <n v="0.69199999999999995"/>
        <n v="0.69299999999999995"/>
        <n v="0.371"/>
        <n v="0.37"/>
        <n v="0.35799999999999998"/>
        <n v="0.52300000000000002"/>
        <n v="0.68300000000000005"/>
        <n v="0.68400000000000005"/>
        <n v="0.34899999999999998"/>
        <n v="0.34799999999999998"/>
        <n v="0.34599999999999997"/>
        <n v="0.51400000000000001"/>
        <n v="0.69499999999999995"/>
        <n v="0.35499999999999998"/>
        <n v="0.35399999999999998"/>
        <n v="0.35199999999999998"/>
        <n v="0.52400000000000002"/>
        <n v="0.69599999999999995"/>
        <n v="0.35599999999999998"/>
      </sharedItems>
    </cacheField>
    <cacheField name="CORRECCIÓN" numFmtId="0">
      <sharedItems containsSemiMixedTypes="0" containsString="0" containsNumber="1" minValue="0.38200000000000001" maxValue="0.76800000000000002"/>
    </cacheField>
    <cacheField name="REFERENCIA (Ω)" numFmtId="0">
      <sharedItems containsString="0" containsBlank="1" containsNumber="1" minValue="0.38200000000000001" maxValue="0.76800000000000002"/>
    </cacheField>
    <cacheField name="VARIACIÓN (%)" numFmtId="0">
      <sharedItems containsString="0" containsBlank="1" containsNumber="1" minValue="-3.22" maxValue="1.75"/>
    </cacheField>
    <cacheField name="RESULTADO DE PRUEBA " numFmtId="0">
      <sharedItems containsBlank="1"/>
    </cacheField>
    <cacheField name="OBSERVACION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
  <r>
    <x v="0"/>
    <s v="830280 Multiamp"/>
    <s v="J.RUIZ"/>
    <n v="29"/>
    <n v="74"/>
    <n v="46"/>
    <n v="49"/>
    <n v="48"/>
    <n v="48"/>
    <n v="75"/>
    <n v="0"/>
    <n v="4"/>
    <x v="0"/>
    <x v="0"/>
    <n v="0.755"/>
    <m/>
    <m/>
    <s v="Buena"/>
    <s v="Primera prueba que se realiza de este tipo. Se tomará de referencia para futuras pruebas."/>
  </r>
  <r>
    <x v="0"/>
    <s v="830280 Multiamp"/>
    <s v="J.RUIZ"/>
    <n v="29"/>
    <n v="74"/>
    <n v="46"/>
    <n v="49"/>
    <n v="48"/>
    <n v="48"/>
    <n v="75"/>
    <n v="0"/>
    <n v="4"/>
    <x v="1"/>
    <x v="1"/>
    <n v="0.75700000000000001"/>
    <m/>
    <m/>
    <s v="Buena"/>
    <s v="Primera prueba que se realiza de este tipo. Se tomará de referencia para futuras pruebas."/>
  </r>
  <r>
    <x v="0"/>
    <s v="830280 Multiamp"/>
    <s v="J.RUIZ"/>
    <n v="29"/>
    <n v="74"/>
    <n v="46"/>
    <n v="49"/>
    <n v="48"/>
    <n v="48"/>
    <n v="75"/>
    <n v="0"/>
    <n v="4"/>
    <x v="2"/>
    <x v="0"/>
    <n v="0.755"/>
    <m/>
    <m/>
    <s v="Buena"/>
    <s v="Primera prueba que se realiza de este tipo. Se tomará de referencia para futuras pruebas."/>
  </r>
  <r>
    <x v="0"/>
    <s v="830280 Multiamp"/>
    <s v="J.RUIZ"/>
    <n v="29"/>
    <n v="74"/>
    <n v="46"/>
    <n v="49"/>
    <n v="48"/>
    <n v="48"/>
    <n v="75"/>
    <n v="0"/>
    <n v="4"/>
    <x v="3"/>
    <x v="2"/>
    <n v="0.40600000000000003"/>
    <m/>
    <m/>
    <s v="Buena"/>
    <s v="Primera prueba que se realiza de este tipo. Se tomará de referencia para futuras pruebas."/>
  </r>
  <r>
    <x v="0"/>
    <s v="830280 Multiamp"/>
    <s v="J.RUIZ"/>
    <n v="29"/>
    <n v="74"/>
    <n v="46"/>
    <n v="49"/>
    <n v="48"/>
    <n v="48"/>
    <n v="75"/>
    <n v="0"/>
    <n v="4"/>
    <x v="4"/>
    <x v="3"/>
    <n v="0.40500000000000003"/>
    <m/>
    <m/>
    <s v="Buena"/>
    <s v="Primera prueba que se realiza de este tipo. Se tomará de referencia para futuras pruebas."/>
  </r>
  <r>
    <x v="0"/>
    <s v="830280 Multiamp"/>
    <s v="J.RUIZ"/>
    <n v="29"/>
    <n v="74"/>
    <n v="46"/>
    <n v="49"/>
    <n v="48"/>
    <n v="48"/>
    <n v="75"/>
    <n v="0"/>
    <n v="4"/>
    <x v="5"/>
    <x v="4"/>
    <n v="0.39200000000000002"/>
    <m/>
    <m/>
    <s v="Buena"/>
    <s v="Primera prueba que se realiza de este tipo. Se tomará de referencia para futuras pruebas."/>
  </r>
  <r>
    <x v="0"/>
    <s v="830280 Multiamp"/>
    <s v="J.RUIZ"/>
    <n v="29"/>
    <n v="74"/>
    <n v="46"/>
    <n v="49"/>
    <n v="48"/>
    <n v="48"/>
    <n v="75"/>
    <n v="0"/>
    <n v="4"/>
    <x v="6"/>
    <x v="5"/>
    <n v="0.57299999999999995"/>
    <m/>
    <m/>
    <s v="Buena"/>
    <s v="Primera prueba que se realiza de este tipo. Se tomará de referencia para futuras pruebas."/>
  </r>
  <r>
    <x v="1"/>
    <s v="830280 Multiamp"/>
    <s v="J.MARTÍNEZ"/>
    <n v="33"/>
    <n v="56"/>
    <n v="38"/>
    <n v="41"/>
    <n v="40"/>
    <n v="40"/>
    <n v="75"/>
    <s v="NA"/>
    <n v="4"/>
    <x v="0"/>
    <x v="6"/>
    <n v="0.76700000000000002"/>
    <n v="0.755"/>
    <n v="1.6"/>
    <s v="Buena"/>
    <s v="La prueba es buena, cumple con lo establecido en el recuadro superior."/>
  </r>
  <r>
    <x v="1"/>
    <s v="830280 Multiamp"/>
    <s v="J.MARTÍNEZ"/>
    <n v="33"/>
    <n v="56"/>
    <n v="38"/>
    <n v="41"/>
    <n v="40"/>
    <n v="40"/>
    <n v="75"/>
    <s v="NA"/>
    <n v="4"/>
    <x v="1"/>
    <x v="6"/>
    <n v="0.76700000000000002"/>
    <n v="0.75700000000000001"/>
    <n v="1.34"/>
    <s v="Buena"/>
    <s v="La prueba es buena, cumple con lo establecido en el recuadro superior."/>
  </r>
  <r>
    <x v="1"/>
    <s v="830280 Multiamp"/>
    <s v="J.MARTÍNEZ"/>
    <n v="33"/>
    <n v="56"/>
    <n v="38"/>
    <n v="41"/>
    <n v="40"/>
    <n v="40"/>
    <n v="75"/>
    <s v="NA"/>
    <n v="4"/>
    <x v="2"/>
    <x v="7"/>
    <n v="0.76800000000000002"/>
    <n v="0.755"/>
    <n v="1.75"/>
    <s v="Buena"/>
    <s v="La prueba es buena, cumple con lo establecido en el recuadro superior."/>
  </r>
  <r>
    <x v="1"/>
    <s v="830280 Multiamp"/>
    <s v="J.MARTÍNEZ"/>
    <n v="33"/>
    <n v="56"/>
    <n v="38"/>
    <n v="41"/>
    <n v="40"/>
    <n v="40"/>
    <n v="75"/>
    <s v="NA"/>
    <n v="4"/>
    <x v="3"/>
    <x v="8"/>
    <n v="0.39300000000000002"/>
    <n v="0.40600000000000003"/>
    <n v="-3.18"/>
    <s v="Buena"/>
    <s v="La prueba es buena, cumple con lo establecido en el recuadro superior."/>
  </r>
  <r>
    <x v="1"/>
    <s v="830280 Multiamp"/>
    <s v="J.MARTÍNEZ"/>
    <n v="33"/>
    <n v="56"/>
    <n v="38"/>
    <n v="41"/>
    <n v="40"/>
    <n v="40"/>
    <n v="75"/>
    <s v="NA"/>
    <n v="4"/>
    <x v="4"/>
    <x v="9"/>
    <n v="0.39200000000000002"/>
    <n v="0.40500000000000003"/>
    <n v="-3.22"/>
    <s v="Buena"/>
    <s v="La prueba es buena, cumple con lo establecido en el recuadro superior."/>
  </r>
  <r>
    <x v="1"/>
    <s v="830280 Multiamp"/>
    <s v="J.MARTÍNEZ"/>
    <n v="33"/>
    <n v="56"/>
    <n v="38"/>
    <n v="41"/>
    <n v="40"/>
    <n v="40"/>
    <n v="75"/>
    <s v="NA"/>
    <n v="4"/>
    <x v="5"/>
    <x v="10"/>
    <n v="0.39"/>
    <n v="0.39200000000000002"/>
    <n v="-0.48"/>
    <s v="Buena"/>
    <s v="La prueba es buena, cumple con lo establecido en el recuadro superior."/>
  </r>
  <r>
    <x v="1"/>
    <s v="830280 Multiamp"/>
    <s v="J.MARTÍNEZ"/>
    <n v="33"/>
    <n v="56"/>
    <n v="38"/>
    <n v="41"/>
    <n v="40"/>
    <n v="40"/>
    <n v="75"/>
    <s v="NA"/>
    <n v="4"/>
    <x v="6"/>
    <x v="11"/>
    <n v="0.57999999999999996"/>
    <n v="0.57299999999999995"/>
    <n v="1.1299999999999999"/>
    <s v="Buena"/>
    <s v="La prueba es buena, cumple con lo establecido en el recuadro superior."/>
  </r>
  <r>
    <x v="2"/>
    <s v="ACCUTRANS VANGUARD"/>
    <s v="J.MARTÍNEZ"/>
    <n v="32"/>
    <n v="51"/>
    <n v="46"/>
    <n v="49"/>
    <n v="51"/>
    <n v="51"/>
    <n v="75"/>
    <s v="NA"/>
    <n v="4"/>
    <x v="0"/>
    <x v="12"/>
    <n v="0.75900000000000001"/>
    <n v="0.76700000000000002"/>
    <n v="-1.0900000000000001"/>
    <m/>
    <s v="A pesar de que se uso un equipo que no se ha calibrado en mas de 5 años la prueba salio bastante satisfactoria. Esperamos contar con un buen equipo de prueba el año que viene."/>
  </r>
  <r>
    <x v="2"/>
    <s v="ACCUTRANS VANGUARD"/>
    <s v="J.MARTÍNEZ"/>
    <n v="32"/>
    <n v="51"/>
    <n v="46"/>
    <n v="49"/>
    <n v="51"/>
    <n v="51"/>
    <n v="75"/>
    <s v="NA"/>
    <n v="4"/>
    <x v="1"/>
    <x v="12"/>
    <n v="0.75900000000000001"/>
    <n v="0.76700000000000002"/>
    <n v="-1.0900000000000001"/>
    <m/>
    <s v="A pesar de que se uso un equipo que no se ha calibrado en mas de 5 años la prueba salio bastante satisfactoria. Esperamos contar con un buen equipo de prueba el año que viene."/>
  </r>
  <r>
    <x v="2"/>
    <s v="ACCUTRANS VANGUARD"/>
    <s v="J.MARTÍNEZ"/>
    <n v="32"/>
    <n v="51"/>
    <n v="46"/>
    <n v="49"/>
    <n v="51"/>
    <n v="51"/>
    <n v="75"/>
    <s v="NA"/>
    <n v="4"/>
    <x v="2"/>
    <x v="12"/>
    <n v="0.75900000000000001"/>
    <n v="0.76800000000000002"/>
    <n v="-1.22"/>
    <m/>
    <s v="A pesar de que se uso un equipo que no se ha calibrado en mas de 5 años la prueba salio bastante satisfactoria. Esperamos contar con un buen equipo de prueba el año que viene."/>
  </r>
  <r>
    <x v="2"/>
    <s v="ACCUTRANS VANGUARD"/>
    <s v="J.MARTÍNEZ"/>
    <n v="32"/>
    <n v="51"/>
    <n v="46"/>
    <n v="49"/>
    <n v="51"/>
    <n v="51"/>
    <n v="75"/>
    <s v="NA"/>
    <n v="4"/>
    <x v="3"/>
    <x v="13"/>
    <n v="0.38500000000000001"/>
    <n v="0.38500000000000001"/>
    <n v="-2.12"/>
    <m/>
    <s v="A pesar de que se uso un equipo que no se ha calibrado en mas de 5 años la prueba salio bastante satisfactoria. Esperamos contar con un buen equipo de prueba el año que viene."/>
  </r>
  <r>
    <x v="2"/>
    <s v="ACCUTRANS VANGUARD"/>
    <s v="J.MARTÍNEZ"/>
    <n v="32"/>
    <n v="51"/>
    <n v="46"/>
    <n v="49"/>
    <n v="51"/>
    <n v="51"/>
    <n v="75"/>
    <s v="NA"/>
    <n v="4"/>
    <x v="4"/>
    <x v="14"/>
    <n v="0.38400000000000001"/>
    <n v="0.38400000000000001"/>
    <n v="-2.15"/>
    <m/>
    <s v="A pesar de que se uso un equipo que no se ha calibrado en mas de 5 años la prueba salio bastante satisfactoria. Esperamos contar con un buen equipo de prueba el año que viene."/>
  </r>
  <r>
    <x v="2"/>
    <s v="ACCUTRANS VANGUARD"/>
    <s v="J.MARTÍNEZ"/>
    <n v="32"/>
    <n v="51"/>
    <n v="46"/>
    <n v="49"/>
    <n v="51"/>
    <n v="51"/>
    <n v="75"/>
    <s v="NA"/>
    <n v="4"/>
    <x v="5"/>
    <x v="15"/>
    <n v="0.38200000000000001"/>
    <n v="0.38200000000000001"/>
    <n v="-2.2000000000000002"/>
    <m/>
    <s v="A pesar de que se uso un equipo que no se ha calibrado en mas de 5 años la prueba salio bastante satisfactoria. Esperamos contar con un buen equipo de prueba el año que viene."/>
  </r>
  <r>
    <x v="2"/>
    <s v="ACCUTRANS VANGUARD"/>
    <s v="J.MARTÍNEZ"/>
    <n v="32"/>
    <n v="51"/>
    <n v="46"/>
    <n v="49"/>
    <n v="51"/>
    <n v="51"/>
    <n v="75"/>
    <s v="NA"/>
    <n v="4"/>
    <x v="6"/>
    <x v="16"/>
    <n v="0.56799999999999995"/>
    <n v="0.57999999999999996"/>
    <n v="-2.1"/>
    <m/>
    <s v="A pesar de que se uso un equipo que no se ha calibrado en mas de 5 años la prueba salio bastante satisfactoria. Esperamos contar con un buen equipo de prueba el año que viene."/>
  </r>
  <r>
    <x v="3"/>
    <s v="830280 Multiamp"/>
    <s v="J.MARTÍNEZ"/>
    <n v="30"/>
    <n v="68"/>
    <n v="45"/>
    <n v="48"/>
    <n v="51"/>
    <n v="51"/>
    <n v="75"/>
    <s v="N/A"/>
    <n v="4"/>
    <x v="0"/>
    <x v="17"/>
    <n v="0.76300000000000001"/>
    <n v="0.75900000000000001"/>
    <n v="0.46"/>
    <s v="Buena"/>
    <s v="Los valores son bastante parecidos a los obtenidos en el 2015. Además cumple con lo establecido según la norma IEEE"/>
  </r>
  <r>
    <x v="3"/>
    <s v="830280 Multiamp"/>
    <s v="J.MARTÍNEZ"/>
    <n v="30"/>
    <n v="68"/>
    <n v="45"/>
    <n v="48"/>
    <n v="51"/>
    <n v="51"/>
    <n v="75"/>
    <s v="N/A"/>
    <n v="4"/>
    <x v="1"/>
    <x v="12"/>
    <n v="0.76100000000000001"/>
    <n v="0.75900000000000001"/>
    <n v="0.32"/>
    <s v="Buena"/>
    <s v="Los valores son bastante parecidos a los obtenidos en el 2015. Además cumple con lo establecido según la norma IEEE"/>
  </r>
  <r>
    <x v="3"/>
    <s v="830280 Multiamp"/>
    <s v="J.MARTÍNEZ"/>
    <n v="30"/>
    <n v="68"/>
    <n v="45"/>
    <n v="48"/>
    <n v="51"/>
    <n v="51"/>
    <n v="75"/>
    <s v="N/A"/>
    <n v="4"/>
    <x v="2"/>
    <x v="12"/>
    <n v="0.76100000000000001"/>
    <n v="0.75900000000000001"/>
    <n v="0.32"/>
    <s v="Buena"/>
    <s v="Los valores son bastante parecidos a los obtenidos en el 2015. Además cumple con lo establecido según la norma IEEE"/>
  </r>
  <r>
    <x v="3"/>
    <s v="830280 Multiamp"/>
    <s v="J.MARTÍNEZ"/>
    <n v="30"/>
    <n v="68"/>
    <n v="45"/>
    <n v="48"/>
    <n v="51"/>
    <n v="51"/>
    <n v="75"/>
    <s v="N/A"/>
    <n v="4"/>
    <x v="3"/>
    <x v="18"/>
    <n v="0.38600000000000001"/>
    <n v="0.38500000000000001"/>
    <n v="0.24"/>
    <s v="Buena"/>
    <s v="Los valores son bastante parecidos a los obtenidos en el 2015. Además cumple con lo establecido según la norma IEEE"/>
  </r>
  <r>
    <x v="3"/>
    <s v="830280 Multiamp"/>
    <s v="J.MARTÍNEZ"/>
    <n v="30"/>
    <n v="68"/>
    <n v="45"/>
    <n v="48"/>
    <n v="51"/>
    <n v="51"/>
    <n v="75"/>
    <s v="N/A"/>
    <n v="4"/>
    <x v="4"/>
    <x v="13"/>
    <n v="0.38500000000000001"/>
    <n v="0.38400000000000001"/>
    <n v="0.22"/>
    <s v="Buena"/>
    <s v="Los valores son bastante parecidos a los obtenidos en el 2015. Además cumple con lo establecido según la norma IEEE"/>
  </r>
  <r>
    <x v="3"/>
    <s v="830280 Multiamp"/>
    <s v="J.MARTÍNEZ"/>
    <n v="30"/>
    <n v="68"/>
    <n v="45"/>
    <n v="48"/>
    <n v="51"/>
    <n v="51"/>
    <n v="75"/>
    <s v="N/A"/>
    <n v="4"/>
    <x v="5"/>
    <x v="15"/>
    <n v="0.38200000000000001"/>
    <n v="0.38200000000000001"/>
    <n v="-0.11"/>
    <s v="Buena"/>
    <s v="Los valores son bastante parecidos a los obtenidos en el 2015. Además cumple con lo establecido según la norma IEEE"/>
  </r>
  <r>
    <x v="3"/>
    <s v="830280 Multiamp"/>
    <s v="J.MARTÍNEZ"/>
    <n v="30"/>
    <n v="68"/>
    <n v="45"/>
    <n v="48"/>
    <n v="51"/>
    <n v="51"/>
    <n v="75"/>
    <s v="N/A"/>
    <n v="4"/>
    <x v="6"/>
    <x v="16"/>
    <n v="0.56799999999999995"/>
    <n v="0.56799999999999995"/>
    <n v="0.01"/>
    <s v="Buena"/>
    <s v="Los valores son bastante parecidos a los obtenidos en el 2015. Además cumple con lo establecido según la norma IEE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16" applyNumberFormats="0" applyBorderFormats="0" applyFontFormats="0" applyPatternFormats="0" applyAlignmentFormats="0" applyWidthHeightFormats="1" dataCaption="Valores" updatedVersion="6" minRefreshableVersion="3" useAutoFormatting="1" colGrandTotals="0" itemPrintTitles="1" createdVersion="6" indent="0" outline="1" outlineData="1" multipleFieldFilters="0" chartFormat="1">
  <location ref="AE10:AL16" firstHeaderRow="1" firstDataRow="2" firstDataCol="1"/>
  <pivotFields count="19">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x="2"/>
        <item x="3"/>
        <item x="4"/>
        <item x="5"/>
        <item x="6"/>
        <item t="default"/>
      </items>
    </pivotField>
    <pivotField dataField="1" showAll="0">
      <items count="20">
        <item x="10"/>
        <item x="9"/>
        <item x="8"/>
        <item x="15"/>
        <item x="14"/>
        <item x="13"/>
        <item x="18"/>
        <item x="4"/>
        <item x="3"/>
        <item x="2"/>
        <item x="11"/>
        <item x="5"/>
        <item x="16"/>
        <item x="6"/>
        <item x="7"/>
        <item x="0"/>
        <item x="1"/>
        <item x="12"/>
        <item x="17"/>
        <item t="default"/>
      </items>
    </pivotField>
    <pivotField showAll="0"/>
    <pivotField showAll="0"/>
    <pivotField showAll="0"/>
    <pivotField showAll="0"/>
    <pivotField showAll="0"/>
  </pivotFields>
  <rowFields count="1">
    <field x="0"/>
  </rowFields>
  <rowItems count="5">
    <i>
      <x/>
    </i>
    <i>
      <x v="1"/>
    </i>
    <i>
      <x v="2"/>
    </i>
    <i>
      <x v="3"/>
    </i>
    <i t="grand">
      <x/>
    </i>
  </rowItems>
  <colFields count="1">
    <field x="12"/>
  </colFields>
  <colItems count="7">
    <i>
      <x/>
    </i>
    <i>
      <x v="1"/>
    </i>
    <i>
      <x v="2"/>
    </i>
    <i>
      <x v="3"/>
    </i>
    <i>
      <x v="4"/>
    </i>
    <i>
      <x v="5"/>
    </i>
    <i>
      <x v="6"/>
    </i>
  </colItems>
  <dataFields count="1">
    <dataField name="Suma de LECTURA (Ω)" fld="13" baseField="0" baseItem="0"/>
  </dataFields>
  <chartFormats count="7">
    <chartFormat chart="0" format="4" series="1">
      <pivotArea type="data" outline="0" fieldPosition="0">
        <references count="2">
          <reference field="4294967294" count="1" selected="0">
            <x v="0"/>
          </reference>
          <reference field="12" count="1" selected="0">
            <x v="0"/>
          </reference>
        </references>
      </pivotArea>
    </chartFormat>
    <chartFormat chart="0" format="5" series="1">
      <pivotArea type="data" outline="0" fieldPosition="0">
        <references count="2">
          <reference field="4294967294" count="1" selected="0">
            <x v="0"/>
          </reference>
          <reference field="12" count="1" selected="0">
            <x v="1"/>
          </reference>
        </references>
      </pivotArea>
    </chartFormat>
    <chartFormat chart="0" format="6" series="1">
      <pivotArea type="data" outline="0" fieldPosition="0">
        <references count="2">
          <reference field="4294967294" count="1" selected="0">
            <x v="0"/>
          </reference>
          <reference field="12" count="1" selected="0">
            <x v="2"/>
          </reference>
        </references>
      </pivotArea>
    </chartFormat>
    <chartFormat chart="0" format="7" series="1">
      <pivotArea type="data" outline="0" fieldPosition="0">
        <references count="2">
          <reference field="4294967294" count="1" selected="0">
            <x v="0"/>
          </reference>
          <reference field="12" count="1" selected="0">
            <x v="3"/>
          </reference>
        </references>
      </pivotArea>
    </chartFormat>
    <chartFormat chart="0" format="8" series="1">
      <pivotArea type="data" outline="0" fieldPosition="0">
        <references count="2">
          <reference field="4294967294" count="1" selected="0">
            <x v="0"/>
          </reference>
          <reference field="12" count="1" selected="0">
            <x v="4"/>
          </reference>
        </references>
      </pivotArea>
    </chartFormat>
    <chartFormat chart="0" format="9" series="1">
      <pivotArea type="data" outline="0" fieldPosition="0">
        <references count="2">
          <reference field="4294967294" count="1" selected="0">
            <x v="0"/>
          </reference>
          <reference field="12" count="1" selected="0">
            <x v="5"/>
          </reference>
        </references>
      </pivotArea>
    </chartFormat>
    <chartFormat chart="0" format="10" series="1">
      <pivotArea type="data" outline="0" fieldPosition="0">
        <references count="2">
          <reference field="4294967294" count="1" selected="0">
            <x v="0"/>
          </reference>
          <reference field="1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topLeftCell="A6" zoomScaleNormal="100" workbookViewId="0">
      <selection activeCell="A19" sqref="A19"/>
    </sheetView>
  </sheetViews>
  <sheetFormatPr baseColWidth="10" defaultRowHeight="14.5" x14ac:dyDescent="0.35"/>
  <cols>
    <col min="1" max="1" width="9.6328125" style="75" customWidth="1"/>
    <col min="2" max="2" width="15.08984375" customWidth="1"/>
    <col min="3" max="3" width="12.453125" customWidth="1"/>
    <col min="4" max="4" width="9.453125" customWidth="1"/>
    <col min="5" max="5" width="10.08984375" customWidth="1"/>
    <col min="6" max="6" width="9.453125" customWidth="1"/>
    <col min="7" max="7" width="7.36328125" customWidth="1"/>
    <col min="8" max="8" width="8.7265625" customWidth="1"/>
    <col min="9" max="9" width="7.1796875" customWidth="1"/>
    <col min="10" max="10" width="9.54296875" customWidth="1"/>
    <col min="11" max="11" width="4.7265625" customWidth="1"/>
    <col min="12" max="12" width="9.54296875" customWidth="1"/>
    <col min="13" max="13" width="10.08984375" customWidth="1"/>
    <col min="14" max="14" width="9.1796875" customWidth="1"/>
    <col min="15" max="15" width="8.1796875" customWidth="1"/>
    <col min="16" max="16" width="7.453125" customWidth="1"/>
    <col min="17" max="17" width="8.90625" customWidth="1"/>
    <col min="18" max="18" width="11.1796875" customWidth="1"/>
    <col min="19" max="19" width="9.7265625" customWidth="1"/>
    <col min="20" max="20" width="9.26953125" customWidth="1"/>
    <col min="21" max="21" width="87.453125" bestFit="1" customWidth="1"/>
    <col min="22" max="22" width="12.08984375" customWidth="1"/>
    <col min="23" max="23" width="17.08984375" bestFit="1" customWidth="1"/>
    <col min="24" max="24" width="16.36328125" bestFit="1" customWidth="1"/>
    <col min="25" max="25" width="8.7265625" customWidth="1"/>
    <col min="26" max="26" width="13.1796875" bestFit="1" customWidth="1"/>
    <col min="27" max="28" width="12.26953125" customWidth="1"/>
    <col min="29" max="29" width="17.08984375" bestFit="1" customWidth="1"/>
    <col min="30" max="30" width="16.36328125" bestFit="1" customWidth="1"/>
    <col min="31" max="31" width="11.26953125" customWidth="1"/>
    <col min="32" max="32" width="13.1796875" bestFit="1" customWidth="1"/>
    <col min="33" max="34" width="12.26953125" customWidth="1"/>
    <col min="35" max="35" width="17.08984375" bestFit="1" customWidth="1"/>
    <col min="36" max="36" width="15.90625" bestFit="1" customWidth="1"/>
    <col min="38" max="38" width="13.1796875" bestFit="1" customWidth="1"/>
    <col min="39" max="40" width="12.26953125" customWidth="1"/>
    <col min="41" max="41" width="17.08984375" bestFit="1" customWidth="1"/>
    <col min="42" max="42" width="16.36328125" bestFit="1" customWidth="1"/>
  </cols>
  <sheetData>
    <row r="1" spans="1:25" x14ac:dyDescent="0.35">
      <c r="C1" s="135"/>
      <c r="D1" s="135"/>
      <c r="E1" s="135"/>
      <c r="F1" s="135"/>
      <c r="I1" s="135"/>
      <c r="J1" s="135"/>
      <c r="K1" s="135"/>
      <c r="L1" s="135"/>
      <c r="M1" s="136" t="s">
        <v>307</v>
      </c>
      <c r="N1" s="136"/>
      <c r="O1" s="136"/>
      <c r="P1" s="136"/>
      <c r="Q1" s="136"/>
      <c r="R1" s="136"/>
      <c r="V1" s="5"/>
    </row>
    <row r="2" spans="1:25" x14ac:dyDescent="0.35">
      <c r="B2" s="7"/>
      <c r="C2" s="135"/>
      <c r="D2" s="135"/>
      <c r="E2" s="135"/>
      <c r="F2" s="135"/>
      <c r="G2" s="7"/>
      <c r="M2" s="136" t="s">
        <v>308</v>
      </c>
      <c r="N2" s="136"/>
      <c r="O2" s="136"/>
      <c r="P2" s="136"/>
      <c r="Q2" s="136"/>
      <c r="R2" s="136"/>
      <c r="V2" s="12"/>
      <c r="W2" s="12"/>
      <c r="X2" s="12"/>
      <c r="Y2" s="12"/>
    </row>
    <row r="3" spans="1:25" x14ac:dyDescent="0.35">
      <c r="C3" s="135"/>
      <c r="D3" s="135"/>
      <c r="E3" s="135"/>
      <c r="F3" s="135"/>
      <c r="M3" s="136" t="s">
        <v>160</v>
      </c>
      <c r="N3" s="136"/>
      <c r="O3" s="136"/>
      <c r="P3" s="136"/>
      <c r="Q3" s="136"/>
      <c r="R3" s="136"/>
      <c r="V3" s="12"/>
      <c r="W3" s="12"/>
      <c r="X3" s="12"/>
      <c r="Y3" s="12"/>
    </row>
    <row r="4" spans="1:25" ht="14.5" customHeight="1" x14ac:dyDescent="0.35">
      <c r="A4" s="134" t="s">
        <v>173</v>
      </c>
      <c r="B4" s="134"/>
      <c r="C4" s="134"/>
      <c r="D4" s="134"/>
      <c r="E4" s="134"/>
      <c r="F4" s="134"/>
      <c r="G4" s="134"/>
      <c r="H4" s="134"/>
      <c r="I4" s="134"/>
      <c r="J4" s="134"/>
      <c r="K4" s="134"/>
      <c r="L4" s="134"/>
      <c r="M4" s="134"/>
      <c r="N4" s="134"/>
      <c r="O4" s="134"/>
      <c r="P4" s="134"/>
      <c r="Q4" s="134"/>
      <c r="R4" s="134"/>
      <c r="S4" s="134"/>
      <c r="T4" s="134"/>
      <c r="U4" s="134"/>
      <c r="V4" s="12"/>
      <c r="W4" s="12"/>
      <c r="X4" s="12"/>
      <c r="Y4" s="12"/>
    </row>
    <row r="5" spans="1:25" x14ac:dyDescent="0.35">
      <c r="A5" s="134"/>
      <c r="B5" s="134"/>
      <c r="C5" s="134"/>
      <c r="D5" s="134"/>
      <c r="E5" s="134"/>
      <c r="F5" s="134"/>
      <c r="G5" s="134"/>
      <c r="H5" s="134"/>
      <c r="I5" s="134"/>
      <c r="J5" s="134"/>
      <c r="K5" s="134"/>
      <c r="L5" s="134"/>
      <c r="M5" s="134"/>
      <c r="N5" s="134"/>
      <c r="O5" s="134"/>
      <c r="P5" s="134"/>
      <c r="Q5" s="134"/>
      <c r="R5" s="134"/>
      <c r="S5" s="134"/>
      <c r="T5" s="134"/>
      <c r="U5" s="134"/>
    </row>
    <row r="6" spans="1:25" ht="43.5" x14ac:dyDescent="0.35">
      <c r="A6" s="109" t="s">
        <v>4</v>
      </c>
      <c r="B6" s="110" t="s">
        <v>154</v>
      </c>
      <c r="C6" s="110" t="s">
        <v>57</v>
      </c>
      <c r="D6" s="110" t="s">
        <v>0</v>
      </c>
      <c r="E6" s="111" t="s">
        <v>1</v>
      </c>
      <c r="F6" s="111" t="s">
        <v>7</v>
      </c>
      <c r="G6" s="110" t="s">
        <v>148</v>
      </c>
      <c r="H6" s="111" t="s">
        <v>161</v>
      </c>
      <c r="I6" s="111" t="s">
        <v>162</v>
      </c>
      <c r="J6" s="111" t="s">
        <v>150</v>
      </c>
      <c r="K6" s="111" t="s">
        <v>153</v>
      </c>
      <c r="L6" s="111" t="s">
        <v>2</v>
      </c>
      <c r="M6" s="110" t="s">
        <v>13</v>
      </c>
      <c r="N6" s="111" t="s">
        <v>14</v>
      </c>
      <c r="O6" s="111" t="s">
        <v>15</v>
      </c>
      <c r="P6" s="111" t="s">
        <v>5</v>
      </c>
      <c r="Q6" s="111" t="s">
        <v>12</v>
      </c>
      <c r="R6" s="111" t="s">
        <v>163</v>
      </c>
      <c r="S6" s="110" t="s">
        <v>48</v>
      </c>
      <c r="T6" s="111" t="s">
        <v>155</v>
      </c>
      <c r="U6" s="110" t="s">
        <v>156</v>
      </c>
    </row>
    <row r="7" spans="1:25" x14ac:dyDescent="0.35">
      <c r="A7" s="97" t="s">
        <v>3</v>
      </c>
      <c r="B7" s="91" t="s">
        <v>146</v>
      </c>
      <c r="C7" s="91" t="s">
        <v>164</v>
      </c>
      <c r="D7" s="91" t="s">
        <v>6</v>
      </c>
      <c r="E7" s="91">
        <v>2011</v>
      </c>
      <c r="F7" s="91">
        <v>10</v>
      </c>
      <c r="G7" s="91" t="s">
        <v>56</v>
      </c>
      <c r="H7" s="91">
        <v>32</v>
      </c>
      <c r="I7" s="91">
        <v>46</v>
      </c>
      <c r="J7" s="91">
        <v>47</v>
      </c>
      <c r="K7" s="91">
        <v>0.83</v>
      </c>
      <c r="L7" s="91"/>
      <c r="M7" s="91"/>
      <c r="N7" s="91"/>
      <c r="O7" s="91"/>
      <c r="P7" s="91"/>
      <c r="Q7" s="91"/>
      <c r="R7" s="91"/>
      <c r="S7" s="91"/>
      <c r="T7" s="91"/>
      <c r="U7" s="91" t="s">
        <v>157</v>
      </c>
    </row>
    <row r="8" spans="1:25" x14ac:dyDescent="0.35">
      <c r="A8" s="97" t="s">
        <v>8</v>
      </c>
      <c r="B8" s="91" t="s">
        <v>146</v>
      </c>
      <c r="C8" s="91" t="s">
        <v>164</v>
      </c>
      <c r="D8" s="91" t="s">
        <v>6</v>
      </c>
      <c r="E8" s="91">
        <v>2011</v>
      </c>
      <c r="F8" s="91">
        <v>10</v>
      </c>
      <c r="G8" s="91" t="s">
        <v>56</v>
      </c>
      <c r="H8" s="91">
        <v>32</v>
      </c>
      <c r="I8" s="91">
        <v>46</v>
      </c>
      <c r="J8" s="91">
        <v>47</v>
      </c>
      <c r="K8" s="91">
        <v>0.83</v>
      </c>
      <c r="L8" s="91" t="s">
        <v>306</v>
      </c>
      <c r="M8" s="91" t="s">
        <v>9</v>
      </c>
      <c r="N8" s="91">
        <v>50.183</v>
      </c>
      <c r="O8" s="91">
        <v>1.2250000000000001</v>
      </c>
      <c r="P8" s="105">
        <v>0.24</v>
      </c>
      <c r="Q8" s="91">
        <v>0.2</v>
      </c>
      <c r="R8" s="91">
        <v>13311.3</v>
      </c>
      <c r="S8" s="91" t="s">
        <v>46</v>
      </c>
      <c r="T8" s="91" t="s">
        <v>81</v>
      </c>
      <c r="U8" s="91" t="s">
        <v>157</v>
      </c>
    </row>
    <row r="9" spans="1:25" x14ac:dyDescent="0.35">
      <c r="A9" s="97" t="s">
        <v>8</v>
      </c>
      <c r="B9" s="91" t="s">
        <v>146</v>
      </c>
      <c r="C9" s="91" t="s">
        <v>164</v>
      </c>
      <c r="D9" s="91" t="s">
        <v>6</v>
      </c>
      <c r="E9" s="91">
        <v>2011</v>
      </c>
      <c r="F9" s="91">
        <v>10</v>
      </c>
      <c r="G9" s="91" t="s">
        <v>56</v>
      </c>
      <c r="H9" s="91">
        <v>32</v>
      </c>
      <c r="I9" s="91">
        <v>46</v>
      </c>
      <c r="J9" s="91">
        <v>47</v>
      </c>
      <c r="K9" s="91">
        <v>0.83</v>
      </c>
      <c r="L9" s="91" t="s">
        <v>291</v>
      </c>
      <c r="M9" s="91" t="s">
        <v>10</v>
      </c>
      <c r="N9" s="91">
        <v>24.193000000000001</v>
      </c>
      <c r="O9" s="91">
        <v>0.78500000000000003</v>
      </c>
      <c r="P9" s="105">
        <v>0.32</v>
      </c>
      <c r="Q9" s="91">
        <v>0.26700000000000002</v>
      </c>
      <c r="R9" s="91">
        <v>6417.4</v>
      </c>
      <c r="S9" s="91" t="s">
        <v>46</v>
      </c>
      <c r="T9" s="91" t="s">
        <v>81</v>
      </c>
      <c r="U9" s="91" t="s">
        <v>157</v>
      </c>
    </row>
    <row r="10" spans="1:25" x14ac:dyDescent="0.35">
      <c r="A10" s="97" t="s">
        <v>8</v>
      </c>
      <c r="B10" s="91" t="s">
        <v>146</v>
      </c>
      <c r="C10" s="91" t="s">
        <v>164</v>
      </c>
      <c r="D10" s="91" t="s">
        <v>6</v>
      </c>
      <c r="E10" s="91">
        <v>2011</v>
      </c>
      <c r="F10" s="91">
        <v>10</v>
      </c>
      <c r="G10" s="91" t="s">
        <v>56</v>
      </c>
      <c r="H10" s="91">
        <v>32</v>
      </c>
      <c r="I10" s="91">
        <v>46</v>
      </c>
      <c r="J10" s="91">
        <v>47</v>
      </c>
      <c r="K10" s="91">
        <v>0.83</v>
      </c>
      <c r="L10" s="91" t="s">
        <v>305</v>
      </c>
      <c r="M10" s="91" t="s">
        <v>11</v>
      </c>
      <c r="N10" s="91">
        <v>25.978999999999999</v>
      </c>
      <c r="O10" s="91">
        <v>0.46500000000000002</v>
      </c>
      <c r="P10" s="105">
        <v>0.18</v>
      </c>
      <c r="Q10" s="91">
        <v>0.15</v>
      </c>
      <c r="R10" s="91">
        <v>6891.1</v>
      </c>
      <c r="S10" s="91" t="s">
        <v>46</v>
      </c>
      <c r="T10" s="91" t="s">
        <v>81</v>
      </c>
      <c r="U10" s="91" t="s">
        <v>157</v>
      </c>
    </row>
    <row r="11" spans="1:25" x14ac:dyDescent="0.35">
      <c r="A11" s="97" t="s">
        <v>8</v>
      </c>
      <c r="B11" s="91" t="s">
        <v>146</v>
      </c>
      <c r="C11" s="91" t="s">
        <v>164</v>
      </c>
      <c r="D11" s="91" t="s">
        <v>6</v>
      </c>
      <c r="E11" s="91">
        <v>2011</v>
      </c>
      <c r="F11" s="91">
        <v>10</v>
      </c>
      <c r="G11" s="91" t="s">
        <v>56</v>
      </c>
      <c r="H11" s="91">
        <v>32</v>
      </c>
      <c r="I11" s="91">
        <v>46</v>
      </c>
      <c r="J11" s="91">
        <v>47</v>
      </c>
      <c r="K11" s="91">
        <v>0.83</v>
      </c>
      <c r="L11" s="91" t="s">
        <v>304</v>
      </c>
      <c r="M11" s="91" t="s">
        <v>9</v>
      </c>
      <c r="N11" s="91">
        <v>55.381</v>
      </c>
      <c r="O11" s="91">
        <v>1.048</v>
      </c>
      <c r="P11" s="105">
        <v>0.19</v>
      </c>
      <c r="Q11" s="91">
        <v>0.159</v>
      </c>
      <c r="R11" s="91">
        <v>14690.2</v>
      </c>
      <c r="S11" s="91" t="s">
        <v>46</v>
      </c>
      <c r="T11" s="91" t="s">
        <v>81</v>
      </c>
      <c r="U11" s="91" t="s">
        <v>157</v>
      </c>
    </row>
    <row r="12" spans="1:25" x14ac:dyDescent="0.35">
      <c r="A12" s="97" t="s">
        <v>8</v>
      </c>
      <c r="B12" s="91" t="s">
        <v>146</v>
      </c>
      <c r="C12" s="91" t="s">
        <v>164</v>
      </c>
      <c r="D12" s="91" t="s">
        <v>6</v>
      </c>
      <c r="E12" s="91">
        <v>2011</v>
      </c>
      <c r="F12" s="91">
        <v>10</v>
      </c>
      <c r="G12" s="91" t="s">
        <v>56</v>
      </c>
      <c r="H12" s="91">
        <v>32</v>
      </c>
      <c r="I12" s="91">
        <v>46</v>
      </c>
      <c r="J12" s="91">
        <v>47</v>
      </c>
      <c r="K12" s="91">
        <v>0.83</v>
      </c>
      <c r="L12" s="91" t="s">
        <v>303</v>
      </c>
      <c r="M12" s="91" t="s">
        <v>10</v>
      </c>
      <c r="N12" s="91">
        <v>29.385000000000002</v>
      </c>
      <c r="O12" s="91">
        <v>0.60699999999999998</v>
      </c>
      <c r="P12" s="105">
        <v>0.21</v>
      </c>
      <c r="Q12" s="91">
        <v>0.17499999999999999</v>
      </c>
      <c r="R12" s="91">
        <v>7794.5</v>
      </c>
      <c r="S12" s="91" t="s">
        <v>46</v>
      </c>
      <c r="T12" s="91" t="s">
        <v>81</v>
      </c>
      <c r="U12" s="91" t="s">
        <v>157</v>
      </c>
    </row>
    <row r="13" spans="1:25" x14ac:dyDescent="0.35">
      <c r="A13" s="106"/>
      <c r="B13" s="107"/>
      <c r="C13" s="107"/>
      <c r="D13" s="107"/>
      <c r="E13" s="107"/>
      <c r="F13" s="107"/>
      <c r="G13" s="107"/>
      <c r="H13" s="107"/>
      <c r="I13" s="107"/>
      <c r="J13" s="107"/>
      <c r="K13" s="107"/>
      <c r="L13" s="91"/>
      <c r="M13" s="91"/>
      <c r="N13" s="107"/>
      <c r="O13" s="107"/>
      <c r="P13" s="108"/>
      <c r="Q13" s="107"/>
      <c r="R13" s="107"/>
      <c r="S13" s="91"/>
      <c r="T13" s="91"/>
      <c r="U13" s="91"/>
    </row>
    <row r="14" spans="1:25" x14ac:dyDescent="0.35">
      <c r="A14" s="106">
        <v>41222</v>
      </c>
      <c r="B14" s="107" t="s">
        <v>309</v>
      </c>
      <c r="C14" s="107" t="s">
        <v>310</v>
      </c>
      <c r="D14" s="107" t="s">
        <v>311</v>
      </c>
      <c r="E14" s="107">
        <v>1977</v>
      </c>
      <c r="F14" s="107">
        <v>10</v>
      </c>
      <c r="G14" s="91" t="s">
        <v>56</v>
      </c>
      <c r="H14" s="107">
        <v>28.8</v>
      </c>
      <c r="I14" s="107">
        <v>63</v>
      </c>
      <c r="J14" s="107">
        <v>45</v>
      </c>
      <c r="K14" s="107">
        <v>0.85</v>
      </c>
      <c r="L14" s="91" t="s">
        <v>306</v>
      </c>
      <c r="M14" s="91" t="s">
        <v>9</v>
      </c>
      <c r="N14" s="107">
        <v>57.38</v>
      </c>
      <c r="O14" s="107">
        <v>1.429</v>
      </c>
      <c r="P14" s="108">
        <v>0.25</v>
      </c>
      <c r="Q14" s="107">
        <v>0.21</v>
      </c>
      <c r="R14" s="107">
        <v>15225</v>
      </c>
      <c r="S14" s="91" t="s">
        <v>46</v>
      </c>
      <c r="T14" s="91" t="s">
        <v>81</v>
      </c>
      <c r="U14" s="91" t="s">
        <v>312</v>
      </c>
    </row>
    <row r="15" spans="1:25" x14ac:dyDescent="0.35">
      <c r="A15" s="106">
        <v>41222</v>
      </c>
      <c r="B15" s="107" t="s">
        <v>309</v>
      </c>
      <c r="C15" s="107" t="s">
        <v>310</v>
      </c>
      <c r="D15" s="107" t="s">
        <v>311</v>
      </c>
      <c r="E15" s="107">
        <v>1977</v>
      </c>
      <c r="F15" s="107">
        <v>10</v>
      </c>
      <c r="G15" s="91" t="s">
        <v>56</v>
      </c>
      <c r="H15" s="107">
        <v>28.8</v>
      </c>
      <c r="I15" s="107">
        <v>63</v>
      </c>
      <c r="J15" s="107">
        <v>45</v>
      </c>
      <c r="K15" s="107">
        <v>0.85</v>
      </c>
      <c r="L15" s="91" t="s">
        <v>291</v>
      </c>
      <c r="M15" s="91" t="s">
        <v>10</v>
      </c>
      <c r="N15" s="107">
        <v>24.08</v>
      </c>
      <c r="O15" s="107">
        <v>0.76339999999999997</v>
      </c>
      <c r="P15" s="108">
        <v>0.32</v>
      </c>
      <c r="Q15" s="108">
        <v>0.27</v>
      </c>
      <c r="R15" s="107">
        <v>6388.5</v>
      </c>
      <c r="S15" s="91" t="s">
        <v>46</v>
      </c>
      <c r="T15" s="91" t="s">
        <v>81</v>
      </c>
      <c r="U15" s="91" t="s">
        <v>312</v>
      </c>
    </row>
    <row r="16" spans="1:25" x14ac:dyDescent="0.35">
      <c r="A16" s="106">
        <v>41222</v>
      </c>
      <c r="B16" s="107" t="s">
        <v>309</v>
      </c>
      <c r="C16" s="107" t="s">
        <v>310</v>
      </c>
      <c r="D16" s="107" t="s">
        <v>311</v>
      </c>
      <c r="E16" s="107">
        <v>1977</v>
      </c>
      <c r="F16" s="107">
        <v>10</v>
      </c>
      <c r="G16" s="91" t="s">
        <v>56</v>
      </c>
      <c r="H16" s="107">
        <v>28.8</v>
      </c>
      <c r="I16" s="107">
        <v>63</v>
      </c>
      <c r="J16" s="107">
        <v>45</v>
      </c>
      <c r="K16" s="107">
        <v>0.85</v>
      </c>
      <c r="L16" s="91" t="s">
        <v>305</v>
      </c>
      <c r="M16" s="91" t="s">
        <v>11</v>
      </c>
      <c r="N16" s="107">
        <v>33.33</v>
      </c>
      <c r="O16" s="107">
        <v>0.69979999999999998</v>
      </c>
      <c r="P16" s="108">
        <v>0.21</v>
      </c>
      <c r="Q16" s="108">
        <v>0.18</v>
      </c>
      <c r="R16" s="107">
        <v>8840.4</v>
      </c>
      <c r="S16" s="91" t="s">
        <v>46</v>
      </c>
      <c r="T16" s="91" t="s">
        <v>81</v>
      </c>
      <c r="U16" s="91" t="s">
        <v>312</v>
      </c>
    </row>
    <row r="17" spans="1:21" x14ac:dyDescent="0.35">
      <c r="A17" s="106">
        <v>41222</v>
      </c>
      <c r="B17" s="107" t="s">
        <v>309</v>
      </c>
      <c r="C17" s="107" t="s">
        <v>310</v>
      </c>
      <c r="D17" s="107" t="s">
        <v>311</v>
      </c>
      <c r="E17" s="107">
        <v>1977</v>
      </c>
      <c r="F17" s="107">
        <v>10</v>
      </c>
      <c r="G17" s="91" t="s">
        <v>56</v>
      </c>
      <c r="H17" s="107">
        <v>28.8</v>
      </c>
      <c r="I17" s="107">
        <v>63</v>
      </c>
      <c r="J17" s="107">
        <v>45</v>
      </c>
      <c r="K17" s="107">
        <v>0.85</v>
      </c>
      <c r="L17" s="91" t="s">
        <v>304</v>
      </c>
      <c r="M17" s="91" t="s">
        <v>9</v>
      </c>
      <c r="N17" s="91">
        <v>75.34</v>
      </c>
      <c r="O17" s="91">
        <v>2.177</v>
      </c>
      <c r="P17" s="105">
        <v>0.28999999999999998</v>
      </c>
      <c r="Q17" s="91">
        <v>0.25</v>
      </c>
      <c r="R17" s="91">
        <v>19987</v>
      </c>
      <c r="S17" s="91" t="s">
        <v>46</v>
      </c>
      <c r="T17" s="91" t="s">
        <v>81</v>
      </c>
      <c r="U17" s="91" t="s">
        <v>312</v>
      </c>
    </row>
    <row r="18" spans="1:21" x14ac:dyDescent="0.35">
      <c r="A18" s="106">
        <v>41222</v>
      </c>
      <c r="B18" s="107" t="s">
        <v>309</v>
      </c>
      <c r="C18" s="107" t="s">
        <v>310</v>
      </c>
      <c r="D18" s="107" t="s">
        <v>311</v>
      </c>
      <c r="E18" s="107">
        <v>1977</v>
      </c>
      <c r="F18" s="107">
        <v>10</v>
      </c>
      <c r="G18" s="91" t="s">
        <v>56</v>
      </c>
      <c r="H18" s="107">
        <v>28.8</v>
      </c>
      <c r="I18" s="107">
        <v>63</v>
      </c>
      <c r="J18" s="107">
        <v>45</v>
      </c>
      <c r="K18" s="107">
        <v>0.85</v>
      </c>
      <c r="L18" s="91" t="s">
        <v>303</v>
      </c>
      <c r="M18" s="91" t="s">
        <v>10</v>
      </c>
      <c r="N18" s="107">
        <v>42.01</v>
      </c>
      <c r="O18" s="107">
        <v>1.466</v>
      </c>
      <c r="P18" s="108">
        <v>0.35</v>
      </c>
      <c r="Q18" s="107">
        <v>0.3</v>
      </c>
      <c r="R18" s="107">
        <v>11146</v>
      </c>
      <c r="S18" s="91" t="s">
        <v>46</v>
      </c>
      <c r="T18" s="91" t="s">
        <v>81</v>
      </c>
      <c r="U18" s="91" t="s">
        <v>312</v>
      </c>
    </row>
    <row r="19" spans="1:21" x14ac:dyDescent="0.35">
      <c r="A19" s="97"/>
      <c r="B19" s="107"/>
      <c r="C19" s="107"/>
      <c r="D19" s="107"/>
      <c r="E19" s="107"/>
      <c r="F19" s="107"/>
      <c r="G19" s="107"/>
      <c r="H19" s="107"/>
      <c r="I19" s="107"/>
      <c r="J19" s="107"/>
      <c r="K19" s="107"/>
      <c r="L19" s="91"/>
      <c r="M19" s="91"/>
      <c r="N19" s="107"/>
      <c r="O19" s="107"/>
      <c r="P19" s="108"/>
      <c r="Q19" s="107"/>
      <c r="R19" s="107"/>
      <c r="S19" s="91"/>
      <c r="T19" s="91"/>
      <c r="U19" s="107"/>
    </row>
    <row r="20" spans="1:21" x14ac:dyDescent="0.35">
      <c r="A20" s="97"/>
      <c r="B20" s="107"/>
      <c r="C20" s="107"/>
      <c r="D20" s="107"/>
      <c r="E20" s="107"/>
      <c r="F20" s="107"/>
      <c r="G20" s="107"/>
      <c r="H20" s="107"/>
      <c r="I20" s="107"/>
      <c r="J20" s="107"/>
      <c r="K20" s="107"/>
      <c r="L20" s="91"/>
      <c r="M20" s="91"/>
      <c r="N20" s="107"/>
      <c r="O20" s="107"/>
      <c r="P20" s="108"/>
      <c r="Q20" s="108"/>
      <c r="R20" s="107"/>
      <c r="S20" s="91"/>
      <c r="T20" s="91"/>
      <c r="U20" s="107"/>
    </row>
    <row r="21" spans="1:21" x14ac:dyDescent="0.35">
      <c r="A21" s="97"/>
      <c r="B21" s="107"/>
      <c r="C21" s="107"/>
      <c r="D21" s="107"/>
      <c r="E21" s="107"/>
      <c r="F21" s="107"/>
      <c r="G21" s="107"/>
      <c r="H21" s="107"/>
      <c r="I21" s="107"/>
      <c r="J21" s="107"/>
      <c r="K21" s="107"/>
      <c r="L21" s="91"/>
      <c r="M21" s="91"/>
      <c r="N21" s="107"/>
      <c r="O21" s="107"/>
      <c r="P21" s="108"/>
      <c r="Q21" s="107"/>
      <c r="R21" s="107"/>
      <c r="S21" s="91"/>
      <c r="T21" s="91"/>
      <c r="U21" s="107"/>
    </row>
    <row r="22" spans="1:21" x14ac:dyDescent="0.35">
      <c r="A22" s="97"/>
      <c r="B22" s="107"/>
      <c r="C22" s="107"/>
      <c r="D22" s="107"/>
      <c r="E22" s="107"/>
      <c r="F22" s="107"/>
      <c r="G22" s="107"/>
      <c r="H22" s="107"/>
      <c r="I22" s="107"/>
      <c r="J22" s="107"/>
      <c r="K22" s="107"/>
      <c r="L22" s="91"/>
      <c r="M22" s="91"/>
      <c r="N22" s="107"/>
      <c r="O22" s="107"/>
      <c r="P22" s="108"/>
      <c r="Q22" s="107"/>
      <c r="R22" s="107"/>
      <c r="S22" s="91"/>
      <c r="T22" s="91"/>
      <c r="U22" s="107"/>
    </row>
    <row r="23" spans="1:21" x14ac:dyDescent="0.35">
      <c r="A23" s="97"/>
      <c r="B23" s="107"/>
      <c r="C23" s="107"/>
      <c r="D23" s="107"/>
      <c r="E23" s="107"/>
      <c r="F23" s="107"/>
      <c r="G23" s="107"/>
      <c r="H23" s="107"/>
      <c r="I23" s="107"/>
      <c r="J23" s="107"/>
      <c r="K23" s="107"/>
      <c r="L23" s="91"/>
      <c r="M23" s="91"/>
      <c r="N23" s="107"/>
      <c r="O23" s="107"/>
      <c r="P23" s="108"/>
      <c r="Q23" s="107"/>
      <c r="R23" s="107"/>
      <c r="S23" s="91"/>
      <c r="T23" s="91"/>
      <c r="U23" s="107"/>
    </row>
    <row r="24" spans="1:21" x14ac:dyDescent="0.35">
      <c r="A24" s="97"/>
      <c r="B24" s="107"/>
      <c r="C24" s="107"/>
      <c r="D24" s="107"/>
      <c r="E24" s="107"/>
      <c r="F24" s="107"/>
      <c r="G24" s="107"/>
      <c r="H24" s="107"/>
      <c r="I24" s="107"/>
      <c r="J24" s="107"/>
      <c r="K24" s="107"/>
      <c r="L24" s="91"/>
      <c r="M24" s="91"/>
      <c r="N24" s="107"/>
      <c r="O24" s="107"/>
      <c r="P24" s="108"/>
      <c r="Q24" s="107"/>
      <c r="R24" s="107"/>
      <c r="S24" s="91"/>
      <c r="T24" s="91"/>
      <c r="U24" s="107"/>
    </row>
    <row r="25" spans="1:21" x14ac:dyDescent="0.35">
      <c r="A25" s="97"/>
      <c r="B25" s="107"/>
      <c r="C25" s="107"/>
      <c r="D25" s="107"/>
      <c r="E25" s="107"/>
      <c r="F25" s="107"/>
      <c r="G25" s="107"/>
      <c r="H25" s="107"/>
      <c r="I25" s="107"/>
      <c r="J25" s="107"/>
      <c r="K25" s="107"/>
      <c r="L25" s="91"/>
      <c r="M25" s="91"/>
      <c r="N25" s="107"/>
      <c r="O25" s="107"/>
      <c r="P25" s="108"/>
      <c r="Q25" s="108"/>
      <c r="R25" s="107"/>
      <c r="S25" s="91"/>
      <c r="T25" s="91"/>
      <c r="U25" s="107"/>
    </row>
    <row r="26" spans="1:21" x14ac:dyDescent="0.35">
      <c r="A26" s="97"/>
      <c r="B26" s="107"/>
      <c r="C26" s="107"/>
      <c r="D26" s="107"/>
      <c r="E26" s="107"/>
      <c r="F26" s="107"/>
      <c r="G26" s="107"/>
      <c r="H26" s="107"/>
      <c r="I26" s="107"/>
      <c r="J26" s="107"/>
      <c r="K26" s="107"/>
      <c r="L26" s="91"/>
      <c r="M26" s="91"/>
      <c r="N26" s="107"/>
      <c r="O26" s="107"/>
      <c r="P26" s="108"/>
      <c r="Q26" s="107"/>
      <c r="R26" s="107"/>
      <c r="S26" s="91"/>
      <c r="T26" s="91"/>
      <c r="U26" s="107"/>
    </row>
    <row r="27" spans="1:21" x14ac:dyDescent="0.35">
      <c r="A27" s="97"/>
      <c r="B27" s="107"/>
      <c r="C27" s="107"/>
      <c r="D27" s="107"/>
      <c r="E27" s="107"/>
      <c r="F27" s="107"/>
      <c r="G27" s="107"/>
      <c r="H27" s="107"/>
      <c r="I27" s="107"/>
      <c r="J27" s="107"/>
      <c r="K27" s="107"/>
      <c r="L27" s="91"/>
      <c r="M27" s="91"/>
      <c r="N27" s="107"/>
      <c r="O27" s="107"/>
      <c r="P27" s="108"/>
      <c r="Q27" s="107"/>
      <c r="R27" s="107"/>
      <c r="S27" s="91"/>
      <c r="T27" s="91"/>
      <c r="U27" s="107"/>
    </row>
    <row r="28" spans="1:21" x14ac:dyDescent="0.35">
      <c r="A28" s="86"/>
      <c r="B28" s="107"/>
      <c r="C28" s="107"/>
      <c r="D28" s="107"/>
      <c r="E28" s="107"/>
      <c r="F28" s="107"/>
      <c r="G28" s="107"/>
      <c r="H28" s="107"/>
      <c r="I28" s="107"/>
      <c r="J28" s="107"/>
      <c r="K28" s="107"/>
      <c r="L28" s="107"/>
      <c r="M28" s="91"/>
      <c r="N28" s="107"/>
      <c r="O28" s="107"/>
      <c r="P28" s="92"/>
      <c r="Q28" s="108"/>
      <c r="R28" s="107"/>
      <c r="S28" s="91"/>
      <c r="T28" s="91"/>
      <c r="U28" s="132"/>
    </row>
    <row r="29" spans="1:21" x14ac:dyDescent="0.35">
      <c r="A29" s="86"/>
      <c r="B29" s="107"/>
      <c r="C29" s="107"/>
      <c r="D29" s="107"/>
      <c r="E29" s="107"/>
      <c r="F29" s="107"/>
      <c r="G29" s="107"/>
      <c r="H29" s="107"/>
      <c r="I29" s="107"/>
      <c r="J29" s="107"/>
      <c r="K29" s="107"/>
      <c r="L29" s="107"/>
      <c r="M29" s="91"/>
      <c r="N29" s="107"/>
      <c r="O29" s="107"/>
      <c r="P29" s="92"/>
      <c r="Q29" s="105"/>
      <c r="R29" s="107"/>
      <c r="S29" s="91"/>
      <c r="T29" s="91"/>
      <c r="U29" s="132"/>
    </row>
    <row r="30" spans="1:21" x14ac:dyDescent="0.35">
      <c r="A30" s="86"/>
      <c r="B30" s="107"/>
      <c r="C30" s="107"/>
      <c r="D30" s="107"/>
      <c r="E30" s="107"/>
      <c r="F30" s="107"/>
      <c r="G30" s="107"/>
      <c r="H30" s="107"/>
      <c r="I30" s="107"/>
      <c r="J30" s="107"/>
      <c r="K30" s="107"/>
      <c r="L30" s="107"/>
      <c r="M30" s="91"/>
      <c r="N30" s="107"/>
      <c r="O30" s="107"/>
      <c r="P30" s="89"/>
      <c r="Q30" s="105"/>
      <c r="R30" s="107"/>
      <c r="S30" s="91"/>
      <c r="T30" s="91"/>
      <c r="U30" s="132"/>
    </row>
    <row r="31" spans="1:21" x14ac:dyDescent="0.35">
      <c r="A31" s="86"/>
      <c r="B31" s="107"/>
      <c r="C31" s="107"/>
      <c r="D31" s="107"/>
      <c r="E31" s="107"/>
      <c r="F31" s="107"/>
      <c r="G31" s="107"/>
      <c r="H31" s="107"/>
      <c r="I31" s="107"/>
      <c r="J31" s="107"/>
      <c r="K31" s="107"/>
      <c r="L31" s="107"/>
      <c r="M31" s="91"/>
      <c r="N31" s="107"/>
      <c r="O31" s="107"/>
      <c r="P31" s="89"/>
      <c r="Q31" s="105"/>
      <c r="R31" s="107"/>
      <c r="S31" s="91"/>
      <c r="T31" s="91"/>
      <c r="U31" s="132"/>
    </row>
    <row r="32" spans="1:21" x14ac:dyDescent="0.35">
      <c r="A32" s="86"/>
      <c r="B32" s="107"/>
      <c r="C32" s="107"/>
      <c r="D32" s="107"/>
      <c r="E32" s="107"/>
      <c r="F32" s="107"/>
      <c r="G32" s="107"/>
      <c r="H32" s="107"/>
      <c r="I32" s="107"/>
      <c r="J32" s="107"/>
      <c r="K32" s="107"/>
      <c r="L32" s="107"/>
      <c r="M32" s="91"/>
      <c r="N32" s="107"/>
      <c r="O32" s="107"/>
      <c r="P32" s="89"/>
      <c r="Q32" s="105"/>
      <c r="R32" s="107"/>
      <c r="S32" s="91"/>
      <c r="T32" s="91"/>
      <c r="U32" s="132"/>
    </row>
    <row r="33" spans="2:20" x14ac:dyDescent="0.35">
      <c r="B33" s="133"/>
      <c r="C33" s="133"/>
      <c r="L33" s="71"/>
      <c r="M33" s="17"/>
      <c r="N33" s="71"/>
      <c r="O33" s="71"/>
      <c r="P33" s="72"/>
      <c r="Q33" s="72"/>
      <c r="R33" s="71"/>
      <c r="S33" s="17"/>
      <c r="T33" s="17"/>
    </row>
    <row r="34" spans="2:20" x14ac:dyDescent="0.35">
      <c r="M34" s="17"/>
      <c r="O34" s="71"/>
    </row>
    <row r="35" spans="2:20" x14ac:dyDescent="0.35">
      <c r="O35" s="71"/>
    </row>
  </sheetData>
  <mergeCells count="8">
    <mergeCell ref="A4:U5"/>
    <mergeCell ref="I1:L1"/>
    <mergeCell ref="M1:R1"/>
    <mergeCell ref="M2:R2"/>
    <mergeCell ref="M3:R3"/>
    <mergeCell ref="C1:F1"/>
    <mergeCell ref="C3:F3"/>
    <mergeCell ref="C2:F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abSelected="1" topLeftCell="A5" zoomScaleNormal="100" workbookViewId="0">
      <pane xSplit="1" ySplit="1" topLeftCell="Q35" activePane="bottomRight" state="frozen"/>
      <selection activeCell="A5" sqref="A5"/>
      <selection pane="topRight" activeCell="B5" sqref="B5"/>
      <selection pane="bottomLeft" activeCell="A6" sqref="A6"/>
      <selection pane="bottomRight" activeCell="Z42" sqref="Z42"/>
    </sheetView>
  </sheetViews>
  <sheetFormatPr baseColWidth="10" defaultRowHeight="14.5" x14ac:dyDescent="0.35"/>
  <cols>
    <col min="1" max="1" width="10.453125" bestFit="1" customWidth="1"/>
    <col min="2" max="2" width="14.6328125" customWidth="1"/>
    <col min="3" max="3" width="13.453125" customWidth="1"/>
    <col min="4" max="4" width="9.26953125" customWidth="1"/>
    <col min="5" max="5" width="10.08984375" customWidth="1"/>
    <col min="6" max="6" width="7.81640625" customWidth="1"/>
    <col min="7" max="7" width="8.81640625" customWidth="1"/>
    <col min="8" max="8" width="11.81640625" customWidth="1"/>
    <col min="9" max="9" width="9.7265625" customWidth="1"/>
    <col min="10" max="10" width="12.453125" customWidth="1"/>
    <col min="11" max="11" width="7.6328125" customWidth="1"/>
    <col min="12" max="12" width="15.6328125" bestFit="1" customWidth="1"/>
    <col min="13" max="13" width="14.90625" bestFit="1" customWidth="1"/>
    <col min="14" max="14" width="8.90625" bestFit="1" customWidth="1"/>
    <col min="15" max="15" width="8.54296875" style="3" customWidth="1"/>
    <col min="16" max="16" width="8.26953125" customWidth="1"/>
    <col min="17" max="17" width="9.08984375" style="73" customWidth="1"/>
    <col min="18" max="18" width="8" style="76" customWidth="1"/>
    <col min="19" max="19" width="10.1796875" style="74" customWidth="1"/>
    <col min="20" max="20" width="8.54296875" style="74" customWidth="1"/>
    <col min="21" max="22" width="9.7265625" style="73" customWidth="1"/>
    <col min="23" max="23" width="10.08984375" customWidth="1"/>
    <col min="24" max="24" width="11.26953125" customWidth="1"/>
    <col min="25" max="25" width="9.1796875" customWidth="1"/>
    <col min="26" max="26" width="70.6328125" customWidth="1"/>
  </cols>
  <sheetData>
    <row r="1" spans="1:26" x14ac:dyDescent="0.35">
      <c r="K1" s="136" t="s">
        <v>158</v>
      </c>
      <c r="L1" s="135"/>
      <c r="M1" s="135"/>
      <c r="N1" s="135"/>
      <c r="O1" s="135"/>
    </row>
    <row r="2" spans="1:26" x14ac:dyDescent="0.35">
      <c r="K2" s="136" t="s">
        <v>159</v>
      </c>
      <c r="L2" s="135"/>
      <c r="M2" s="135"/>
      <c r="N2" s="135"/>
      <c r="O2" s="135"/>
    </row>
    <row r="3" spans="1:26" x14ac:dyDescent="0.35">
      <c r="K3" s="136" t="s">
        <v>160</v>
      </c>
      <c r="L3" s="135"/>
      <c r="M3" s="135"/>
      <c r="N3" s="135"/>
      <c r="O3" s="135"/>
    </row>
    <row r="5" spans="1:26" ht="43.5" x14ac:dyDescent="0.35">
      <c r="A5" s="111" t="s">
        <v>166</v>
      </c>
      <c r="B5" s="111" t="s">
        <v>143</v>
      </c>
      <c r="C5" s="110" t="s">
        <v>47</v>
      </c>
      <c r="D5" s="110" t="s">
        <v>0</v>
      </c>
      <c r="E5" s="111" t="s">
        <v>1</v>
      </c>
      <c r="F5" s="110" t="s">
        <v>148</v>
      </c>
      <c r="G5" s="111" t="s">
        <v>161</v>
      </c>
      <c r="H5" s="110" t="s">
        <v>149</v>
      </c>
      <c r="I5" s="111" t="s">
        <v>150</v>
      </c>
      <c r="J5" s="111" t="s">
        <v>151</v>
      </c>
      <c r="K5" s="110" t="s">
        <v>16</v>
      </c>
      <c r="L5" s="110" t="s">
        <v>17</v>
      </c>
      <c r="M5" s="110" t="s">
        <v>165</v>
      </c>
      <c r="N5" s="110" t="s">
        <v>18</v>
      </c>
      <c r="O5" s="115" t="s">
        <v>50</v>
      </c>
      <c r="P5" s="111" t="s">
        <v>19</v>
      </c>
      <c r="Q5" s="115" t="s">
        <v>14</v>
      </c>
      <c r="R5" s="116" t="s">
        <v>43</v>
      </c>
      <c r="S5" s="117" t="s">
        <v>49</v>
      </c>
      <c r="T5" s="117" t="s">
        <v>267</v>
      </c>
      <c r="U5" s="115" t="s">
        <v>51</v>
      </c>
      <c r="V5" s="115" t="s">
        <v>268</v>
      </c>
      <c r="W5" s="111" t="s">
        <v>44</v>
      </c>
      <c r="X5" s="111" t="s">
        <v>45</v>
      </c>
      <c r="Y5" s="111" t="s">
        <v>152</v>
      </c>
      <c r="Z5" s="111" t="s">
        <v>167</v>
      </c>
    </row>
    <row r="6" spans="1:26" x14ac:dyDescent="0.35">
      <c r="A6" s="91" t="s">
        <v>328</v>
      </c>
      <c r="B6" s="131" t="s">
        <v>313</v>
      </c>
      <c r="C6" s="91" t="s">
        <v>329</v>
      </c>
      <c r="D6" s="91" t="s">
        <v>311</v>
      </c>
      <c r="E6" s="91">
        <v>1977</v>
      </c>
      <c r="F6" s="91" t="s">
        <v>56</v>
      </c>
      <c r="G6" s="91">
        <v>35</v>
      </c>
      <c r="H6" s="91">
        <v>52</v>
      </c>
      <c r="I6" s="91">
        <v>45</v>
      </c>
      <c r="J6" s="91">
        <v>40</v>
      </c>
      <c r="K6" s="91" t="s">
        <v>20</v>
      </c>
      <c r="L6" s="91">
        <v>59584</v>
      </c>
      <c r="M6" s="91" t="s">
        <v>320</v>
      </c>
      <c r="N6" s="91" t="s">
        <v>321</v>
      </c>
      <c r="O6" s="105">
        <v>0.31900000000000001</v>
      </c>
      <c r="P6" s="105">
        <v>574.5</v>
      </c>
      <c r="Q6" s="105">
        <v>2.1139999999999999</v>
      </c>
      <c r="R6" s="112">
        <v>0.06</v>
      </c>
      <c r="S6" s="89">
        <v>0.28000000000000003</v>
      </c>
      <c r="T6" s="89">
        <v>561.20000000000005</v>
      </c>
      <c r="U6" s="105">
        <v>1.18</v>
      </c>
      <c r="V6" s="105">
        <v>0.33</v>
      </c>
      <c r="W6" s="91" t="s">
        <v>327</v>
      </c>
      <c r="X6" s="91" t="s">
        <v>327</v>
      </c>
      <c r="Y6" s="91" t="s">
        <v>330</v>
      </c>
      <c r="Z6" s="131" t="s">
        <v>331</v>
      </c>
    </row>
    <row r="7" spans="1:26" x14ac:dyDescent="0.35">
      <c r="A7" s="91" t="s">
        <v>328</v>
      </c>
      <c r="B7" s="131" t="s">
        <v>313</v>
      </c>
      <c r="C7" s="91" t="s">
        <v>329</v>
      </c>
      <c r="D7" s="91" t="s">
        <v>311</v>
      </c>
      <c r="E7" s="91">
        <v>1977</v>
      </c>
      <c r="F7" s="91" t="s">
        <v>56</v>
      </c>
      <c r="G7" s="91">
        <v>35</v>
      </c>
      <c r="H7" s="91">
        <v>52</v>
      </c>
      <c r="I7" s="91">
        <v>45</v>
      </c>
      <c r="J7" s="91">
        <v>40</v>
      </c>
      <c r="K7" s="91" t="s">
        <v>21</v>
      </c>
      <c r="L7" s="91">
        <v>59585</v>
      </c>
      <c r="M7" s="91" t="s">
        <v>320</v>
      </c>
      <c r="N7" s="91" t="s">
        <v>321</v>
      </c>
      <c r="O7" s="105">
        <v>0.311</v>
      </c>
      <c r="P7" s="105">
        <v>576.6</v>
      </c>
      <c r="Q7" s="105">
        <v>2.081</v>
      </c>
      <c r="R7" s="112">
        <v>5.8999999999999997E-2</v>
      </c>
      <c r="S7" s="89">
        <v>0.28000000000000003</v>
      </c>
      <c r="T7" s="89">
        <v>552.29999999999995</v>
      </c>
      <c r="U7" s="105">
        <v>1.18</v>
      </c>
      <c r="V7" s="105">
        <v>0.33</v>
      </c>
      <c r="W7" s="91" t="s">
        <v>327</v>
      </c>
      <c r="X7" s="91" t="s">
        <v>327</v>
      </c>
      <c r="Y7" s="91" t="s">
        <v>330</v>
      </c>
      <c r="Z7" s="131" t="s">
        <v>331</v>
      </c>
    </row>
    <row r="8" spans="1:26" x14ac:dyDescent="0.35">
      <c r="A8" s="91" t="s">
        <v>328</v>
      </c>
      <c r="B8" s="131" t="s">
        <v>313</v>
      </c>
      <c r="C8" s="91" t="s">
        <v>329</v>
      </c>
      <c r="D8" s="91" t="s">
        <v>311</v>
      </c>
      <c r="E8" s="91">
        <v>1977</v>
      </c>
      <c r="F8" s="91" t="s">
        <v>56</v>
      </c>
      <c r="G8" s="91">
        <v>35</v>
      </c>
      <c r="H8" s="91">
        <v>52</v>
      </c>
      <c r="I8" s="91">
        <v>45</v>
      </c>
      <c r="J8" s="91">
        <v>40</v>
      </c>
      <c r="K8" s="91" t="s">
        <v>22</v>
      </c>
      <c r="L8" s="91" t="s">
        <v>319</v>
      </c>
      <c r="M8" s="91" t="s">
        <v>322</v>
      </c>
      <c r="N8" s="91" t="s">
        <v>324</v>
      </c>
      <c r="O8" s="105">
        <v>0.3</v>
      </c>
      <c r="P8" s="105">
        <v>610</v>
      </c>
      <c r="Q8" s="105">
        <v>2.294</v>
      </c>
      <c r="R8" s="112">
        <v>5.8999999999999997E-2</v>
      </c>
      <c r="S8" s="89">
        <v>0.26</v>
      </c>
      <c r="T8" s="89">
        <v>603.9</v>
      </c>
      <c r="U8" s="105">
        <v>1.21</v>
      </c>
      <c r="V8" s="105">
        <v>0.315</v>
      </c>
      <c r="W8" s="91" t="s">
        <v>327</v>
      </c>
      <c r="X8" s="91" t="s">
        <v>327</v>
      </c>
      <c r="Y8" s="91" t="s">
        <v>330</v>
      </c>
      <c r="Z8" s="131" t="s">
        <v>331</v>
      </c>
    </row>
    <row r="9" spans="1:26" x14ac:dyDescent="0.35">
      <c r="A9" s="91" t="s">
        <v>328</v>
      </c>
      <c r="B9" s="131" t="s">
        <v>313</v>
      </c>
      <c r="C9" s="91" t="s">
        <v>329</v>
      </c>
      <c r="D9" s="91" t="s">
        <v>311</v>
      </c>
      <c r="E9" s="91">
        <v>1977</v>
      </c>
      <c r="F9" s="91" t="s">
        <v>56</v>
      </c>
      <c r="G9" s="91">
        <v>35</v>
      </c>
      <c r="H9" s="91">
        <v>52</v>
      </c>
      <c r="I9" s="91">
        <v>45</v>
      </c>
      <c r="J9" s="91">
        <v>40</v>
      </c>
      <c r="K9" s="91" t="s">
        <v>42</v>
      </c>
      <c r="L9" s="91">
        <v>2097106</v>
      </c>
      <c r="M9" s="91" t="s">
        <v>323</v>
      </c>
      <c r="N9" s="91" t="s">
        <v>324</v>
      </c>
      <c r="O9" s="105">
        <v>0.32</v>
      </c>
      <c r="P9" s="105">
        <v>409</v>
      </c>
      <c r="Q9" s="105">
        <v>1.4670000000000001</v>
      </c>
      <c r="R9" s="112">
        <v>6.4000000000000001E-2</v>
      </c>
      <c r="S9" s="89">
        <v>0.43</v>
      </c>
      <c r="T9" s="89">
        <v>389.6</v>
      </c>
      <c r="U9" s="105">
        <v>1.1499999999999999</v>
      </c>
      <c r="V9" s="105">
        <v>0.495</v>
      </c>
      <c r="W9" s="91" t="s">
        <v>327</v>
      </c>
      <c r="X9" s="91" t="s">
        <v>327</v>
      </c>
      <c r="Y9" s="91" t="s">
        <v>330</v>
      </c>
      <c r="Z9" s="131" t="s">
        <v>331</v>
      </c>
    </row>
    <row r="10" spans="1:26" x14ac:dyDescent="0.35">
      <c r="A10" s="91" t="s">
        <v>328</v>
      </c>
      <c r="B10" s="131" t="s">
        <v>313</v>
      </c>
      <c r="C10" s="91" t="s">
        <v>329</v>
      </c>
      <c r="D10" s="91" t="s">
        <v>311</v>
      </c>
      <c r="E10" s="91">
        <v>1977</v>
      </c>
      <c r="F10" s="91" t="s">
        <v>56</v>
      </c>
      <c r="G10" s="91">
        <v>35</v>
      </c>
      <c r="H10" s="91">
        <v>52</v>
      </c>
      <c r="I10" s="91">
        <v>45</v>
      </c>
      <c r="J10" s="91">
        <v>40</v>
      </c>
      <c r="K10" s="91" t="s">
        <v>23</v>
      </c>
      <c r="L10" s="91">
        <v>1764252</v>
      </c>
      <c r="M10" s="91" t="s">
        <v>323</v>
      </c>
      <c r="N10" s="91" t="s">
        <v>324</v>
      </c>
      <c r="O10" s="105">
        <v>0.24</v>
      </c>
      <c r="P10" s="105">
        <v>393</v>
      </c>
      <c r="Q10" s="105">
        <v>1.464</v>
      </c>
      <c r="R10" s="112">
        <v>0.03</v>
      </c>
      <c r="S10" s="89">
        <v>0.21</v>
      </c>
      <c r="T10" s="89">
        <v>388.6</v>
      </c>
      <c r="U10" s="105">
        <v>0.94</v>
      </c>
      <c r="V10" s="105">
        <v>0.19700000000000001</v>
      </c>
      <c r="W10" s="91" t="s">
        <v>327</v>
      </c>
      <c r="X10" s="91" t="s">
        <v>327</v>
      </c>
      <c r="Y10" s="91" t="s">
        <v>330</v>
      </c>
      <c r="Z10" s="131" t="s">
        <v>331</v>
      </c>
    </row>
    <row r="11" spans="1:26" x14ac:dyDescent="0.35">
      <c r="A11" s="91" t="s">
        <v>328</v>
      </c>
      <c r="B11" s="131" t="s">
        <v>313</v>
      </c>
      <c r="C11" s="91" t="s">
        <v>329</v>
      </c>
      <c r="D11" s="91" t="s">
        <v>311</v>
      </c>
      <c r="E11" s="91">
        <v>1977</v>
      </c>
      <c r="F11" s="91" t="s">
        <v>56</v>
      </c>
      <c r="G11" s="91">
        <v>35</v>
      </c>
      <c r="H11" s="91">
        <v>52</v>
      </c>
      <c r="I11" s="91">
        <v>45</v>
      </c>
      <c r="J11" s="91">
        <v>40</v>
      </c>
      <c r="K11" s="91" t="s">
        <v>24</v>
      </c>
      <c r="L11" s="91">
        <v>1764258</v>
      </c>
      <c r="M11" s="91" t="s">
        <v>323</v>
      </c>
      <c r="N11" s="91" t="s">
        <v>324</v>
      </c>
      <c r="O11" s="105">
        <v>0.23</v>
      </c>
      <c r="P11" s="105">
        <v>398</v>
      </c>
      <c r="Q11" s="105">
        <v>1.482</v>
      </c>
      <c r="R11" s="112">
        <v>3.2000000000000001E-2</v>
      </c>
      <c r="S11" s="89">
        <v>0.21</v>
      </c>
      <c r="T11" s="89">
        <v>398.4</v>
      </c>
      <c r="U11" s="105">
        <v>0.94</v>
      </c>
      <c r="V11" s="105">
        <v>0.19700000000000001</v>
      </c>
      <c r="W11" s="91" t="s">
        <v>327</v>
      </c>
      <c r="X11" s="91" t="s">
        <v>327</v>
      </c>
      <c r="Y11" s="91" t="s">
        <v>330</v>
      </c>
      <c r="Z11" s="131" t="s">
        <v>331</v>
      </c>
    </row>
    <row r="12" spans="1:26" x14ac:dyDescent="0.35">
      <c r="A12" s="91" t="s">
        <v>328</v>
      </c>
      <c r="B12" s="131" t="s">
        <v>313</v>
      </c>
      <c r="C12" s="91" t="s">
        <v>329</v>
      </c>
      <c r="D12" s="91" t="s">
        <v>311</v>
      </c>
      <c r="E12" s="91">
        <v>1977</v>
      </c>
      <c r="F12" s="91" t="s">
        <v>56</v>
      </c>
      <c r="G12" s="91">
        <v>35</v>
      </c>
      <c r="H12" s="91">
        <v>52</v>
      </c>
      <c r="I12" s="91">
        <v>45</v>
      </c>
      <c r="J12" s="91">
        <v>40</v>
      </c>
      <c r="K12" s="91" t="s">
        <v>25</v>
      </c>
      <c r="L12" s="91">
        <v>1764257</v>
      </c>
      <c r="M12" s="91" t="s">
        <v>323</v>
      </c>
      <c r="N12" s="91" t="s">
        <v>324</v>
      </c>
      <c r="O12" s="105">
        <v>0.24</v>
      </c>
      <c r="P12" s="105">
        <v>384</v>
      </c>
      <c r="Q12" s="105">
        <v>1.4239999999999999</v>
      </c>
      <c r="R12" s="112">
        <v>0.03</v>
      </c>
      <c r="S12" s="89">
        <v>0.21</v>
      </c>
      <c r="T12" s="89">
        <v>377.8</v>
      </c>
      <c r="U12" s="105">
        <v>0.94</v>
      </c>
      <c r="V12" s="105">
        <v>0.19700000000000001</v>
      </c>
      <c r="W12" s="91" t="s">
        <v>327</v>
      </c>
      <c r="X12" s="91" t="s">
        <v>327</v>
      </c>
      <c r="Y12" s="91" t="s">
        <v>330</v>
      </c>
      <c r="Z12" s="131" t="s">
        <v>331</v>
      </c>
    </row>
    <row r="13" spans="1:26" x14ac:dyDescent="0.35">
      <c r="A13" s="91" t="s">
        <v>328</v>
      </c>
      <c r="B13" s="131" t="s">
        <v>313</v>
      </c>
      <c r="C13" s="91" t="s">
        <v>329</v>
      </c>
      <c r="D13" s="91" t="s">
        <v>311</v>
      </c>
      <c r="E13" s="91">
        <v>1977</v>
      </c>
      <c r="F13" s="91" t="s">
        <v>56</v>
      </c>
      <c r="G13" s="91">
        <v>35</v>
      </c>
      <c r="H13" s="91">
        <v>52</v>
      </c>
      <c r="I13" s="91">
        <v>45</v>
      </c>
      <c r="J13" s="91">
        <v>40</v>
      </c>
      <c r="K13" s="91" t="s">
        <v>26</v>
      </c>
      <c r="L13" s="91" t="s">
        <v>318</v>
      </c>
      <c r="M13" s="91" t="s">
        <v>325</v>
      </c>
      <c r="N13" s="91" t="s">
        <v>326</v>
      </c>
      <c r="O13" s="105">
        <v>0.74</v>
      </c>
      <c r="P13" s="105">
        <v>488</v>
      </c>
      <c r="Q13" s="105">
        <v>1.6559999999999999</v>
      </c>
      <c r="R13" s="112">
        <v>0.09</v>
      </c>
      <c r="S13" s="89">
        <v>0.49</v>
      </c>
      <c r="T13" s="89">
        <v>492.6</v>
      </c>
      <c r="U13" s="105">
        <v>1.1499999999999999</v>
      </c>
      <c r="V13" s="105">
        <v>0.56299999999999994</v>
      </c>
      <c r="W13" s="91" t="s">
        <v>327</v>
      </c>
      <c r="X13" s="91" t="s">
        <v>327</v>
      </c>
      <c r="Y13" s="91" t="s">
        <v>330</v>
      </c>
      <c r="Z13" s="131" t="s">
        <v>331</v>
      </c>
    </row>
    <row r="14" spans="1:26" x14ac:dyDescent="0.35">
      <c r="A14" s="91" t="s">
        <v>328</v>
      </c>
      <c r="B14" s="131" t="s">
        <v>313</v>
      </c>
      <c r="C14" s="91" t="s">
        <v>329</v>
      </c>
      <c r="D14" s="91" t="s">
        <v>311</v>
      </c>
      <c r="E14" s="91">
        <v>1977</v>
      </c>
      <c r="F14" s="91" t="s">
        <v>56</v>
      </c>
      <c r="G14" s="91">
        <v>35</v>
      </c>
      <c r="H14" s="91">
        <v>52</v>
      </c>
      <c r="I14" s="91">
        <v>45</v>
      </c>
      <c r="J14" s="91">
        <v>40</v>
      </c>
      <c r="K14" s="91" t="s">
        <v>314</v>
      </c>
      <c r="L14" s="91" t="s">
        <v>317</v>
      </c>
      <c r="M14" s="91" t="s">
        <v>325</v>
      </c>
      <c r="N14" s="91" t="s">
        <v>326</v>
      </c>
      <c r="O14" s="105">
        <v>0.72</v>
      </c>
      <c r="P14" s="105">
        <v>504</v>
      </c>
      <c r="Q14" s="105">
        <v>1.9079999999999999</v>
      </c>
      <c r="R14" s="112">
        <v>0.09</v>
      </c>
      <c r="S14" s="89">
        <v>0.47</v>
      </c>
      <c r="T14" s="89">
        <v>506.5</v>
      </c>
      <c r="U14" s="105">
        <v>1.1499999999999999</v>
      </c>
      <c r="V14" s="105">
        <v>0.54</v>
      </c>
      <c r="W14" s="91" t="s">
        <v>327</v>
      </c>
      <c r="X14" s="91" t="s">
        <v>327</v>
      </c>
      <c r="Y14" s="91" t="s">
        <v>330</v>
      </c>
      <c r="Z14" s="131" t="s">
        <v>331</v>
      </c>
    </row>
    <row r="15" spans="1:26" x14ac:dyDescent="0.35">
      <c r="A15" s="91" t="s">
        <v>328</v>
      </c>
      <c r="B15" s="131" t="s">
        <v>313</v>
      </c>
      <c r="C15" s="91" t="s">
        <v>329</v>
      </c>
      <c r="D15" s="91" t="s">
        <v>311</v>
      </c>
      <c r="E15" s="91">
        <v>1977</v>
      </c>
      <c r="F15" s="91" t="s">
        <v>56</v>
      </c>
      <c r="G15" s="91">
        <v>35</v>
      </c>
      <c r="H15" s="91">
        <v>52</v>
      </c>
      <c r="I15" s="91">
        <v>45</v>
      </c>
      <c r="J15" s="91">
        <v>40</v>
      </c>
      <c r="K15" s="91" t="s">
        <v>315</v>
      </c>
      <c r="L15" s="91" t="s">
        <v>316</v>
      </c>
      <c r="M15" s="91" t="s">
        <v>325</v>
      </c>
      <c r="N15" s="91" t="s">
        <v>326</v>
      </c>
      <c r="O15" s="105">
        <v>0.74</v>
      </c>
      <c r="P15" s="105">
        <v>490</v>
      </c>
      <c r="Q15" s="105">
        <v>1.851</v>
      </c>
      <c r="R15" s="112">
        <v>0.09</v>
      </c>
      <c r="S15" s="89">
        <v>0.49</v>
      </c>
      <c r="T15" s="89">
        <v>491.4</v>
      </c>
      <c r="U15" s="105">
        <v>1.1499999999999999</v>
      </c>
      <c r="V15" s="105">
        <v>0.56299999999999994</v>
      </c>
      <c r="W15" s="91" t="s">
        <v>327</v>
      </c>
      <c r="X15" s="91" t="s">
        <v>327</v>
      </c>
      <c r="Y15" s="91" t="s">
        <v>330</v>
      </c>
      <c r="Z15" s="131" t="s">
        <v>331</v>
      </c>
    </row>
    <row r="16" spans="1:26" x14ac:dyDescent="0.35">
      <c r="A16" s="91" t="s">
        <v>332</v>
      </c>
      <c r="B16" s="91" t="s">
        <v>146</v>
      </c>
      <c r="C16" s="91" t="s">
        <v>329</v>
      </c>
      <c r="D16" s="91" t="s">
        <v>311</v>
      </c>
      <c r="E16" s="91">
        <v>1977</v>
      </c>
      <c r="F16" s="91" t="s">
        <v>56</v>
      </c>
      <c r="G16" s="91">
        <v>33</v>
      </c>
      <c r="H16" s="107">
        <v>48</v>
      </c>
      <c r="I16" s="91">
        <v>47</v>
      </c>
      <c r="J16" s="107">
        <v>40</v>
      </c>
      <c r="K16" s="91" t="s">
        <v>20</v>
      </c>
      <c r="L16" s="91">
        <v>59584</v>
      </c>
      <c r="M16" s="91" t="s">
        <v>320</v>
      </c>
      <c r="N16" s="91" t="s">
        <v>321</v>
      </c>
      <c r="O16" s="105">
        <v>0.31900000000000001</v>
      </c>
      <c r="P16" s="105">
        <v>574.5</v>
      </c>
      <c r="Q16" s="105">
        <v>2.12</v>
      </c>
      <c r="R16" s="112">
        <v>6.6000000000000003E-2</v>
      </c>
      <c r="S16" s="89">
        <v>0.31</v>
      </c>
      <c r="T16" s="89">
        <v>562.5</v>
      </c>
      <c r="U16" s="105">
        <v>1.18</v>
      </c>
      <c r="V16" s="105">
        <v>0.36599999999999999</v>
      </c>
      <c r="W16" s="91" t="s">
        <v>327</v>
      </c>
      <c r="X16" s="91" t="s">
        <v>327</v>
      </c>
      <c r="Y16" s="91" t="s">
        <v>330</v>
      </c>
      <c r="Z16" s="150" t="s">
        <v>333</v>
      </c>
    </row>
    <row r="17" spans="1:26" x14ac:dyDescent="0.35">
      <c r="A17" s="91" t="s">
        <v>332</v>
      </c>
      <c r="B17" s="91" t="s">
        <v>146</v>
      </c>
      <c r="C17" s="91" t="s">
        <v>329</v>
      </c>
      <c r="D17" s="91" t="s">
        <v>311</v>
      </c>
      <c r="E17" s="91">
        <v>1977</v>
      </c>
      <c r="F17" s="91" t="s">
        <v>56</v>
      </c>
      <c r="G17" s="91">
        <v>33</v>
      </c>
      <c r="H17" s="107">
        <v>48</v>
      </c>
      <c r="I17" s="91">
        <v>47</v>
      </c>
      <c r="J17" s="107">
        <v>40</v>
      </c>
      <c r="K17" s="91" t="s">
        <v>21</v>
      </c>
      <c r="L17" s="91">
        <v>59585</v>
      </c>
      <c r="M17" s="91" t="s">
        <v>320</v>
      </c>
      <c r="N17" s="91" t="s">
        <v>321</v>
      </c>
      <c r="O17" s="105">
        <v>0.311</v>
      </c>
      <c r="P17" s="105">
        <v>576.6</v>
      </c>
      <c r="Q17" s="105">
        <v>2.0870000000000002</v>
      </c>
      <c r="R17" s="112">
        <v>6.4000000000000001E-2</v>
      </c>
      <c r="S17" s="89">
        <v>0.31</v>
      </c>
      <c r="T17" s="89">
        <v>553.5</v>
      </c>
      <c r="U17" s="105">
        <v>1.18</v>
      </c>
      <c r="V17" s="105">
        <v>0.36599999999999999</v>
      </c>
      <c r="W17" s="91" t="s">
        <v>327</v>
      </c>
      <c r="X17" s="91" t="s">
        <v>327</v>
      </c>
      <c r="Y17" s="91" t="s">
        <v>330</v>
      </c>
      <c r="Z17" s="150" t="s">
        <v>333</v>
      </c>
    </row>
    <row r="18" spans="1:26" x14ac:dyDescent="0.35">
      <c r="A18" s="91" t="s">
        <v>332</v>
      </c>
      <c r="B18" s="91" t="s">
        <v>146</v>
      </c>
      <c r="C18" s="91" t="s">
        <v>329</v>
      </c>
      <c r="D18" s="91" t="s">
        <v>311</v>
      </c>
      <c r="E18" s="91">
        <v>1977</v>
      </c>
      <c r="F18" s="91" t="s">
        <v>56</v>
      </c>
      <c r="G18" s="91">
        <v>33</v>
      </c>
      <c r="H18" s="107">
        <v>48</v>
      </c>
      <c r="I18" s="91">
        <v>47</v>
      </c>
      <c r="J18" s="107">
        <v>40</v>
      </c>
      <c r="K18" s="91" t="s">
        <v>22</v>
      </c>
      <c r="L18" s="91" t="s">
        <v>319</v>
      </c>
      <c r="M18" s="91" t="s">
        <v>322</v>
      </c>
      <c r="N18" s="91" t="s">
        <v>324</v>
      </c>
      <c r="O18" s="105">
        <v>0.3</v>
      </c>
      <c r="P18" s="105">
        <v>610</v>
      </c>
      <c r="Q18" s="105">
        <v>2.2999999999999998</v>
      </c>
      <c r="R18" s="112">
        <v>6.6000000000000003E-2</v>
      </c>
      <c r="S18" s="89">
        <v>0.28999999999999998</v>
      </c>
      <c r="T18" s="89">
        <v>610</v>
      </c>
      <c r="U18" s="105">
        <v>1.21</v>
      </c>
      <c r="V18" s="105">
        <v>0.35099999999999998</v>
      </c>
      <c r="W18" s="91" t="s">
        <v>327</v>
      </c>
      <c r="X18" s="91" t="s">
        <v>327</v>
      </c>
      <c r="Y18" s="91" t="s">
        <v>330</v>
      </c>
      <c r="Z18" s="150" t="s">
        <v>333</v>
      </c>
    </row>
    <row r="19" spans="1:26" x14ac:dyDescent="0.35">
      <c r="A19" s="91" t="s">
        <v>332</v>
      </c>
      <c r="B19" s="91" t="s">
        <v>146</v>
      </c>
      <c r="C19" s="91" t="s">
        <v>329</v>
      </c>
      <c r="D19" s="91" t="s">
        <v>311</v>
      </c>
      <c r="E19" s="91">
        <v>1977</v>
      </c>
      <c r="F19" s="91" t="s">
        <v>56</v>
      </c>
      <c r="G19" s="91">
        <v>33</v>
      </c>
      <c r="H19" s="107">
        <v>48</v>
      </c>
      <c r="I19" s="91">
        <v>47</v>
      </c>
      <c r="J19" s="107">
        <v>40</v>
      </c>
      <c r="K19" s="91" t="s">
        <v>42</v>
      </c>
      <c r="L19" s="91">
        <v>2097106</v>
      </c>
      <c r="M19" s="91" t="s">
        <v>323</v>
      </c>
      <c r="N19" s="91" t="s">
        <v>324</v>
      </c>
      <c r="O19" s="105">
        <v>0.32</v>
      </c>
      <c r="P19" s="105">
        <v>409</v>
      </c>
      <c r="Q19" s="105">
        <v>1.4710000000000001</v>
      </c>
      <c r="R19" s="112">
        <v>7.0999999999999994E-2</v>
      </c>
      <c r="S19" s="89">
        <v>0.48</v>
      </c>
      <c r="T19" s="89">
        <v>390.2</v>
      </c>
      <c r="U19" s="105">
        <v>0.94</v>
      </c>
      <c r="V19" s="105">
        <v>0.45100000000000001</v>
      </c>
      <c r="W19" s="91" t="s">
        <v>327</v>
      </c>
      <c r="X19" s="91" t="s">
        <v>327</v>
      </c>
      <c r="Y19" s="91" t="s">
        <v>330</v>
      </c>
      <c r="Z19" s="150" t="s">
        <v>333</v>
      </c>
    </row>
    <row r="20" spans="1:26" x14ac:dyDescent="0.35">
      <c r="A20" s="91" t="s">
        <v>332</v>
      </c>
      <c r="B20" s="91" t="s">
        <v>146</v>
      </c>
      <c r="C20" s="91" t="s">
        <v>329</v>
      </c>
      <c r="D20" s="91" t="s">
        <v>311</v>
      </c>
      <c r="E20" s="91">
        <v>1977</v>
      </c>
      <c r="F20" s="91" t="s">
        <v>56</v>
      </c>
      <c r="G20" s="91">
        <v>33</v>
      </c>
      <c r="H20" s="107">
        <v>48</v>
      </c>
      <c r="I20" s="91">
        <v>47</v>
      </c>
      <c r="J20" s="107">
        <v>40</v>
      </c>
      <c r="K20" s="91" t="s">
        <v>23</v>
      </c>
      <c r="L20" s="91">
        <v>1764252</v>
      </c>
      <c r="M20" s="91" t="s">
        <v>323</v>
      </c>
      <c r="N20" s="91" t="s">
        <v>324</v>
      </c>
      <c r="O20" s="105">
        <v>0.24</v>
      </c>
      <c r="P20" s="105">
        <v>393</v>
      </c>
      <c r="Q20" s="105">
        <v>1.4670000000000001</v>
      </c>
      <c r="R20" s="112">
        <v>3.3000000000000002E-2</v>
      </c>
      <c r="S20" s="89">
        <v>0.22</v>
      </c>
      <c r="T20" s="89">
        <v>389</v>
      </c>
      <c r="U20" s="105">
        <v>0.94</v>
      </c>
      <c r="V20" s="105">
        <v>0.20699999999999999</v>
      </c>
      <c r="W20" s="91" t="s">
        <v>327</v>
      </c>
      <c r="X20" s="91" t="s">
        <v>327</v>
      </c>
      <c r="Y20" s="91" t="s">
        <v>330</v>
      </c>
      <c r="Z20" s="150" t="s">
        <v>333</v>
      </c>
    </row>
    <row r="21" spans="1:26" x14ac:dyDescent="0.35">
      <c r="A21" s="91" t="s">
        <v>332</v>
      </c>
      <c r="B21" s="91" t="s">
        <v>146</v>
      </c>
      <c r="C21" s="91" t="s">
        <v>329</v>
      </c>
      <c r="D21" s="91" t="s">
        <v>311</v>
      </c>
      <c r="E21" s="91">
        <v>1977</v>
      </c>
      <c r="F21" s="91" t="s">
        <v>56</v>
      </c>
      <c r="G21" s="91">
        <v>33</v>
      </c>
      <c r="H21" s="107">
        <v>48</v>
      </c>
      <c r="I21" s="91">
        <v>47</v>
      </c>
      <c r="J21" s="107">
        <v>40</v>
      </c>
      <c r="K21" s="91" t="s">
        <v>24</v>
      </c>
      <c r="L21" s="91">
        <v>1764258</v>
      </c>
      <c r="M21" s="91" t="s">
        <v>323</v>
      </c>
      <c r="N21" s="91" t="s">
        <v>324</v>
      </c>
      <c r="O21" s="105">
        <v>0.23</v>
      </c>
      <c r="P21" s="105">
        <v>398</v>
      </c>
      <c r="Q21" s="105">
        <v>1.484</v>
      </c>
      <c r="R21" s="112">
        <v>3.5000000000000003E-2</v>
      </c>
      <c r="S21" s="89">
        <v>0.24</v>
      </c>
      <c r="T21" s="89">
        <v>393.8</v>
      </c>
      <c r="U21" s="105">
        <v>0.94</v>
      </c>
      <c r="V21" s="105">
        <v>0.22600000000000001</v>
      </c>
      <c r="W21" s="91" t="s">
        <v>327</v>
      </c>
      <c r="X21" s="91" t="s">
        <v>327</v>
      </c>
      <c r="Y21" s="91" t="s">
        <v>330</v>
      </c>
      <c r="Z21" s="150" t="s">
        <v>333</v>
      </c>
    </row>
    <row r="22" spans="1:26" x14ac:dyDescent="0.35">
      <c r="A22" s="91" t="s">
        <v>332</v>
      </c>
      <c r="B22" s="91" t="s">
        <v>146</v>
      </c>
      <c r="C22" s="91" t="s">
        <v>329</v>
      </c>
      <c r="D22" s="91" t="s">
        <v>311</v>
      </c>
      <c r="E22" s="91">
        <v>1977</v>
      </c>
      <c r="F22" s="91" t="s">
        <v>56</v>
      </c>
      <c r="G22" s="91">
        <v>33</v>
      </c>
      <c r="H22" s="107">
        <v>48</v>
      </c>
      <c r="I22" s="91">
        <v>47</v>
      </c>
      <c r="J22" s="107">
        <v>40</v>
      </c>
      <c r="K22" s="91" t="s">
        <v>25</v>
      </c>
      <c r="L22" s="91">
        <v>1764257</v>
      </c>
      <c r="M22" s="91" t="s">
        <v>323</v>
      </c>
      <c r="N22" s="91" t="s">
        <v>324</v>
      </c>
      <c r="O22" s="105">
        <v>0.24</v>
      </c>
      <c r="P22" s="105">
        <v>384</v>
      </c>
      <c r="Q22" s="105">
        <v>1.425</v>
      </c>
      <c r="R22" s="112">
        <v>3.3000000000000002E-2</v>
      </c>
      <c r="S22" s="89">
        <v>0.23</v>
      </c>
      <c r="T22" s="89">
        <v>378</v>
      </c>
      <c r="U22" s="105">
        <v>0.94</v>
      </c>
      <c r="V22" s="105">
        <v>0.216</v>
      </c>
      <c r="W22" s="91" t="s">
        <v>327</v>
      </c>
      <c r="X22" s="91" t="s">
        <v>327</v>
      </c>
      <c r="Y22" s="91" t="s">
        <v>330</v>
      </c>
      <c r="Z22" s="150" t="s">
        <v>333</v>
      </c>
    </row>
    <row r="23" spans="1:26" x14ac:dyDescent="0.35">
      <c r="A23" s="91" t="s">
        <v>332</v>
      </c>
      <c r="B23" s="91" t="s">
        <v>146</v>
      </c>
      <c r="C23" s="91" t="s">
        <v>329</v>
      </c>
      <c r="D23" s="91" t="s">
        <v>311</v>
      </c>
      <c r="E23" s="91">
        <v>1977</v>
      </c>
      <c r="F23" s="91" t="s">
        <v>56</v>
      </c>
      <c r="G23" s="91">
        <v>33</v>
      </c>
      <c r="H23" s="107">
        <v>48</v>
      </c>
      <c r="I23" s="91">
        <v>47</v>
      </c>
      <c r="J23" s="107">
        <v>40</v>
      </c>
      <c r="K23" s="91" t="s">
        <v>26</v>
      </c>
      <c r="L23" s="91" t="s">
        <v>318</v>
      </c>
      <c r="M23" s="91" t="s">
        <v>325</v>
      </c>
      <c r="N23" s="91" t="s">
        <v>326</v>
      </c>
      <c r="O23" s="105">
        <v>0.74</v>
      </c>
      <c r="P23" s="105">
        <v>488</v>
      </c>
      <c r="Q23" s="105">
        <v>1.863</v>
      </c>
      <c r="R23" s="112">
        <v>1.863</v>
      </c>
      <c r="S23" s="89">
        <v>0.51</v>
      </c>
      <c r="T23" s="89">
        <v>494.1</v>
      </c>
      <c r="U23" s="105">
        <v>1.1499999999999999</v>
      </c>
      <c r="V23" s="105">
        <v>0.58599999999999997</v>
      </c>
      <c r="W23" s="91" t="s">
        <v>327</v>
      </c>
      <c r="X23" s="91" t="s">
        <v>327</v>
      </c>
      <c r="Y23" s="91" t="s">
        <v>330</v>
      </c>
      <c r="Z23" s="150" t="s">
        <v>333</v>
      </c>
    </row>
    <row r="24" spans="1:26" x14ac:dyDescent="0.35">
      <c r="A24" s="91" t="s">
        <v>332</v>
      </c>
      <c r="B24" s="91" t="s">
        <v>146</v>
      </c>
      <c r="C24" s="91" t="s">
        <v>329</v>
      </c>
      <c r="D24" s="91" t="s">
        <v>311</v>
      </c>
      <c r="E24" s="91">
        <v>1977</v>
      </c>
      <c r="F24" s="91" t="s">
        <v>56</v>
      </c>
      <c r="G24" s="91">
        <v>33</v>
      </c>
      <c r="H24" s="107">
        <v>48</v>
      </c>
      <c r="I24" s="91">
        <v>47</v>
      </c>
      <c r="J24" s="107">
        <v>40</v>
      </c>
      <c r="K24" s="91" t="s">
        <v>314</v>
      </c>
      <c r="L24" s="91" t="s">
        <v>317</v>
      </c>
      <c r="M24" s="91" t="s">
        <v>325</v>
      </c>
      <c r="N24" s="91" t="s">
        <v>326</v>
      </c>
      <c r="O24" s="105">
        <v>0.72</v>
      </c>
      <c r="P24" s="105">
        <v>504</v>
      </c>
      <c r="Q24" s="105">
        <v>1.915</v>
      </c>
      <c r="R24" s="112">
        <v>1.915</v>
      </c>
      <c r="S24" s="89">
        <v>0.5</v>
      </c>
      <c r="T24" s="89">
        <v>507.9</v>
      </c>
      <c r="U24" s="105">
        <v>1.1499999999999999</v>
      </c>
      <c r="V24" s="105">
        <v>0.57499999999999996</v>
      </c>
      <c r="W24" s="91" t="s">
        <v>327</v>
      </c>
      <c r="X24" s="91" t="s">
        <v>327</v>
      </c>
      <c r="Y24" s="91" t="s">
        <v>330</v>
      </c>
      <c r="Z24" s="150" t="s">
        <v>333</v>
      </c>
    </row>
    <row r="25" spans="1:26" x14ac:dyDescent="0.35">
      <c r="A25" s="91" t="s">
        <v>332</v>
      </c>
      <c r="B25" s="107" t="s">
        <v>146</v>
      </c>
      <c r="C25" s="91" t="s">
        <v>329</v>
      </c>
      <c r="D25" s="91" t="s">
        <v>311</v>
      </c>
      <c r="E25" s="107">
        <v>1977</v>
      </c>
      <c r="F25" s="107" t="s">
        <v>56</v>
      </c>
      <c r="G25" s="91">
        <v>33</v>
      </c>
      <c r="H25" s="107">
        <v>48</v>
      </c>
      <c r="I25" s="91">
        <v>47</v>
      </c>
      <c r="J25" s="107">
        <v>40</v>
      </c>
      <c r="K25" s="91" t="s">
        <v>315</v>
      </c>
      <c r="L25" s="91" t="s">
        <v>316</v>
      </c>
      <c r="M25" s="91" t="s">
        <v>325</v>
      </c>
      <c r="N25" s="91" t="s">
        <v>326</v>
      </c>
      <c r="O25" s="105">
        <v>0.74</v>
      </c>
      <c r="P25" s="105">
        <v>490</v>
      </c>
      <c r="Q25" s="108">
        <v>1.857</v>
      </c>
      <c r="R25" s="108">
        <v>1.857</v>
      </c>
      <c r="S25" s="92">
        <v>0.51</v>
      </c>
      <c r="T25" s="89">
        <v>492.7</v>
      </c>
      <c r="U25" s="105">
        <v>1.1499999999999999</v>
      </c>
      <c r="V25" s="108">
        <v>0.58599999999999997</v>
      </c>
      <c r="W25" s="91" t="s">
        <v>327</v>
      </c>
      <c r="X25" s="91" t="s">
        <v>327</v>
      </c>
      <c r="Y25" s="91" t="s">
        <v>330</v>
      </c>
      <c r="Z25" s="150" t="s">
        <v>333</v>
      </c>
    </row>
    <row r="26" spans="1:26" x14ac:dyDescent="0.35">
      <c r="A26" s="107" t="s">
        <v>336</v>
      </c>
      <c r="B26" s="107" t="s">
        <v>146</v>
      </c>
      <c r="C26" s="107" t="s">
        <v>334</v>
      </c>
      <c r="D26" s="91" t="s">
        <v>311</v>
      </c>
      <c r="E26" s="107">
        <v>1977</v>
      </c>
      <c r="F26" s="107" t="s">
        <v>56</v>
      </c>
      <c r="G26" s="107">
        <v>38</v>
      </c>
      <c r="H26" s="107">
        <v>26</v>
      </c>
      <c r="I26" s="107">
        <v>44</v>
      </c>
      <c r="J26" s="107">
        <v>41</v>
      </c>
      <c r="K26" s="91" t="s">
        <v>20</v>
      </c>
      <c r="L26" s="91">
        <v>59584</v>
      </c>
      <c r="M26" s="91" t="s">
        <v>320</v>
      </c>
      <c r="N26" s="91" t="s">
        <v>321</v>
      </c>
      <c r="O26" s="105">
        <v>0.31900000000000001</v>
      </c>
      <c r="P26" s="105">
        <v>574.5</v>
      </c>
      <c r="Q26" s="108">
        <v>2.1190000000000002</v>
      </c>
      <c r="R26" s="113">
        <v>6.8000000000000005E-2</v>
      </c>
      <c r="S26" s="92">
        <v>0.32</v>
      </c>
      <c r="T26" s="89">
        <v>562</v>
      </c>
      <c r="U26" s="108">
        <v>1</v>
      </c>
      <c r="V26" s="108">
        <v>0.32</v>
      </c>
      <c r="W26" s="91" t="s">
        <v>327</v>
      </c>
      <c r="X26" s="91" t="s">
        <v>327</v>
      </c>
      <c r="Y26" s="91" t="s">
        <v>330</v>
      </c>
      <c r="Z26" s="150" t="s">
        <v>337</v>
      </c>
    </row>
    <row r="27" spans="1:26" x14ac:dyDescent="0.35">
      <c r="A27" s="107" t="s">
        <v>336</v>
      </c>
      <c r="B27" s="107" t="s">
        <v>146</v>
      </c>
      <c r="C27" s="107" t="s">
        <v>334</v>
      </c>
      <c r="D27" s="91" t="s">
        <v>311</v>
      </c>
      <c r="E27" s="107">
        <v>1977</v>
      </c>
      <c r="F27" s="107" t="s">
        <v>56</v>
      </c>
      <c r="G27" s="107">
        <v>38</v>
      </c>
      <c r="H27" s="107">
        <v>26</v>
      </c>
      <c r="I27" s="107">
        <v>44</v>
      </c>
      <c r="J27" s="107">
        <v>41</v>
      </c>
      <c r="K27" s="91" t="s">
        <v>21</v>
      </c>
      <c r="L27" s="91">
        <v>59585</v>
      </c>
      <c r="M27" s="91" t="s">
        <v>320</v>
      </c>
      <c r="N27" s="91" t="s">
        <v>321</v>
      </c>
      <c r="O27" s="105">
        <v>0.311</v>
      </c>
      <c r="P27" s="105">
        <v>576.6</v>
      </c>
      <c r="Q27" s="108">
        <v>2.0840000000000001</v>
      </c>
      <c r="R27" s="113">
        <v>6.5000000000000002E-2</v>
      </c>
      <c r="S27" s="92">
        <v>0.31</v>
      </c>
      <c r="T27" s="89">
        <v>552.79999999999995</v>
      </c>
      <c r="U27" s="108">
        <v>1</v>
      </c>
      <c r="V27" s="108">
        <v>0.31</v>
      </c>
      <c r="W27" s="91" t="s">
        <v>327</v>
      </c>
      <c r="X27" s="91" t="s">
        <v>327</v>
      </c>
      <c r="Y27" s="91" t="s">
        <v>330</v>
      </c>
      <c r="Z27" s="150" t="s">
        <v>337</v>
      </c>
    </row>
    <row r="28" spans="1:26" x14ac:dyDescent="0.35">
      <c r="A28" s="107" t="s">
        <v>336</v>
      </c>
      <c r="B28" s="107" t="s">
        <v>146</v>
      </c>
      <c r="C28" s="107" t="s">
        <v>334</v>
      </c>
      <c r="D28" s="91" t="s">
        <v>311</v>
      </c>
      <c r="E28" s="107">
        <v>1977</v>
      </c>
      <c r="F28" s="107" t="s">
        <v>56</v>
      </c>
      <c r="G28" s="107">
        <v>38</v>
      </c>
      <c r="H28" s="107">
        <v>26</v>
      </c>
      <c r="I28" s="107">
        <v>44</v>
      </c>
      <c r="J28" s="107">
        <v>41</v>
      </c>
      <c r="K28" s="91" t="s">
        <v>22</v>
      </c>
      <c r="L28" s="91" t="s">
        <v>319</v>
      </c>
      <c r="M28" s="91" t="s">
        <v>322</v>
      </c>
      <c r="N28" s="91" t="s">
        <v>324</v>
      </c>
      <c r="O28" s="105">
        <v>0.3</v>
      </c>
      <c r="P28" s="105">
        <v>610</v>
      </c>
      <c r="Q28" s="108">
        <v>2.298</v>
      </c>
      <c r="R28" s="113">
        <v>6.6000000000000003E-2</v>
      </c>
      <c r="S28" s="92">
        <v>0.28999999999999998</v>
      </c>
      <c r="T28" s="89">
        <v>609.6</v>
      </c>
      <c r="U28" s="108">
        <v>1</v>
      </c>
      <c r="V28" s="108">
        <v>0.28999999999999998</v>
      </c>
      <c r="W28" s="91" t="s">
        <v>327</v>
      </c>
      <c r="X28" s="91" t="s">
        <v>327</v>
      </c>
      <c r="Y28" s="91" t="s">
        <v>330</v>
      </c>
      <c r="Z28" s="150" t="s">
        <v>337</v>
      </c>
    </row>
    <row r="29" spans="1:26" x14ac:dyDescent="0.35">
      <c r="A29" s="107" t="s">
        <v>336</v>
      </c>
      <c r="B29" s="107" t="s">
        <v>146</v>
      </c>
      <c r="C29" s="107" t="s">
        <v>334</v>
      </c>
      <c r="D29" s="91" t="s">
        <v>311</v>
      </c>
      <c r="E29" s="107">
        <v>1977</v>
      </c>
      <c r="F29" s="107" t="s">
        <v>56</v>
      </c>
      <c r="G29" s="107">
        <v>38</v>
      </c>
      <c r="H29" s="107">
        <v>26</v>
      </c>
      <c r="I29" s="107">
        <v>44</v>
      </c>
      <c r="J29" s="107">
        <v>41</v>
      </c>
      <c r="K29" s="91" t="s">
        <v>42</v>
      </c>
      <c r="L29" s="91">
        <v>2097106</v>
      </c>
      <c r="M29" s="91" t="s">
        <v>323</v>
      </c>
      <c r="N29" s="91" t="s">
        <v>324</v>
      </c>
      <c r="O29" s="105">
        <v>0.32</v>
      </c>
      <c r="P29" s="105">
        <v>409</v>
      </c>
      <c r="Q29" s="108">
        <v>1.4710000000000001</v>
      </c>
      <c r="R29" s="113">
        <v>6.8000000000000005E-2</v>
      </c>
      <c r="S29" s="92">
        <v>0.46</v>
      </c>
      <c r="T29" s="89">
        <v>390.2</v>
      </c>
      <c r="U29" s="108">
        <v>0.93</v>
      </c>
      <c r="V29" s="108">
        <v>0.42799999999999999</v>
      </c>
      <c r="W29" s="91" t="s">
        <v>327</v>
      </c>
      <c r="X29" s="91" t="s">
        <v>327</v>
      </c>
      <c r="Y29" s="91" t="s">
        <v>330</v>
      </c>
      <c r="Z29" s="150" t="s">
        <v>337</v>
      </c>
    </row>
    <row r="30" spans="1:26" x14ac:dyDescent="0.35">
      <c r="A30" s="107" t="s">
        <v>336</v>
      </c>
      <c r="B30" s="107" t="s">
        <v>146</v>
      </c>
      <c r="C30" s="107" t="s">
        <v>334</v>
      </c>
      <c r="D30" s="91" t="s">
        <v>311</v>
      </c>
      <c r="E30" s="107">
        <v>1977</v>
      </c>
      <c r="F30" s="107" t="s">
        <v>56</v>
      </c>
      <c r="G30" s="107">
        <v>38</v>
      </c>
      <c r="H30" s="107">
        <v>26</v>
      </c>
      <c r="I30" s="107">
        <v>44</v>
      </c>
      <c r="J30" s="107">
        <v>41</v>
      </c>
      <c r="K30" s="91" t="s">
        <v>23</v>
      </c>
      <c r="L30" s="91">
        <v>1764252</v>
      </c>
      <c r="M30" s="91" t="s">
        <v>323</v>
      </c>
      <c r="N30" s="91" t="s">
        <v>324</v>
      </c>
      <c r="O30" s="105">
        <v>0.24</v>
      </c>
      <c r="P30" s="105">
        <v>393</v>
      </c>
      <c r="Q30" s="108">
        <v>1.466</v>
      </c>
      <c r="R30" s="113">
        <v>3.3000000000000002E-2</v>
      </c>
      <c r="S30" s="92">
        <v>0.23</v>
      </c>
      <c r="T30" s="89">
        <v>388.8</v>
      </c>
      <c r="U30" s="108">
        <v>0.94</v>
      </c>
      <c r="V30" s="108">
        <v>0.216</v>
      </c>
      <c r="W30" s="91" t="s">
        <v>327</v>
      </c>
      <c r="X30" s="91" t="s">
        <v>327</v>
      </c>
      <c r="Y30" s="91" t="s">
        <v>330</v>
      </c>
      <c r="Z30" s="150" t="s">
        <v>337</v>
      </c>
    </row>
    <row r="31" spans="1:26" x14ac:dyDescent="0.35">
      <c r="A31" s="107" t="s">
        <v>336</v>
      </c>
      <c r="B31" s="107" t="s">
        <v>146</v>
      </c>
      <c r="C31" s="107" t="s">
        <v>334</v>
      </c>
      <c r="D31" s="91" t="s">
        <v>311</v>
      </c>
      <c r="E31" s="107">
        <v>1977</v>
      </c>
      <c r="F31" s="107" t="s">
        <v>56</v>
      </c>
      <c r="G31" s="107">
        <v>38</v>
      </c>
      <c r="H31" s="107">
        <v>26</v>
      </c>
      <c r="I31" s="107">
        <v>44</v>
      </c>
      <c r="J31" s="107">
        <v>41</v>
      </c>
      <c r="K31" s="91" t="s">
        <v>24</v>
      </c>
      <c r="L31" s="91">
        <v>1764258</v>
      </c>
      <c r="M31" s="91" t="s">
        <v>323</v>
      </c>
      <c r="N31" s="91" t="s">
        <v>324</v>
      </c>
      <c r="O31" s="105">
        <v>0.23</v>
      </c>
      <c r="P31" s="105">
        <v>398</v>
      </c>
      <c r="Q31" s="108">
        <v>1.484</v>
      </c>
      <c r="R31" s="113">
        <v>3.4000000000000002E-2</v>
      </c>
      <c r="S31" s="92">
        <v>0.23</v>
      </c>
      <c r="T31" s="89">
        <v>393.6</v>
      </c>
      <c r="U31" s="108">
        <v>0.94</v>
      </c>
      <c r="V31" s="108">
        <v>0.216</v>
      </c>
      <c r="W31" s="91" t="s">
        <v>327</v>
      </c>
      <c r="X31" s="91" t="s">
        <v>327</v>
      </c>
      <c r="Y31" s="91" t="s">
        <v>330</v>
      </c>
      <c r="Z31" s="150" t="s">
        <v>337</v>
      </c>
    </row>
    <row r="32" spans="1:26" x14ac:dyDescent="0.35">
      <c r="A32" s="107" t="s">
        <v>336</v>
      </c>
      <c r="B32" s="107" t="s">
        <v>146</v>
      </c>
      <c r="C32" s="107" t="s">
        <v>334</v>
      </c>
      <c r="D32" s="91" t="s">
        <v>311</v>
      </c>
      <c r="E32" s="107">
        <v>1977</v>
      </c>
      <c r="F32" s="107" t="s">
        <v>56</v>
      </c>
      <c r="G32" s="107">
        <v>38</v>
      </c>
      <c r="H32" s="107">
        <v>26</v>
      </c>
      <c r="I32" s="107">
        <v>44</v>
      </c>
      <c r="J32" s="107">
        <v>41</v>
      </c>
      <c r="K32" s="91" t="s">
        <v>25</v>
      </c>
      <c r="L32" s="91">
        <v>1764257</v>
      </c>
      <c r="M32" s="91" t="s">
        <v>323</v>
      </c>
      <c r="N32" s="91" t="s">
        <v>324</v>
      </c>
      <c r="O32" s="105">
        <v>0.24</v>
      </c>
      <c r="P32" s="105">
        <v>384</v>
      </c>
      <c r="Q32" s="108">
        <v>1.425</v>
      </c>
      <c r="R32" s="113">
        <v>3.3000000000000002E-2</v>
      </c>
      <c r="S32" s="92">
        <v>0.23</v>
      </c>
      <c r="T32" s="89">
        <v>378</v>
      </c>
      <c r="U32" s="108">
        <v>0.94</v>
      </c>
      <c r="V32" s="108">
        <v>0.216</v>
      </c>
      <c r="W32" s="91" t="s">
        <v>327</v>
      </c>
      <c r="X32" s="91" t="s">
        <v>327</v>
      </c>
      <c r="Y32" s="91" t="s">
        <v>330</v>
      </c>
      <c r="Z32" s="150" t="s">
        <v>337</v>
      </c>
    </row>
    <row r="33" spans="1:26" x14ac:dyDescent="0.35">
      <c r="A33" s="107" t="s">
        <v>336</v>
      </c>
      <c r="B33" s="107" t="s">
        <v>146</v>
      </c>
      <c r="C33" s="107" t="s">
        <v>334</v>
      </c>
      <c r="D33" s="91" t="s">
        <v>311</v>
      </c>
      <c r="E33" s="107">
        <v>1977</v>
      </c>
      <c r="F33" s="107" t="s">
        <v>56</v>
      </c>
      <c r="G33" s="107">
        <v>38</v>
      </c>
      <c r="H33" s="107">
        <v>26</v>
      </c>
      <c r="I33" s="107">
        <v>44</v>
      </c>
      <c r="J33" s="107">
        <v>41</v>
      </c>
      <c r="K33" s="91" t="s">
        <v>26</v>
      </c>
      <c r="L33" s="91" t="s">
        <v>318</v>
      </c>
      <c r="M33" s="91" t="s">
        <v>325</v>
      </c>
      <c r="N33" s="91" t="s">
        <v>326</v>
      </c>
      <c r="O33" s="105">
        <v>0.74</v>
      </c>
      <c r="P33" s="105">
        <v>488</v>
      </c>
      <c r="Q33" s="108">
        <v>1.86</v>
      </c>
      <c r="R33" s="113">
        <v>9.5000000000000001E-2</v>
      </c>
      <c r="S33" s="89">
        <v>0.51</v>
      </c>
      <c r="T33" s="89">
        <v>493.3</v>
      </c>
      <c r="U33" s="108">
        <v>1.1399999999999999</v>
      </c>
      <c r="V33" s="108">
        <v>0.58099999999999996</v>
      </c>
      <c r="W33" s="91" t="s">
        <v>327</v>
      </c>
      <c r="X33" s="91" t="s">
        <v>327</v>
      </c>
      <c r="Y33" s="91" t="s">
        <v>330</v>
      </c>
      <c r="Z33" s="150" t="s">
        <v>337</v>
      </c>
    </row>
    <row r="34" spans="1:26" x14ac:dyDescent="0.35">
      <c r="A34" s="107" t="s">
        <v>336</v>
      </c>
      <c r="B34" s="107" t="s">
        <v>146</v>
      </c>
      <c r="C34" s="107" t="s">
        <v>334</v>
      </c>
      <c r="D34" s="91" t="s">
        <v>311</v>
      </c>
      <c r="E34" s="107">
        <v>1977</v>
      </c>
      <c r="F34" s="107" t="s">
        <v>56</v>
      </c>
      <c r="G34" s="107">
        <v>38</v>
      </c>
      <c r="H34" s="107">
        <v>26</v>
      </c>
      <c r="I34" s="107">
        <v>44</v>
      </c>
      <c r="J34" s="107">
        <v>41</v>
      </c>
      <c r="K34" s="91" t="s">
        <v>314</v>
      </c>
      <c r="L34" s="91" t="s">
        <v>317</v>
      </c>
      <c r="M34" s="91" t="s">
        <v>325</v>
      </c>
      <c r="N34" s="91" t="s">
        <v>326</v>
      </c>
      <c r="O34" s="105">
        <v>0.72</v>
      </c>
      <c r="P34" s="105">
        <v>504</v>
      </c>
      <c r="Q34" s="151" t="s">
        <v>335</v>
      </c>
      <c r="R34" s="151" t="s">
        <v>335</v>
      </c>
      <c r="S34" s="151" t="s">
        <v>335</v>
      </c>
      <c r="T34" s="151" t="s">
        <v>335</v>
      </c>
      <c r="U34" s="151" t="s">
        <v>335</v>
      </c>
      <c r="V34" s="151" t="s">
        <v>335</v>
      </c>
      <c r="W34" s="151" t="s">
        <v>335</v>
      </c>
      <c r="X34" s="151" t="s">
        <v>335</v>
      </c>
      <c r="Y34" s="151" t="s">
        <v>335</v>
      </c>
      <c r="Z34" s="151" t="s">
        <v>335</v>
      </c>
    </row>
    <row r="35" spans="1:26" x14ac:dyDescent="0.35">
      <c r="A35" s="107" t="s">
        <v>336</v>
      </c>
      <c r="B35" s="107" t="s">
        <v>146</v>
      </c>
      <c r="C35" s="107" t="s">
        <v>334</v>
      </c>
      <c r="D35" s="91" t="s">
        <v>311</v>
      </c>
      <c r="E35" s="107">
        <v>1977</v>
      </c>
      <c r="F35" s="107" t="s">
        <v>56</v>
      </c>
      <c r="G35" s="107">
        <v>38</v>
      </c>
      <c r="H35" s="107">
        <v>26</v>
      </c>
      <c r="I35" s="107">
        <v>44</v>
      </c>
      <c r="J35" s="107">
        <v>41</v>
      </c>
      <c r="K35" s="91" t="s">
        <v>315</v>
      </c>
      <c r="L35" s="91" t="s">
        <v>316</v>
      </c>
      <c r="M35" s="91" t="s">
        <v>325</v>
      </c>
      <c r="N35" s="91" t="s">
        <v>326</v>
      </c>
      <c r="O35" s="105">
        <v>0.74</v>
      </c>
      <c r="P35" s="105">
        <v>490</v>
      </c>
      <c r="Q35" s="105">
        <v>1.8540000000000001</v>
      </c>
      <c r="R35" s="112">
        <v>9.4E-2</v>
      </c>
      <c r="S35" s="89">
        <v>0.51</v>
      </c>
      <c r="T35" s="89">
        <v>491.7</v>
      </c>
      <c r="U35" s="105">
        <v>1.1499999999999999</v>
      </c>
      <c r="V35" s="105">
        <v>0.58599999999999997</v>
      </c>
      <c r="W35" s="91" t="s">
        <v>327</v>
      </c>
      <c r="X35" s="91" t="s">
        <v>327</v>
      </c>
      <c r="Y35" s="91" t="s">
        <v>330</v>
      </c>
      <c r="Z35" s="150" t="s">
        <v>337</v>
      </c>
    </row>
    <row r="36" spans="1:26" ht="21" x14ac:dyDescent="0.35">
      <c r="A36" s="107" t="s">
        <v>338</v>
      </c>
      <c r="B36" s="107" t="s">
        <v>146</v>
      </c>
      <c r="C36" s="107" t="s">
        <v>334</v>
      </c>
      <c r="D36" s="91" t="s">
        <v>311</v>
      </c>
      <c r="E36" s="107">
        <v>1977</v>
      </c>
      <c r="F36" s="107" t="s">
        <v>56</v>
      </c>
      <c r="G36" s="107">
        <v>41</v>
      </c>
      <c r="H36" s="107">
        <v>23</v>
      </c>
      <c r="I36" s="107">
        <v>43</v>
      </c>
      <c r="J36" s="107">
        <v>42</v>
      </c>
      <c r="K36" s="91" t="s">
        <v>20</v>
      </c>
      <c r="L36" s="91">
        <v>59584</v>
      </c>
      <c r="M36" s="91" t="s">
        <v>320</v>
      </c>
      <c r="N36" s="91" t="s">
        <v>321</v>
      </c>
      <c r="O36" s="105">
        <v>0.31900000000000001</v>
      </c>
      <c r="P36" s="105">
        <v>574.5</v>
      </c>
      <c r="Q36" s="105">
        <v>2.1190000000000002</v>
      </c>
      <c r="R36" s="112">
        <v>6.7000000000000004E-2</v>
      </c>
      <c r="S36" s="89">
        <v>0.32</v>
      </c>
      <c r="T36" s="89">
        <v>562.1</v>
      </c>
      <c r="U36" s="105">
        <v>1.2</v>
      </c>
      <c r="V36" s="105">
        <v>0.38400000000000001</v>
      </c>
      <c r="W36" s="91" t="s">
        <v>327</v>
      </c>
      <c r="X36" s="91" t="s">
        <v>327</v>
      </c>
      <c r="Y36" s="91" t="s">
        <v>330</v>
      </c>
      <c r="Z36" s="152" t="s">
        <v>340</v>
      </c>
    </row>
    <row r="37" spans="1:26" ht="21" x14ac:dyDescent="0.35">
      <c r="A37" s="107" t="s">
        <v>338</v>
      </c>
      <c r="B37" s="107" t="s">
        <v>146</v>
      </c>
      <c r="C37" s="107" t="s">
        <v>334</v>
      </c>
      <c r="D37" s="91" t="s">
        <v>311</v>
      </c>
      <c r="E37" s="107">
        <v>1977</v>
      </c>
      <c r="F37" s="107" t="s">
        <v>56</v>
      </c>
      <c r="G37" s="107">
        <v>41</v>
      </c>
      <c r="H37" s="107">
        <v>23</v>
      </c>
      <c r="I37" s="107">
        <v>43</v>
      </c>
      <c r="J37" s="107">
        <v>42</v>
      </c>
      <c r="K37" s="91" t="s">
        <v>21</v>
      </c>
      <c r="L37" s="91">
        <v>59585</v>
      </c>
      <c r="M37" s="91" t="s">
        <v>320</v>
      </c>
      <c r="N37" s="91" t="s">
        <v>321</v>
      </c>
      <c r="O37" s="105">
        <v>0.311</v>
      </c>
      <c r="P37" s="105">
        <v>576.6</v>
      </c>
      <c r="Q37" s="105">
        <v>2.0840000000000001</v>
      </c>
      <c r="R37" s="112">
        <v>6.5000000000000002E-2</v>
      </c>
      <c r="S37" s="89">
        <v>0.31</v>
      </c>
      <c r="T37" s="89">
        <v>552.79999999999995</v>
      </c>
      <c r="U37" s="105">
        <v>1.2</v>
      </c>
      <c r="V37" s="105">
        <v>0.372</v>
      </c>
      <c r="W37" s="91" t="s">
        <v>327</v>
      </c>
      <c r="X37" s="91" t="s">
        <v>327</v>
      </c>
      <c r="Y37" s="91" t="s">
        <v>330</v>
      </c>
      <c r="Z37" s="152" t="s">
        <v>340</v>
      </c>
    </row>
    <row r="38" spans="1:26" ht="21" x14ac:dyDescent="0.35">
      <c r="A38" s="107" t="s">
        <v>338</v>
      </c>
      <c r="B38" s="107" t="s">
        <v>146</v>
      </c>
      <c r="C38" s="107" t="s">
        <v>334</v>
      </c>
      <c r="D38" s="91" t="s">
        <v>311</v>
      </c>
      <c r="E38" s="107">
        <v>1977</v>
      </c>
      <c r="F38" s="107" t="s">
        <v>56</v>
      </c>
      <c r="G38" s="107">
        <v>41</v>
      </c>
      <c r="H38" s="107">
        <v>23</v>
      </c>
      <c r="I38" s="107">
        <v>43</v>
      </c>
      <c r="J38" s="107">
        <v>42</v>
      </c>
      <c r="K38" s="91" t="s">
        <v>22</v>
      </c>
      <c r="L38" s="91" t="s">
        <v>319</v>
      </c>
      <c r="M38" s="91" t="s">
        <v>322</v>
      </c>
      <c r="N38" s="91" t="s">
        <v>324</v>
      </c>
      <c r="O38" s="105">
        <v>0.3</v>
      </c>
      <c r="P38" s="105">
        <v>610</v>
      </c>
      <c r="Q38" s="105">
        <v>2.2970000000000002</v>
      </c>
      <c r="R38" s="112">
        <v>6.4000000000000001E-2</v>
      </c>
      <c r="S38" s="89">
        <v>0.28000000000000003</v>
      </c>
      <c r="T38" s="89">
        <v>609.29999999999995</v>
      </c>
      <c r="U38" s="105">
        <v>1</v>
      </c>
      <c r="V38" s="105">
        <v>0.28000000000000003</v>
      </c>
      <c r="W38" s="91" t="s">
        <v>327</v>
      </c>
      <c r="X38" s="91" t="s">
        <v>327</v>
      </c>
      <c r="Y38" s="91" t="s">
        <v>330</v>
      </c>
      <c r="Z38" s="152" t="s">
        <v>340</v>
      </c>
    </row>
    <row r="39" spans="1:26" ht="21" x14ac:dyDescent="0.35">
      <c r="A39" s="107" t="s">
        <v>338</v>
      </c>
      <c r="B39" s="107" t="s">
        <v>146</v>
      </c>
      <c r="C39" s="107" t="s">
        <v>334</v>
      </c>
      <c r="D39" s="91" t="s">
        <v>311</v>
      </c>
      <c r="E39" s="107">
        <v>1977</v>
      </c>
      <c r="F39" s="107" t="s">
        <v>56</v>
      </c>
      <c r="G39" s="107">
        <v>41</v>
      </c>
      <c r="H39" s="107">
        <v>23</v>
      </c>
      <c r="I39" s="107">
        <v>43</v>
      </c>
      <c r="J39" s="107">
        <v>42</v>
      </c>
      <c r="K39" s="91" t="s">
        <v>42</v>
      </c>
      <c r="L39" s="91">
        <v>2097106</v>
      </c>
      <c r="M39" s="91" t="s">
        <v>323</v>
      </c>
      <c r="N39" s="91" t="s">
        <v>324</v>
      </c>
      <c r="O39" s="105">
        <v>0.32</v>
      </c>
      <c r="P39" s="105">
        <v>409</v>
      </c>
      <c r="Q39" s="105">
        <v>1.472</v>
      </c>
      <c r="R39" s="112">
        <v>7.1999999999999995E-2</v>
      </c>
      <c r="S39" s="89">
        <v>0.49</v>
      </c>
      <c r="T39" s="89">
        <v>390.5</v>
      </c>
      <c r="U39" s="105">
        <v>0.93</v>
      </c>
      <c r="V39" s="105">
        <v>0.45600000000000002</v>
      </c>
      <c r="W39" s="91" t="s">
        <v>327</v>
      </c>
      <c r="X39" s="91" t="s">
        <v>327</v>
      </c>
      <c r="Y39" s="91" t="s">
        <v>330</v>
      </c>
      <c r="Z39" s="152" t="s">
        <v>340</v>
      </c>
    </row>
    <row r="40" spans="1:26" ht="21" x14ac:dyDescent="0.35">
      <c r="A40" s="107" t="s">
        <v>338</v>
      </c>
      <c r="B40" s="107" t="s">
        <v>146</v>
      </c>
      <c r="C40" s="107" t="s">
        <v>334</v>
      </c>
      <c r="D40" s="91" t="s">
        <v>311</v>
      </c>
      <c r="E40" s="107">
        <v>1977</v>
      </c>
      <c r="F40" s="107" t="s">
        <v>56</v>
      </c>
      <c r="G40" s="107">
        <v>41</v>
      </c>
      <c r="H40" s="107">
        <v>23</v>
      </c>
      <c r="I40" s="107">
        <v>43</v>
      </c>
      <c r="J40" s="107">
        <v>42</v>
      </c>
      <c r="K40" s="91" t="s">
        <v>23</v>
      </c>
      <c r="L40" s="91">
        <v>1764252</v>
      </c>
      <c r="M40" s="91" t="s">
        <v>323</v>
      </c>
      <c r="N40" s="91" t="s">
        <v>324</v>
      </c>
      <c r="O40" s="105">
        <v>0.24</v>
      </c>
      <c r="P40" s="105">
        <v>393</v>
      </c>
      <c r="Q40" s="105">
        <v>1.466</v>
      </c>
      <c r="R40" s="112">
        <v>3.5999999999999997E-2</v>
      </c>
      <c r="S40" s="89">
        <v>0.23</v>
      </c>
      <c r="T40" s="89">
        <v>388.8</v>
      </c>
      <c r="U40" s="105">
        <v>0.93</v>
      </c>
      <c r="V40" s="105">
        <v>0.214</v>
      </c>
      <c r="W40" s="91" t="s">
        <v>327</v>
      </c>
      <c r="X40" s="91" t="s">
        <v>327</v>
      </c>
      <c r="Y40" s="91" t="s">
        <v>330</v>
      </c>
      <c r="Z40" s="152" t="s">
        <v>340</v>
      </c>
    </row>
    <row r="41" spans="1:26" ht="21" x14ac:dyDescent="0.35">
      <c r="A41" s="107" t="s">
        <v>338</v>
      </c>
      <c r="B41" s="107" t="s">
        <v>146</v>
      </c>
      <c r="C41" s="107" t="s">
        <v>334</v>
      </c>
      <c r="D41" s="91" t="s">
        <v>311</v>
      </c>
      <c r="E41" s="107">
        <v>1977</v>
      </c>
      <c r="F41" s="107" t="s">
        <v>56</v>
      </c>
      <c r="G41" s="107">
        <v>41</v>
      </c>
      <c r="H41" s="107">
        <v>23</v>
      </c>
      <c r="I41" s="107">
        <v>43</v>
      </c>
      <c r="J41" s="107">
        <v>42</v>
      </c>
      <c r="K41" s="91" t="s">
        <v>24</v>
      </c>
      <c r="L41" s="91">
        <v>1764258</v>
      </c>
      <c r="M41" s="91" t="s">
        <v>323</v>
      </c>
      <c r="N41" s="91" t="s">
        <v>324</v>
      </c>
      <c r="O41" s="105">
        <v>0.23</v>
      </c>
      <c r="P41" s="105">
        <v>398</v>
      </c>
      <c r="Q41" s="105">
        <v>1.484</v>
      </c>
      <c r="R41" s="112">
        <v>3.3000000000000002E-2</v>
      </c>
      <c r="S41" s="89">
        <v>0.24</v>
      </c>
      <c r="T41" s="89">
        <v>393.6</v>
      </c>
      <c r="U41" s="105">
        <v>0.93</v>
      </c>
      <c r="V41" s="105">
        <v>0.223</v>
      </c>
      <c r="W41" s="91" t="s">
        <v>327</v>
      </c>
      <c r="X41" s="91" t="s">
        <v>327</v>
      </c>
      <c r="Y41" s="91" t="s">
        <v>330</v>
      </c>
      <c r="Z41" s="152" t="s">
        <v>340</v>
      </c>
    </row>
    <row r="42" spans="1:26" ht="21" x14ac:dyDescent="0.35">
      <c r="A42" s="107" t="s">
        <v>338</v>
      </c>
      <c r="B42" s="107" t="s">
        <v>146</v>
      </c>
      <c r="C42" s="107" t="s">
        <v>334</v>
      </c>
      <c r="D42" s="91" t="s">
        <v>311</v>
      </c>
      <c r="E42" s="107">
        <v>1977</v>
      </c>
      <c r="F42" s="107" t="s">
        <v>56</v>
      </c>
      <c r="G42" s="107">
        <v>41</v>
      </c>
      <c r="H42" s="107">
        <v>23</v>
      </c>
      <c r="I42" s="107">
        <v>43</v>
      </c>
      <c r="J42" s="107">
        <v>42</v>
      </c>
      <c r="K42" s="91" t="s">
        <v>25</v>
      </c>
      <c r="L42" s="91">
        <v>1764257</v>
      </c>
      <c r="M42" s="91" t="s">
        <v>323</v>
      </c>
      <c r="N42" s="91" t="s">
        <v>324</v>
      </c>
      <c r="O42" s="105">
        <v>0.24</v>
      </c>
      <c r="P42" s="105">
        <v>384</v>
      </c>
      <c r="Q42" s="105">
        <v>1.4259999999999999</v>
      </c>
      <c r="R42" s="112">
        <v>3.2000000000000001E-2</v>
      </c>
      <c r="S42" s="89">
        <v>0.22</v>
      </c>
      <c r="T42" s="89">
        <v>378.3</v>
      </c>
      <c r="U42" s="105">
        <v>0.93</v>
      </c>
      <c r="V42" s="105">
        <v>0.20499999999999999</v>
      </c>
      <c r="W42" s="91" t="s">
        <v>327</v>
      </c>
      <c r="X42" s="91" t="s">
        <v>327</v>
      </c>
      <c r="Y42" s="91" t="s">
        <v>330</v>
      </c>
      <c r="Z42" s="152" t="s">
        <v>340</v>
      </c>
    </row>
    <row r="43" spans="1:26" ht="21" x14ac:dyDescent="0.35">
      <c r="A43" s="107" t="s">
        <v>338</v>
      </c>
      <c r="B43" s="107" t="s">
        <v>146</v>
      </c>
      <c r="C43" s="107" t="s">
        <v>334</v>
      </c>
      <c r="D43" s="91" t="s">
        <v>311</v>
      </c>
      <c r="E43" s="107">
        <v>1977</v>
      </c>
      <c r="F43" s="107" t="s">
        <v>56</v>
      </c>
      <c r="G43" s="107">
        <v>41</v>
      </c>
      <c r="H43" s="107">
        <v>23</v>
      </c>
      <c r="I43" s="107">
        <v>43</v>
      </c>
      <c r="J43" s="107">
        <v>42</v>
      </c>
      <c r="K43" s="91" t="s">
        <v>26</v>
      </c>
      <c r="L43" s="91" t="s">
        <v>318</v>
      </c>
      <c r="M43" s="91" t="s">
        <v>325</v>
      </c>
      <c r="N43" s="91" t="s">
        <v>326</v>
      </c>
      <c r="O43" s="105">
        <v>0.74</v>
      </c>
      <c r="P43" s="105">
        <v>488</v>
      </c>
      <c r="Q43" s="105">
        <v>1.863</v>
      </c>
      <c r="R43" s="112">
        <v>9.6000000000000002E-2</v>
      </c>
      <c r="S43" s="89">
        <v>0.52</v>
      </c>
      <c r="T43" s="89">
        <v>494</v>
      </c>
      <c r="U43" s="105">
        <v>1.1499999999999999</v>
      </c>
      <c r="V43" s="105">
        <v>0.59799999999999998</v>
      </c>
      <c r="W43" s="91" t="s">
        <v>327</v>
      </c>
      <c r="X43" s="91" t="s">
        <v>327</v>
      </c>
      <c r="Y43" s="91" t="s">
        <v>330</v>
      </c>
      <c r="Z43" s="152" t="s">
        <v>340</v>
      </c>
    </row>
    <row r="44" spans="1:26" x14ac:dyDescent="0.35">
      <c r="A44" s="107" t="s">
        <v>338</v>
      </c>
      <c r="B44" s="107" t="s">
        <v>146</v>
      </c>
      <c r="C44" s="107" t="s">
        <v>334</v>
      </c>
      <c r="D44" s="91" t="s">
        <v>311</v>
      </c>
      <c r="E44" s="107">
        <v>1977</v>
      </c>
      <c r="F44" s="107" t="s">
        <v>56</v>
      </c>
      <c r="G44" s="107">
        <v>41</v>
      </c>
      <c r="H44" s="107">
        <v>23</v>
      </c>
      <c r="I44" s="107">
        <v>43</v>
      </c>
      <c r="J44" s="107">
        <v>42</v>
      </c>
      <c r="K44" s="91" t="s">
        <v>314</v>
      </c>
      <c r="L44" s="91" t="s">
        <v>317</v>
      </c>
      <c r="M44" s="91" t="s">
        <v>325</v>
      </c>
      <c r="N44" s="91" t="s">
        <v>326</v>
      </c>
      <c r="O44" s="105">
        <v>0.72</v>
      </c>
      <c r="P44" s="105">
        <v>504</v>
      </c>
      <c r="Q44" s="91" t="s">
        <v>339</v>
      </c>
      <c r="R44" s="91" t="s">
        <v>339</v>
      </c>
      <c r="S44" s="91" t="s">
        <v>339</v>
      </c>
      <c r="T44" s="91" t="s">
        <v>339</v>
      </c>
      <c r="U44" s="91" t="s">
        <v>339</v>
      </c>
      <c r="V44" s="91" t="s">
        <v>339</v>
      </c>
      <c r="W44" s="91" t="s">
        <v>339</v>
      </c>
      <c r="X44" s="91" t="s">
        <v>339</v>
      </c>
      <c r="Y44" s="91" t="s">
        <v>339</v>
      </c>
      <c r="Z44" s="96" t="s">
        <v>339</v>
      </c>
    </row>
    <row r="45" spans="1:26" ht="21" x14ac:dyDescent="0.35">
      <c r="A45" s="107" t="s">
        <v>338</v>
      </c>
      <c r="B45" s="107" t="s">
        <v>146</v>
      </c>
      <c r="C45" s="107" t="s">
        <v>334</v>
      </c>
      <c r="D45" s="91" t="s">
        <v>311</v>
      </c>
      <c r="E45" s="107">
        <v>1977</v>
      </c>
      <c r="F45" s="107" t="s">
        <v>56</v>
      </c>
      <c r="G45" s="107">
        <v>41</v>
      </c>
      <c r="H45" s="107">
        <v>23</v>
      </c>
      <c r="I45" s="107">
        <v>43</v>
      </c>
      <c r="J45" s="107">
        <v>42</v>
      </c>
      <c r="K45" s="91" t="s">
        <v>315</v>
      </c>
      <c r="L45" s="91" t="s">
        <v>316</v>
      </c>
      <c r="M45" s="91" t="s">
        <v>325</v>
      </c>
      <c r="N45" s="91" t="s">
        <v>326</v>
      </c>
      <c r="O45" s="105">
        <v>0.74</v>
      </c>
      <c r="P45" s="105">
        <v>490</v>
      </c>
      <c r="Q45" s="105">
        <v>1.8560000000000001</v>
      </c>
      <c r="R45" s="112">
        <v>9.5000000000000001E-2</v>
      </c>
      <c r="S45" s="89">
        <v>0.51</v>
      </c>
      <c r="T45" s="89">
        <v>492.4</v>
      </c>
      <c r="U45" s="105">
        <v>1.1499999999999999</v>
      </c>
      <c r="V45" s="105">
        <v>0.58599999999999997</v>
      </c>
      <c r="W45" s="91" t="s">
        <v>327</v>
      </c>
      <c r="X45" s="91" t="s">
        <v>327</v>
      </c>
      <c r="Y45" s="91" t="s">
        <v>330</v>
      </c>
      <c r="Z45" s="152" t="s">
        <v>340</v>
      </c>
    </row>
    <row r="46" spans="1:26" x14ac:dyDescent="0.35">
      <c r="A46" s="107"/>
      <c r="B46" s="107"/>
      <c r="C46" s="107"/>
      <c r="D46" s="107"/>
      <c r="E46" s="107"/>
      <c r="F46" s="107"/>
      <c r="G46" s="107"/>
      <c r="H46" s="107"/>
      <c r="I46" s="107"/>
      <c r="J46" s="114"/>
      <c r="K46" s="91"/>
      <c r="L46" s="91"/>
      <c r="M46" s="114"/>
      <c r="N46" s="114"/>
      <c r="O46" s="105"/>
      <c r="P46" s="89"/>
      <c r="Q46" s="105"/>
      <c r="R46" s="112"/>
      <c r="S46" s="89"/>
      <c r="T46" s="89"/>
      <c r="U46" s="105"/>
      <c r="V46" s="105"/>
      <c r="W46" s="91"/>
      <c r="X46" s="91"/>
      <c r="Y46" s="91"/>
      <c r="Z46" s="96"/>
    </row>
    <row r="47" spans="1:26" x14ac:dyDescent="0.35">
      <c r="A47" s="107"/>
      <c r="B47" s="107"/>
      <c r="C47" s="107"/>
      <c r="D47" s="107"/>
      <c r="E47" s="107"/>
      <c r="F47" s="107"/>
      <c r="G47" s="107"/>
      <c r="H47" s="107"/>
      <c r="I47" s="107"/>
      <c r="J47" s="114"/>
      <c r="K47" s="91"/>
      <c r="L47" s="91"/>
      <c r="M47" s="114"/>
      <c r="N47" s="114"/>
      <c r="O47" s="105"/>
      <c r="P47" s="89"/>
      <c r="Q47" s="105"/>
      <c r="R47" s="112"/>
      <c r="S47" s="89"/>
      <c r="T47" s="89"/>
      <c r="U47" s="105"/>
      <c r="V47" s="105"/>
      <c r="W47" s="91"/>
      <c r="X47" s="91"/>
      <c r="Y47" s="91"/>
      <c r="Z47" s="96"/>
    </row>
    <row r="48" spans="1:26" x14ac:dyDescent="0.35">
      <c r="A48" s="107"/>
      <c r="B48" s="107"/>
      <c r="C48" s="107"/>
      <c r="D48" s="107"/>
      <c r="E48" s="107"/>
      <c r="F48" s="107"/>
      <c r="G48" s="107"/>
      <c r="H48" s="107"/>
      <c r="I48" s="107"/>
      <c r="J48" s="114"/>
      <c r="K48" s="91"/>
      <c r="L48" s="91"/>
      <c r="M48" s="114"/>
      <c r="N48" s="114"/>
      <c r="O48" s="105"/>
      <c r="P48" s="89"/>
      <c r="Q48" s="105"/>
      <c r="R48" s="112"/>
      <c r="S48" s="89"/>
      <c r="T48" s="89"/>
      <c r="U48" s="105"/>
      <c r="V48" s="105"/>
      <c r="W48" s="91"/>
      <c r="X48" s="91"/>
      <c r="Y48" s="91"/>
      <c r="Z48" s="96"/>
    </row>
    <row r="49" spans="1:26" x14ac:dyDescent="0.35">
      <c r="A49" s="107"/>
      <c r="B49" s="107"/>
      <c r="C49" s="107"/>
      <c r="D49" s="107"/>
      <c r="E49" s="107"/>
      <c r="F49" s="107"/>
      <c r="G49" s="107"/>
      <c r="H49" s="107"/>
      <c r="I49" s="107"/>
      <c r="J49" s="114"/>
      <c r="K49" s="91"/>
      <c r="L49" s="91"/>
      <c r="M49" s="114"/>
      <c r="N49" s="114"/>
      <c r="O49" s="105"/>
      <c r="P49" s="89"/>
      <c r="Q49" s="105"/>
      <c r="R49" s="112"/>
      <c r="S49" s="89"/>
      <c r="T49" s="89"/>
      <c r="U49" s="105"/>
      <c r="V49" s="105"/>
      <c r="W49" s="91"/>
      <c r="X49" s="91"/>
      <c r="Y49" s="91"/>
      <c r="Z49" s="96"/>
    </row>
    <row r="50" spans="1:26" x14ac:dyDescent="0.35">
      <c r="A50" s="107"/>
      <c r="B50" s="107"/>
      <c r="C50" s="107"/>
      <c r="D50" s="107"/>
      <c r="E50" s="107"/>
      <c r="F50" s="107"/>
      <c r="G50" s="107"/>
      <c r="H50" s="107"/>
      <c r="I50" s="107"/>
      <c r="J50" s="114"/>
      <c r="K50" s="91"/>
      <c r="L50" s="91"/>
      <c r="M50" s="114"/>
      <c r="N50" s="114"/>
      <c r="O50" s="105"/>
      <c r="P50" s="89"/>
      <c r="Q50" s="105"/>
      <c r="R50" s="112"/>
      <c r="S50" s="89"/>
      <c r="T50" s="89"/>
      <c r="U50" s="105"/>
      <c r="V50" s="105"/>
      <c r="W50" s="91"/>
      <c r="X50" s="91"/>
      <c r="Y50" s="91"/>
      <c r="Z50" s="96"/>
    </row>
    <row r="51" spans="1:26" x14ac:dyDescent="0.35">
      <c r="A51" s="107"/>
      <c r="B51" s="107"/>
      <c r="C51" s="107"/>
      <c r="D51" s="107"/>
      <c r="E51" s="107"/>
      <c r="F51" s="107"/>
      <c r="G51" s="107"/>
      <c r="H51" s="107"/>
      <c r="I51" s="107"/>
      <c r="J51" s="114"/>
      <c r="K51" s="91"/>
      <c r="L51" s="91"/>
      <c r="M51" s="114"/>
      <c r="N51" s="114"/>
      <c r="O51" s="105"/>
      <c r="P51" s="89"/>
      <c r="Q51" s="105"/>
      <c r="R51" s="112"/>
      <c r="S51" s="89"/>
      <c r="T51" s="89"/>
      <c r="U51" s="105"/>
      <c r="V51" s="105"/>
      <c r="W51" s="91"/>
      <c r="X51" s="91"/>
      <c r="Y51" s="91"/>
      <c r="Z51" s="96"/>
    </row>
  </sheetData>
  <mergeCells count="3">
    <mergeCell ref="K1:O1"/>
    <mergeCell ref="K2:O2"/>
    <mergeCell ref="K3:O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44"/>
  <sheetViews>
    <sheetView topLeftCell="A5" zoomScale="70" zoomScaleNormal="70" workbookViewId="0">
      <selection activeCell="B5" sqref="B5"/>
    </sheetView>
  </sheetViews>
  <sheetFormatPr baseColWidth="10" defaultRowHeight="14.5" x14ac:dyDescent="0.35"/>
  <cols>
    <col min="2" max="2" width="20.1796875" bestFit="1" customWidth="1"/>
    <col min="3" max="3" width="14.1796875" bestFit="1" customWidth="1"/>
    <col min="4" max="4" width="9.54296875" customWidth="1"/>
    <col min="5" max="5" width="10.26953125" customWidth="1"/>
    <col min="6" max="6" width="7.453125" customWidth="1"/>
    <col min="7" max="7" width="9.81640625" customWidth="1"/>
    <col min="8" max="8" width="9.08984375" customWidth="1"/>
    <col min="9" max="9" width="9.36328125" customWidth="1"/>
    <col min="10" max="10" width="7.453125" customWidth="1"/>
    <col min="11" max="11" width="15.6328125" bestFit="1" customWidth="1"/>
    <col min="12" max="12" width="15.1796875" bestFit="1" customWidth="1"/>
    <col min="13" max="13" width="9" customWidth="1"/>
    <col min="14" max="14" width="7" customWidth="1"/>
    <col min="15" max="15" width="5.26953125" customWidth="1"/>
    <col min="16" max="16" width="8.7265625" style="3" customWidth="1"/>
    <col min="17" max="17" width="7.90625" style="77" customWidth="1"/>
    <col min="18" max="18" width="7.90625" customWidth="1"/>
    <col min="19" max="19" width="9.6328125" customWidth="1"/>
    <col min="20" max="20" width="9.7265625" style="1" customWidth="1"/>
    <col min="21" max="21" width="11.26953125" style="1" customWidth="1"/>
    <col min="22" max="22" width="11.26953125" style="20" customWidth="1"/>
    <col min="23" max="23" width="70.453125" customWidth="1"/>
  </cols>
  <sheetData>
    <row r="2" spans="1:23" x14ac:dyDescent="0.35">
      <c r="H2" s="136" t="s">
        <v>158</v>
      </c>
      <c r="I2" s="136"/>
      <c r="J2" s="136"/>
      <c r="K2" s="136"/>
      <c r="L2" s="136"/>
      <c r="M2" s="13"/>
      <c r="N2" s="13"/>
    </row>
    <row r="3" spans="1:23" x14ac:dyDescent="0.35">
      <c r="H3" s="136" t="s">
        <v>159</v>
      </c>
      <c r="I3" s="136"/>
      <c r="J3" s="136"/>
      <c r="K3" s="136"/>
      <c r="L3" s="136"/>
      <c r="M3" s="13"/>
      <c r="N3" s="13"/>
    </row>
    <row r="4" spans="1:23" x14ac:dyDescent="0.35">
      <c r="H4" s="136" t="s">
        <v>160</v>
      </c>
      <c r="I4" s="136"/>
      <c r="J4" s="136"/>
      <c r="K4" s="136"/>
      <c r="L4" s="136"/>
      <c r="M4" s="13"/>
      <c r="N4" s="13"/>
    </row>
    <row r="7" spans="1:23" ht="58" x14ac:dyDescent="0.35">
      <c r="A7" s="110" t="s">
        <v>4</v>
      </c>
      <c r="B7" s="110" t="s">
        <v>143</v>
      </c>
      <c r="C7" s="110" t="s">
        <v>57</v>
      </c>
      <c r="D7" s="110" t="s">
        <v>0</v>
      </c>
      <c r="E7" s="111" t="s">
        <v>1</v>
      </c>
      <c r="F7" s="110" t="s">
        <v>148</v>
      </c>
      <c r="G7" s="111" t="s">
        <v>150</v>
      </c>
      <c r="H7" s="111" t="s">
        <v>161</v>
      </c>
      <c r="I7" s="111" t="s">
        <v>149</v>
      </c>
      <c r="J7" s="110" t="s">
        <v>16</v>
      </c>
      <c r="K7" s="110" t="s">
        <v>17</v>
      </c>
      <c r="L7" s="110" t="s">
        <v>165</v>
      </c>
      <c r="M7" s="110" t="s">
        <v>18</v>
      </c>
      <c r="N7" s="111" t="s">
        <v>271</v>
      </c>
      <c r="O7" s="111" t="s">
        <v>272</v>
      </c>
      <c r="P7" s="115" t="s">
        <v>273</v>
      </c>
      <c r="Q7" s="116" t="s">
        <v>274</v>
      </c>
      <c r="R7" s="111" t="s">
        <v>269</v>
      </c>
      <c r="S7" s="111" t="s">
        <v>270</v>
      </c>
      <c r="T7" s="111" t="s">
        <v>44</v>
      </c>
      <c r="U7" s="111" t="s">
        <v>45</v>
      </c>
      <c r="V7" s="111" t="s">
        <v>84</v>
      </c>
      <c r="W7" s="111" t="s">
        <v>156</v>
      </c>
    </row>
    <row r="8" spans="1:23" ht="43.5" x14ac:dyDescent="0.35">
      <c r="A8" s="91" t="s">
        <v>8</v>
      </c>
      <c r="B8" s="91" t="s">
        <v>146</v>
      </c>
      <c r="C8" s="91" t="s">
        <v>276</v>
      </c>
      <c r="D8" s="91" t="s">
        <v>6</v>
      </c>
      <c r="E8" s="91">
        <v>2011</v>
      </c>
      <c r="F8" s="91" t="s">
        <v>56</v>
      </c>
      <c r="G8" s="91">
        <v>47</v>
      </c>
      <c r="H8" s="91">
        <v>32</v>
      </c>
      <c r="I8" s="91">
        <v>46</v>
      </c>
      <c r="J8" s="91" t="s">
        <v>20</v>
      </c>
      <c r="K8" s="91" t="s">
        <v>32</v>
      </c>
      <c r="L8" s="91" t="s">
        <v>30</v>
      </c>
      <c r="M8" s="91" t="s">
        <v>31</v>
      </c>
      <c r="N8" s="91">
        <v>10597</v>
      </c>
      <c r="O8" s="91"/>
      <c r="P8" s="105">
        <v>39.448999999999998</v>
      </c>
      <c r="Q8" s="112">
        <v>0.98099999999999998</v>
      </c>
      <c r="R8" s="91">
        <v>0.25</v>
      </c>
      <c r="S8" s="118">
        <v>10464</v>
      </c>
      <c r="T8" s="91" t="s">
        <v>46</v>
      </c>
      <c r="U8" s="91" t="s">
        <v>46</v>
      </c>
      <c r="V8" s="91" t="s">
        <v>81</v>
      </c>
      <c r="W8" s="84" t="s">
        <v>282</v>
      </c>
    </row>
    <row r="9" spans="1:23" ht="43.5" x14ac:dyDescent="0.35">
      <c r="A9" s="91" t="s">
        <v>8</v>
      </c>
      <c r="B9" s="91" t="s">
        <v>146</v>
      </c>
      <c r="C9" s="91" t="s">
        <v>276</v>
      </c>
      <c r="D9" s="91" t="s">
        <v>6</v>
      </c>
      <c r="E9" s="91">
        <v>2011</v>
      </c>
      <c r="F9" s="91" t="s">
        <v>56</v>
      </c>
      <c r="G9" s="91">
        <v>47</v>
      </c>
      <c r="H9" s="91">
        <v>32</v>
      </c>
      <c r="I9" s="91">
        <v>46</v>
      </c>
      <c r="J9" s="91" t="s">
        <v>21</v>
      </c>
      <c r="K9" s="91" t="s">
        <v>33</v>
      </c>
      <c r="L9" s="91" t="s">
        <v>30</v>
      </c>
      <c r="M9" s="91" t="s">
        <v>31</v>
      </c>
      <c r="N9" s="91">
        <v>10534</v>
      </c>
      <c r="O9" s="91"/>
      <c r="P9" s="105">
        <v>39.726999999999997</v>
      </c>
      <c r="Q9" s="112">
        <v>1.276</v>
      </c>
      <c r="R9" s="91">
        <v>0.32</v>
      </c>
      <c r="S9" s="91">
        <v>10537.7</v>
      </c>
      <c r="T9" s="91" t="s">
        <v>46</v>
      </c>
      <c r="U9" s="91" t="s">
        <v>46</v>
      </c>
      <c r="V9" s="91" t="s">
        <v>81</v>
      </c>
      <c r="W9" s="84" t="s">
        <v>282</v>
      </c>
    </row>
    <row r="10" spans="1:23" ht="43.5" x14ac:dyDescent="0.35">
      <c r="A10" s="91" t="s">
        <v>8</v>
      </c>
      <c r="B10" s="91" t="s">
        <v>146</v>
      </c>
      <c r="C10" s="91" t="s">
        <v>276</v>
      </c>
      <c r="D10" s="91" t="s">
        <v>6</v>
      </c>
      <c r="E10" s="91">
        <v>2011</v>
      </c>
      <c r="F10" s="91" t="s">
        <v>56</v>
      </c>
      <c r="G10" s="91">
        <v>47</v>
      </c>
      <c r="H10" s="91">
        <v>32</v>
      </c>
      <c r="I10" s="91">
        <v>46</v>
      </c>
      <c r="J10" s="91" t="s">
        <v>22</v>
      </c>
      <c r="K10" s="91" t="s">
        <v>34</v>
      </c>
      <c r="L10" s="91" t="s">
        <v>30</v>
      </c>
      <c r="M10" s="91" t="s">
        <v>31</v>
      </c>
      <c r="N10" s="91">
        <v>10597</v>
      </c>
      <c r="O10" s="91"/>
      <c r="P10" s="105">
        <v>39.942999999999998</v>
      </c>
      <c r="Q10" s="112">
        <v>1.093</v>
      </c>
      <c r="R10" s="91">
        <v>0.27</v>
      </c>
      <c r="S10" s="118">
        <v>10595</v>
      </c>
      <c r="T10" s="91" t="s">
        <v>46</v>
      </c>
      <c r="U10" s="91" t="s">
        <v>46</v>
      </c>
      <c r="V10" s="91" t="s">
        <v>81</v>
      </c>
      <c r="W10" s="84" t="s">
        <v>282</v>
      </c>
    </row>
    <row r="11" spans="1:23" ht="43.5" x14ac:dyDescent="0.35">
      <c r="A11" s="91" t="s">
        <v>8</v>
      </c>
      <c r="B11" s="91" t="s">
        <v>146</v>
      </c>
      <c r="C11" s="91" t="s">
        <v>276</v>
      </c>
      <c r="D11" s="91" t="s">
        <v>6</v>
      </c>
      <c r="E11" s="91">
        <v>2011</v>
      </c>
      <c r="F11" s="91" t="s">
        <v>56</v>
      </c>
      <c r="G11" s="91">
        <v>47</v>
      </c>
      <c r="H11" s="91">
        <v>32</v>
      </c>
      <c r="I11" s="91">
        <v>46</v>
      </c>
      <c r="J11" s="91" t="s">
        <v>23</v>
      </c>
      <c r="K11" s="91" t="s">
        <v>35</v>
      </c>
      <c r="L11" s="91" t="s">
        <v>30</v>
      </c>
      <c r="M11" s="91" t="s">
        <v>37</v>
      </c>
      <c r="N11" s="91">
        <v>5804</v>
      </c>
      <c r="O11" s="91"/>
      <c r="P11" s="105">
        <v>21.949000000000002</v>
      </c>
      <c r="Q11" s="112">
        <v>0.53500000000000003</v>
      </c>
      <c r="R11" s="91">
        <v>0.24</v>
      </c>
      <c r="S11" s="118">
        <v>5822</v>
      </c>
      <c r="T11" s="91" t="s">
        <v>46</v>
      </c>
      <c r="U11" s="91" t="s">
        <v>46</v>
      </c>
      <c r="V11" s="91" t="s">
        <v>81</v>
      </c>
      <c r="W11" s="84" t="s">
        <v>282</v>
      </c>
    </row>
    <row r="12" spans="1:23" ht="43.5" x14ac:dyDescent="0.35">
      <c r="A12" s="91" t="s">
        <v>8</v>
      </c>
      <c r="B12" s="91" t="s">
        <v>146</v>
      </c>
      <c r="C12" s="91" t="s">
        <v>276</v>
      </c>
      <c r="D12" s="91" t="s">
        <v>6</v>
      </c>
      <c r="E12" s="91">
        <v>2011</v>
      </c>
      <c r="F12" s="91" t="s">
        <v>56</v>
      </c>
      <c r="G12" s="91">
        <v>47</v>
      </c>
      <c r="H12" s="91">
        <v>32</v>
      </c>
      <c r="I12" s="91">
        <v>46</v>
      </c>
      <c r="J12" s="91" t="s">
        <v>24</v>
      </c>
      <c r="K12" s="91" t="s">
        <v>36</v>
      </c>
      <c r="L12" s="91" t="s">
        <v>30</v>
      </c>
      <c r="M12" s="91" t="s">
        <v>37</v>
      </c>
      <c r="N12" s="91">
        <v>5892</v>
      </c>
      <c r="O12" s="91"/>
      <c r="P12" s="105">
        <v>22.248000000000001</v>
      </c>
      <c r="Q12" s="112">
        <v>0.54400000000000004</v>
      </c>
      <c r="R12" s="91">
        <v>0.24</v>
      </c>
      <c r="S12" s="91">
        <v>5901.4</v>
      </c>
      <c r="T12" s="91" t="s">
        <v>46</v>
      </c>
      <c r="U12" s="91" t="s">
        <v>46</v>
      </c>
      <c r="V12" s="91" t="s">
        <v>81</v>
      </c>
      <c r="W12" s="84" t="s">
        <v>282</v>
      </c>
    </row>
    <row r="13" spans="1:23" ht="43.5" x14ac:dyDescent="0.35">
      <c r="A13" s="91" t="s">
        <v>8</v>
      </c>
      <c r="B13" s="91" t="s">
        <v>146</v>
      </c>
      <c r="C13" s="91" t="s">
        <v>276</v>
      </c>
      <c r="D13" s="91" t="s">
        <v>6</v>
      </c>
      <c r="E13" s="91">
        <v>2011</v>
      </c>
      <c r="F13" s="91" t="s">
        <v>56</v>
      </c>
      <c r="G13" s="91">
        <v>47</v>
      </c>
      <c r="H13" s="91">
        <v>32</v>
      </c>
      <c r="I13" s="91">
        <v>46</v>
      </c>
      <c r="J13" s="91" t="s">
        <v>25</v>
      </c>
      <c r="K13" s="91" t="s">
        <v>38</v>
      </c>
      <c r="L13" s="91" t="s">
        <v>30</v>
      </c>
      <c r="M13" s="91" t="s">
        <v>37</v>
      </c>
      <c r="N13" s="91">
        <v>5846</v>
      </c>
      <c r="O13" s="91"/>
      <c r="P13" s="105">
        <v>22.091000000000001</v>
      </c>
      <c r="Q13" s="112">
        <v>0.55200000000000005</v>
      </c>
      <c r="R13" s="91">
        <v>0.25</v>
      </c>
      <c r="S13" s="91">
        <v>5859.6</v>
      </c>
      <c r="T13" s="91" t="s">
        <v>46</v>
      </c>
      <c r="U13" s="91" t="s">
        <v>46</v>
      </c>
      <c r="V13" s="91" t="s">
        <v>81</v>
      </c>
      <c r="W13" s="84" t="s">
        <v>282</v>
      </c>
    </row>
    <row r="14" spans="1:23" ht="43.5" x14ac:dyDescent="0.35">
      <c r="A14" s="91" t="s">
        <v>8</v>
      </c>
      <c r="B14" s="91" t="s">
        <v>146</v>
      </c>
      <c r="C14" s="91" t="s">
        <v>276</v>
      </c>
      <c r="D14" s="91" t="s">
        <v>6</v>
      </c>
      <c r="E14" s="91">
        <v>2011</v>
      </c>
      <c r="F14" s="91" t="s">
        <v>56</v>
      </c>
      <c r="G14" s="91">
        <v>47</v>
      </c>
      <c r="H14" s="91">
        <v>32</v>
      </c>
      <c r="I14" s="91">
        <v>46</v>
      </c>
      <c r="J14" s="91" t="s">
        <v>42</v>
      </c>
      <c r="K14" s="91" t="s">
        <v>39</v>
      </c>
      <c r="L14" s="91" t="s">
        <v>28</v>
      </c>
      <c r="M14" s="91" t="s">
        <v>29</v>
      </c>
      <c r="N14" s="91">
        <v>650</v>
      </c>
      <c r="O14" s="91">
        <v>0.11</v>
      </c>
      <c r="P14" s="105">
        <v>2.4620000000000002</v>
      </c>
      <c r="Q14" s="112">
        <v>5.2999999999999999E-2</v>
      </c>
      <c r="R14" s="91">
        <v>0.22</v>
      </c>
      <c r="S14" s="118">
        <v>653</v>
      </c>
      <c r="T14" s="91" t="s">
        <v>46</v>
      </c>
      <c r="U14" s="91" t="s">
        <v>46</v>
      </c>
      <c r="V14" s="91" t="s">
        <v>81</v>
      </c>
      <c r="W14" s="84" t="s">
        <v>282</v>
      </c>
    </row>
    <row r="15" spans="1:23" ht="43.5" x14ac:dyDescent="0.35">
      <c r="A15" s="91" t="s">
        <v>8</v>
      </c>
      <c r="B15" s="91" t="s">
        <v>146</v>
      </c>
      <c r="C15" s="91" t="s">
        <v>276</v>
      </c>
      <c r="D15" s="91" t="s">
        <v>6</v>
      </c>
      <c r="E15" s="91">
        <v>2011</v>
      </c>
      <c r="F15" s="91" t="s">
        <v>56</v>
      </c>
      <c r="G15" s="91">
        <v>47</v>
      </c>
      <c r="H15" s="91">
        <v>32</v>
      </c>
      <c r="I15" s="91">
        <v>46</v>
      </c>
      <c r="J15" s="91" t="s">
        <v>26</v>
      </c>
      <c r="K15" s="91" t="s">
        <v>40</v>
      </c>
      <c r="L15" s="91" t="s">
        <v>28</v>
      </c>
      <c r="M15" s="91" t="s">
        <v>29</v>
      </c>
      <c r="N15" s="91">
        <v>625</v>
      </c>
      <c r="O15" s="91">
        <v>0.12</v>
      </c>
      <c r="P15" s="105">
        <v>2.35</v>
      </c>
      <c r="Q15" s="112">
        <v>5.2999999999999999E-2</v>
      </c>
      <c r="R15" s="91">
        <v>0.23</v>
      </c>
      <c r="S15" s="91">
        <v>623.4</v>
      </c>
      <c r="T15" s="91" t="s">
        <v>46</v>
      </c>
      <c r="U15" s="91" t="s">
        <v>46</v>
      </c>
      <c r="V15" s="91" t="s">
        <v>81</v>
      </c>
      <c r="W15" s="84" t="s">
        <v>282</v>
      </c>
    </row>
    <row r="16" spans="1:23" ht="43.5" x14ac:dyDescent="0.35">
      <c r="A16" s="91" t="s">
        <v>8</v>
      </c>
      <c r="B16" s="91" t="s">
        <v>146</v>
      </c>
      <c r="C16" s="91" t="s">
        <v>276</v>
      </c>
      <c r="D16" s="91" t="s">
        <v>6</v>
      </c>
      <c r="E16" s="91">
        <v>2011</v>
      </c>
      <c r="F16" s="91" t="s">
        <v>56</v>
      </c>
      <c r="G16" s="91">
        <v>47</v>
      </c>
      <c r="H16" s="91">
        <v>32</v>
      </c>
      <c r="I16" s="91">
        <v>46</v>
      </c>
      <c r="J16" s="91" t="s">
        <v>27</v>
      </c>
      <c r="K16" s="91" t="s">
        <v>41</v>
      </c>
      <c r="L16" s="91" t="s">
        <v>28</v>
      </c>
      <c r="M16" s="91" t="s">
        <v>29</v>
      </c>
      <c r="N16" s="91">
        <v>625</v>
      </c>
      <c r="O16" s="91">
        <v>0.12</v>
      </c>
      <c r="P16" s="105">
        <v>2.3410000000000002</v>
      </c>
      <c r="Q16" s="112">
        <v>7.1999999999999995E-2</v>
      </c>
      <c r="R16" s="91">
        <v>0.31</v>
      </c>
      <c r="S16" s="91">
        <v>620.79999999999995</v>
      </c>
      <c r="T16" s="91" t="s">
        <v>46</v>
      </c>
      <c r="U16" s="91" t="s">
        <v>46</v>
      </c>
      <c r="V16" s="91" t="s">
        <v>81</v>
      </c>
      <c r="W16" s="84" t="s">
        <v>282</v>
      </c>
    </row>
    <row r="17" spans="1:23" x14ac:dyDescent="0.35">
      <c r="A17" s="107" t="s">
        <v>174</v>
      </c>
      <c r="B17" s="91"/>
      <c r="C17" s="91"/>
      <c r="D17" s="91"/>
      <c r="E17" s="91"/>
      <c r="F17" s="91"/>
      <c r="G17" s="91"/>
      <c r="H17" s="91"/>
      <c r="I17" s="91"/>
      <c r="J17" s="91"/>
      <c r="K17" s="91"/>
      <c r="L17" s="91"/>
      <c r="M17" s="91"/>
      <c r="N17" s="91"/>
      <c r="O17" s="91"/>
      <c r="P17" s="105"/>
      <c r="Q17" s="112"/>
      <c r="R17" s="91"/>
      <c r="S17" s="91"/>
      <c r="T17" s="91"/>
      <c r="U17" s="91"/>
      <c r="V17" s="91"/>
      <c r="W17" s="84" t="s">
        <v>265</v>
      </c>
    </row>
    <row r="18" spans="1:23" ht="29" x14ac:dyDescent="0.35">
      <c r="A18" s="107" t="s">
        <v>209</v>
      </c>
      <c r="B18" s="107" t="s">
        <v>146</v>
      </c>
      <c r="C18" s="91" t="s">
        <v>276</v>
      </c>
      <c r="D18" s="107" t="s">
        <v>6</v>
      </c>
      <c r="E18" s="107">
        <v>2011</v>
      </c>
      <c r="F18" s="107" t="s">
        <v>266</v>
      </c>
      <c r="G18" s="107">
        <v>40</v>
      </c>
      <c r="H18" s="107">
        <v>35</v>
      </c>
      <c r="I18" s="107">
        <v>45</v>
      </c>
      <c r="J18" s="91" t="s">
        <v>20</v>
      </c>
      <c r="K18" s="91" t="s">
        <v>32</v>
      </c>
      <c r="L18" s="91" t="s">
        <v>30</v>
      </c>
      <c r="M18" s="91" t="s">
        <v>31</v>
      </c>
      <c r="N18" s="107">
        <v>10597</v>
      </c>
      <c r="O18" s="107"/>
      <c r="P18" s="108">
        <v>39.475000000000001</v>
      </c>
      <c r="Q18" s="113">
        <v>1.0860000000000001</v>
      </c>
      <c r="R18" s="107">
        <v>0.28000000000000003</v>
      </c>
      <c r="S18" s="107">
        <v>10471.1</v>
      </c>
      <c r="T18" s="91" t="s">
        <v>46</v>
      </c>
      <c r="U18" s="91" t="s">
        <v>46</v>
      </c>
      <c r="V18" s="91" t="s">
        <v>81</v>
      </c>
      <c r="W18" s="84" t="s">
        <v>275</v>
      </c>
    </row>
    <row r="19" spans="1:23" ht="29" x14ac:dyDescent="0.35">
      <c r="A19" s="107" t="s">
        <v>209</v>
      </c>
      <c r="B19" s="107" t="s">
        <v>146</v>
      </c>
      <c r="C19" s="91" t="s">
        <v>276</v>
      </c>
      <c r="D19" s="107" t="s">
        <v>6</v>
      </c>
      <c r="E19" s="107">
        <v>2011</v>
      </c>
      <c r="F19" s="107" t="s">
        <v>266</v>
      </c>
      <c r="G19" s="107">
        <v>40</v>
      </c>
      <c r="H19" s="107">
        <v>35</v>
      </c>
      <c r="I19" s="107">
        <v>45</v>
      </c>
      <c r="J19" s="91" t="s">
        <v>21</v>
      </c>
      <c r="K19" s="91" t="s">
        <v>33</v>
      </c>
      <c r="L19" s="91" t="s">
        <v>30</v>
      </c>
      <c r="M19" s="91" t="s">
        <v>31</v>
      </c>
      <c r="N19" s="107">
        <v>10534</v>
      </c>
      <c r="O19" s="91"/>
      <c r="P19" s="108">
        <v>39.743000000000002</v>
      </c>
      <c r="Q19" s="113">
        <v>1.117</v>
      </c>
      <c r="R19" s="107">
        <v>0.28000000000000003</v>
      </c>
      <c r="S19" s="107">
        <v>10542.3</v>
      </c>
      <c r="T19" s="91" t="s">
        <v>46</v>
      </c>
      <c r="U19" s="91" t="s">
        <v>46</v>
      </c>
      <c r="V19" s="91" t="s">
        <v>81</v>
      </c>
      <c r="W19" s="84" t="s">
        <v>275</v>
      </c>
    </row>
    <row r="20" spans="1:23" ht="29" x14ac:dyDescent="0.35">
      <c r="A20" s="107" t="s">
        <v>209</v>
      </c>
      <c r="B20" s="107" t="s">
        <v>146</v>
      </c>
      <c r="C20" s="91" t="s">
        <v>276</v>
      </c>
      <c r="D20" s="107" t="s">
        <v>6</v>
      </c>
      <c r="E20" s="107">
        <v>2011</v>
      </c>
      <c r="F20" s="107" t="s">
        <v>266</v>
      </c>
      <c r="G20" s="107">
        <v>40</v>
      </c>
      <c r="H20" s="107">
        <v>35</v>
      </c>
      <c r="I20" s="107">
        <v>45</v>
      </c>
      <c r="J20" s="91" t="s">
        <v>22</v>
      </c>
      <c r="K20" s="91" t="s">
        <v>34</v>
      </c>
      <c r="L20" s="91" t="s">
        <v>30</v>
      </c>
      <c r="M20" s="91" t="s">
        <v>31</v>
      </c>
      <c r="N20" s="107">
        <v>10597</v>
      </c>
      <c r="O20" s="91"/>
      <c r="P20" s="108">
        <v>39.988999999999997</v>
      </c>
      <c r="Q20" s="113">
        <v>0.98699999999999999</v>
      </c>
      <c r="R20" s="107">
        <v>0.25</v>
      </c>
      <c r="S20" s="107">
        <v>10607.4</v>
      </c>
      <c r="T20" s="91" t="s">
        <v>46</v>
      </c>
      <c r="U20" s="91" t="s">
        <v>46</v>
      </c>
      <c r="V20" s="91" t="s">
        <v>81</v>
      </c>
      <c r="W20" s="84" t="s">
        <v>275</v>
      </c>
    </row>
    <row r="21" spans="1:23" ht="29" x14ac:dyDescent="0.35">
      <c r="A21" s="107" t="s">
        <v>209</v>
      </c>
      <c r="B21" s="107" t="s">
        <v>146</v>
      </c>
      <c r="C21" s="91" t="s">
        <v>276</v>
      </c>
      <c r="D21" s="107" t="s">
        <v>6</v>
      </c>
      <c r="E21" s="107">
        <v>2011</v>
      </c>
      <c r="F21" s="107" t="s">
        <v>266</v>
      </c>
      <c r="G21" s="107">
        <v>40</v>
      </c>
      <c r="H21" s="107">
        <v>35</v>
      </c>
      <c r="I21" s="107">
        <v>45</v>
      </c>
      <c r="J21" s="91" t="s">
        <v>23</v>
      </c>
      <c r="K21" s="91" t="s">
        <v>35</v>
      </c>
      <c r="L21" s="91" t="s">
        <v>30</v>
      </c>
      <c r="M21" s="91" t="s">
        <v>37</v>
      </c>
      <c r="N21" s="107">
        <v>5804</v>
      </c>
      <c r="O21" s="91"/>
      <c r="P21" s="108">
        <v>22.039000000000001</v>
      </c>
      <c r="Q21" s="113">
        <v>0.628</v>
      </c>
      <c r="R21" s="107">
        <v>0.28000000000000003</v>
      </c>
      <c r="S21" s="107">
        <v>5845.9</v>
      </c>
      <c r="T21" s="91" t="s">
        <v>46</v>
      </c>
      <c r="U21" s="91" t="s">
        <v>46</v>
      </c>
      <c r="V21" s="91" t="s">
        <v>81</v>
      </c>
      <c r="W21" s="84" t="s">
        <v>275</v>
      </c>
    </row>
    <row r="22" spans="1:23" ht="29" x14ac:dyDescent="0.35">
      <c r="A22" s="107" t="s">
        <v>209</v>
      </c>
      <c r="B22" s="107" t="s">
        <v>146</v>
      </c>
      <c r="C22" s="91" t="s">
        <v>276</v>
      </c>
      <c r="D22" s="107" t="s">
        <v>6</v>
      </c>
      <c r="E22" s="107">
        <v>2011</v>
      </c>
      <c r="F22" s="107" t="s">
        <v>266</v>
      </c>
      <c r="G22" s="107">
        <v>40</v>
      </c>
      <c r="H22" s="107">
        <v>35</v>
      </c>
      <c r="I22" s="107">
        <v>45</v>
      </c>
      <c r="J22" s="91" t="s">
        <v>24</v>
      </c>
      <c r="K22" s="91" t="s">
        <v>36</v>
      </c>
      <c r="L22" s="91" t="s">
        <v>30</v>
      </c>
      <c r="M22" s="91" t="s">
        <v>37</v>
      </c>
      <c r="N22" s="107">
        <v>5892</v>
      </c>
      <c r="O22" s="91"/>
      <c r="P22" s="108">
        <v>22.314</v>
      </c>
      <c r="Q22" s="113">
        <v>0.71</v>
      </c>
      <c r="R22" s="107">
        <v>0.32</v>
      </c>
      <c r="S22" s="107">
        <v>5918.9</v>
      </c>
      <c r="T22" s="91" t="s">
        <v>46</v>
      </c>
      <c r="U22" s="91" t="s">
        <v>46</v>
      </c>
      <c r="V22" s="91" t="s">
        <v>81</v>
      </c>
      <c r="W22" s="84" t="s">
        <v>275</v>
      </c>
    </row>
    <row r="23" spans="1:23" ht="29" x14ac:dyDescent="0.35">
      <c r="A23" s="107" t="s">
        <v>209</v>
      </c>
      <c r="B23" s="107" t="s">
        <v>146</v>
      </c>
      <c r="C23" s="91" t="s">
        <v>276</v>
      </c>
      <c r="D23" s="107" t="s">
        <v>6</v>
      </c>
      <c r="E23" s="107">
        <v>2011</v>
      </c>
      <c r="F23" s="107" t="s">
        <v>266</v>
      </c>
      <c r="G23" s="107">
        <v>40</v>
      </c>
      <c r="H23" s="107">
        <v>35</v>
      </c>
      <c r="I23" s="107">
        <v>45</v>
      </c>
      <c r="J23" s="91" t="s">
        <v>25</v>
      </c>
      <c r="K23" s="91" t="s">
        <v>38</v>
      </c>
      <c r="L23" s="91" t="s">
        <v>30</v>
      </c>
      <c r="M23" s="91" t="s">
        <v>37</v>
      </c>
      <c r="N23" s="107">
        <v>5846</v>
      </c>
      <c r="O23" s="91"/>
      <c r="P23" s="108">
        <v>22.088000000000001</v>
      </c>
      <c r="Q23" s="113">
        <v>0.56200000000000006</v>
      </c>
      <c r="R23" s="107">
        <v>0.25</v>
      </c>
      <c r="S23" s="107">
        <v>5858.9</v>
      </c>
      <c r="T23" s="91" t="s">
        <v>46</v>
      </c>
      <c r="U23" s="91" t="s">
        <v>46</v>
      </c>
      <c r="V23" s="91" t="s">
        <v>81</v>
      </c>
      <c r="W23" s="84" t="s">
        <v>275</v>
      </c>
    </row>
    <row r="24" spans="1:23" ht="29" x14ac:dyDescent="0.35">
      <c r="A24" s="107" t="s">
        <v>209</v>
      </c>
      <c r="B24" s="107" t="s">
        <v>146</v>
      </c>
      <c r="C24" s="91" t="s">
        <v>276</v>
      </c>
      <c r="D24" s="107" t="s">
        <v>6</v>
      </c>
      <c r="E24" s="107">
        <v>2011</v>
      </c>
      <c r="F24" s="107" t="s">
        <v>266</v>
      </c>
      <c r="G24" s="107">
        <v>40</v>
      </c>
      <c r="H24" s="107">
        <v>35</v>
      </c>
      <c r="I24" s="107">
        <v>45</v>
      </c>
      <c r="J24" s="91" t="s">
        <v>42</v>
      </c>
      <c r="K24" s="91" t="s">
        <v>39</v>
      </c>
      <c r="L24" s="91" t="s">
        <v>28</v>
      </c>
      <c r="M24" s="91" t="s">
        <v>29</v>
      </c>
      <c r="N24" s="107">
        <v>650</v>
      </c>
      <c r="O24" s="91">
        <v>0.11</v>
      </c>
      <c r="P24" s="108">
        <v>2.4990000000000001</v>
      </c>
      <c r="Q24" s="113">
        <v>0.04</v>
      </c>
      <c r="R24" s="107">
        <v>0.16</v>
      </c>
      <c r="S24" s="119">
        <v>663</v>
      </c>
      <c r="T24" s="91" t="s">
        <v>46</v>
      </c>
      <c r="U24" s="91" t="s">
        <v>46</v>
      </c>
      <c r="V24" s="91" t="s">
        <v>81</v>
      </c>
      <c r="W24" s="84" t="s">
        <v>275</v>
      </c>
    </row>
    <row r="25" spans="1:23" ht="29" x14ac:dyDescent="0.35">
      <c r="A25" s="107" t="s">
        <v>209</v>
      </c>
      <c r="B25" s="107" t="s">
        <v>146</v>
      </c>
      <c r="C25" s="91" t="s">
        <v>276</v>
      </c>
      <c r="D25" s="107" t="s">
        <v>6</v>
      </c>
      <c r="E25" s="107">
        <v>2011</v>
      </c>
      <c r="F25" s="107" t="s">
        <v>266</v>
      </c>
      <c r="G25" s="107">
        <v>40</v>
      </c>
      <c r="H25" s="107">
        <v>35</v>
      </c>
      <c r="I25" s="107">
        <v>45</v>
      </c>
      <c r="J25" s="91" t="s">
        <v>26</v>
      </c>
      <c r="K25" s="91" t="s">
        <v>40</v>
      </c>
      <c r="L25" s="91" t="s">
        <v>28</v>
      </c>
      <c r="M25" s="91" t="s">
        <v>29</v>
      </c>
      <c r="N25" s="107">
        <v>625</v>
      </c>
      <c r="O25" s="91">
        <v>0.12</v>
      </c>
      <c r="P25" s="108">
        <v>2.4209999999999998</v>
      </c>
      <c r="Q25" s="113">
        <v>5.7000000000000002E-2</v>
      </c>
      <c r="R25" s="107">
        <v>0.24</v>
      </c>
      <c r="S25" s="107">
        <v>642.1</v>
      </c>
      <c r="T25" s="91" t="s">
        <v>46</v>
      </c>
      <c r="U25" s="91" t="s">
        <v>46</v>
      </c>
      <c r="V25" s="91" t="s">
        <v>81</v>
      </c>
      <c r="W25" s="84" t="s">
        <v>275</v>
      </c>
    </row>
    <row r="26" spans="1:23" ht="29" x14ac:dyDescent="0.35">
      <c r="A26" s="107" t="s">
        <v>209</v>
      </c>
      <c r="B26" s="107" t="s">
        <v>146</v>
      </c>
      <c r="C26" s="91" t="s">
        <v>276</v>
      </c>
      <c r="D26" s="107" t="s">
        <v>6</v>
      </c>
      <c r="E26" s="107">
        <v>2011</v>
      </c>
      <c r="F26" s="107" t="s">
        <v>266</v>
      </c>
      <c r="G26" s="107">
        <v>40</v>
      </c>
      <c r="H26" s="107">
        <v>35</v>
      </c>
      <c r="I26" s="107">
        <v>45</v>
      </c>
      <c r="J26" s="91" t="s">
        <v>27</v>
      </c>
      <c r="K26" s="91" t="s">
        <v>41</v>
      </c>
      <c r="L26" s="91" t="s">
        <v>28</v>
      </c>
      <c r="M26" s="91" t="s">
        <v>29</v>
      </c>
      <c r="N26" s="107">
        <v>622</v>
      </c>
      <c r="O26" s="91">
        <v>0.12</v>
      </c>
      <c r="P26" s="108">
        <v>2.367</v>
      </c>
      <c r="Q26" s="113">
        <v>0.05</v>
      </c>
      <c r="R26" s="107">
        <v>0.21</v>
      </c>
      <c r="S26" s="92">
        <v>628</v>
      </c>
      <c r="T26" s="91" t="s">
        <v>46</v>
      </c>
      <c r="U26" s="91" t="s">
        <v>46</v>
      </c>
      <c r="V26" s="91" t="s">
        <v>81</v>
      </c>
      <c r="W26" s="84" t="s">
        <v>275</v>
      </c>
    </row>
    <row r="27" spans="1:23" ht="29" x14ac:dyDescent="0.35">
      <c r="A27" s="107" t="s">
        <v>210</v>
      </c>
      <c r="B27" s="107" t="s">
        <v>146</v>
      </c>
      <c r="C27" s="107" t="s">
        <v>175</v>
      </c>
      <c r="D27" s="107" t="s">
        <v>6</v>
      </c>
      <c r="E27" s="107">
        <v>2011</v>
      </c>
      <c r="F27" s="107" t="s">
        <v>56</v>
      </c>
      <c r="G27" s="107">
        <v>47</v>
      </c>
      <c r="H27" s="107">
        <v>34</v>
      </c>
      <c r="I27" s="107">
        <v>48</v>
      </c>
      <c r="J27" s="91" t="s">
        <v>20</v>
      </c>
      <c r="K27" s="91" t="s">
        <v>32</v>
      </c>
      <c r="L27" s="91" t="s">
        <v>30</v>
      </c>
      <c r="M27" s="91" t="s">
        <v>31</v>
      </c>
      <c r="N27" s="107">
        <v>10597</v>
      </c>
      <c r="O27" s="107"/>
      <c r="P27" s="105">
        <v>39.56</v>
      </c>
      <c r="Q27" s="113">
        <v>1.036</v>
      </c>
      <c r="R27" s="107">
        <v>0.26</v>
      </c>
      <c r="S27" s="107">
        <v>10493.7</v>
      </c>
      <c r="T27" s="91" t="s">
        <v>46</v>
      </c>
      <c r="U27" s="91" t="s">
        <v>46</v>
      </c>
      <c r="V27" s="91" t="s">
        <v>81</v>
      </c>
      <c r="W27" s="84" t="s">
        <v>283</v>
      </c>
    </row>
    <row r="28" spans="1:23" ht="29" x14ac:dyDescent="0.35">
      <c r="A28" s="107" t="s">
        <v>210</v>
      </c>
      <c r="B28" s="107" t="s">
        <v>146</v>
      </c>
      <c r="C28" s="107" t="s">
        <v>175</v>
      </c>
      <c r="D28" s="107" t="s">
        <v>6</v>
      </c>
      <c r="E28" s="107">
        <v>2011</v>
      </c>
      <c r="F28" s="107" t="s">
        <v>56</v>
      </c>
      <c r="G28" s="107">
        <v>47</v>
      </c>
      <c r="H28" s="107">
        <v>34</v>
      </c>
      <c r="I28" s="107">
        <v>48</v>
      </c>
      <c r="J28" s="91" t="s">
        <v>21</v>
      </c>
      <c r="K28" s="91" t="s">
        <v>33</v>
      </c>
      <c r="L28" s="91" t="s">
        <v>30</v>
      </c>
      <c r="M28" s="91" t="s">
        <v>31</v>
      </c>
      <c r="N28" s="107">
        <v>10534</v>
      </c>
      <c r="O28" s="91"/>
      <c r="P28" s="105">
        <v>39.798999999999999</v>
      </c>
      <c r="Q28" s="113">
        <v>1.1319999999999999</v>
      </c>
      <c r="R28" s="107">
        <v>0.28000000000000003</v>
      </c>
      <c r="S28" s="107">
        <v>10556.8</v>
      </c>
      <c r="T28" s="91" t="s">
        <v>46</v>
      </c>
      <c r="U28" s="91" t="s">
        <v>46</v>
      </c>
      <c r="V28" s="91" t="s">
        <v>81</v>
      </c>
      <c r="W28" s="84" t="s">
        <v>283</v>
      </c>
    </row>
    <row r="29" spans="1:23" ht="29" x14ac:dyDescent="0.35">
      <c r="A29" s="107" t="s">
        <v>210</v>
      </c>
      <c r="B29" s="107" t="s">
        <v>146</v>
      </c>
      <c r="C29" s="107" t="s">
        <v>175</v>
      </c>
      <c r="D29" s="107" t="s">
        <v>6</v>
      </c>
      <c r="E29" s="107">
        <v>2011</v>
      </c>
      <c r="F29" s="107" t="s">
        <v>56</v>
      </c>
      <c r="G29" s="107">
        <v>47</v>
      </c>
      <c r="H29" s="107">
        <v>34</v>
      </c>
      <c r="I29" s="107">
        <v>48</v>
      </c>
      <c r="J29" s="91" t="s">
        <v>22</v>
      </c>
      <c r="K29" s="91" t="s">
        <v>34</v>
      </c>
      <c r="L29" s="91" t="s">
        <v>30</v>
      </c>
      <c r="M29" s="91" t="s">
        <v>31</v>
      </c>
      <c r="N29" s="107">
        <v>10597</v>
      </c>
      <c r="O29" s="91"/>
      <c r="P29" s="105">
        <v>40.006999999999998</v>
      </c>
      <c r="Q29" s="113">
        <v>1.0289999999999999</v>
      </c>
      <c r="R29" s="107">
        <v>0.26</v>
      </c>
      <c r="S29" s="107">
        <v>10611.9</v>
      </c>
      <c r="T29" s="91" t="s">
        <v>46</v>
      </c>
      <c r="U29" s="91" t="s">
        <v>46</v>
      </c>
      <c r="V29" s="91" t="s">
        <v>81</v>
      </c>
      <c r="W29" s="84" t="s">
        <v>283</v>
      </c>
    </row>
    <row r="30" spans="1:23" ht="29" x14ac:dyDescent="0.35">
      <c r="A30" s="107" t="s">
        <v>210</v>
      </c>
      <c r="B30" s="107" t="s">
        <v>146</v>
      </c>
      <c r="C30" s="107" t="s">
        <v>175</v>
      </c>
      <c r="D30" s="107" t="s">
        <v>6</v>
      </c>
      <c r="E30" s="107">
        <v>2011</v>
      </c>
      <c r="F30" s="107" t="s">
        <v>56</v>
      </c>
      <c r="G30" s="107">
        <v>47</v>
      </c>
      <c r="H30" s="107">
        <v>34</v>
      </c>
      <c r="I30" s="107">
        <v>48</v>
      </c>
      <c r="J30" s="91" t="s">
        <v>23</v>
      </c>
      <c r="K30" s="91" t="s">
        <v>35</v>
      </c>
      <c r="L30" s="91" t="s">
        <v>30</v>
      </c>
      <c r="M30" s="91" t="s">
        <v>37</v>
      </c>
      <c r="N30" s="107">
        <v>5804</v>
      </c>
      <c r="O30" s="91"/>
      <c r="P30" s="105">
        <v>22.067</v>
      </c>
      <c r="Q30" s="113">
        <v>0.56000000000000005</v>
      </c>
      <c r="R30" s="107">
        <v>0.25</v>
      </c>
      <c r="S30" s="107">
        <v>5853.4</v>
      </c>
      <c r="T30" s="91" t="s">
        <v>46</v>
      </c>
      <c r="U30" s="91" t="s">
        <v>46</v>
      </c>
      <c r="V30" s="91" t="s">
        <v>81</v>
      </c>
      <c r="W30" s="84" t="s">
        <v>283</v>
      </c>
    </row>
    <row r="31" spans="1:23" ht="29" x14ac:dyDescent="0.35">
      <c r="A31" s="107" t="s">
        <v>210</v>
      </c>
      <c r="B31" s="107" t="s">
        <v>146</v>
      </c>
      <c r="C31" s="107" t="s">
        <v>175</v>
      </c>
      <c r="D31" s="107" t="s">
        <v>6</v>
      </c>
      <c r="E31" s="107">
        <v>2011</v>
      </c>
      <c r="F31" s="107" t="s">
        <v>56</v>
      </c>
      <c r="G31" s="107">
        <v>47</v>
      </c>
      <c r="H31" s="107">
        <v>34</v>
      </c>
      <c r="I31" s="107">
        <v>48</v>
      </c>
      <c r="J31" s="91" t="s">
        <v>24</v>
      </c>
      <c r="K31" s="91" t="s">
        <v>36</v>
      </c>
      <c r="L31" s="91" t="s">
        <v>30</v>
      </c>
      <c r="M31" s="91" t="s">
        <v>37</v>
      </c>
      <c r="N31" s="107">
        <v>5892</v>
      </c>
      <c r="O31" s="91"/>
      <c r="P31" s="105">
        <v>22.306999999999999</v>
      </c>
      <c r="Q31" s="113">
        <v>0.55000000000000004</v>
      </c>
      <c r="R31" s="107">
        <v>0.25</v>
      </c>
      <c r="S31" s="107">
        <v>5917.1</v>
      </c>
      <c r="T31" s="91" t="s">
        <v>46</v>
      </c>
      <c r="U31" s="91" t="s">
        <v>46</v>
      </c>
      <c r="V31" s="91" t="s">
        <v>81</v>
      </c>
      <c r="W31" s="84" t="s">
        <v>283</v>
      </c>
    </row>
    <row r="32" spans="1:23" ht="29" x14ac:dyDescent="0.35">
      <c r="A32" s="107" t="s">
        <v>210</v>
      </c>
      <c r="B32" s="107" t="s">
        <v>146</v>
      </c>
      <c r="C32" s="107" t="s">
        <v>175</v>
      </c>
      <c r="D32" s="107" t="s">
        <v>6</v>
      </c>
      <c r="E32" s="107">
        <v>2011</v>
      </c>
      <c r="F32" s="107" t="s">
        <v>56</v>
      </c>
      <c r="G32" s="107">
        <v>47</v>
      </c>
      <c r="H32" s="107">
        <v>34</v>
      </c>
      <c r="I32" s="107">
        <v>48</v>
      </c>
      <c r="J32" s="91" t="s">
        <v>25</v>
      </c>
      <c r="K32" s="91" t="s">
        <v>38</v>
      </c>
      <c r="L32" s="91" t="s">
        <v>30</v>
      </c>
      <c r="M32" s="91" t="s">
        <v>37</v>
      </c>
      <c r="N32" s="107">
        <v>5846</v>
      </c>
      <c r="O32" s="91"/>
      <c r="P32" s="105">
        <v>22.135000000000002</v>
      </c>
      <c r="Q32" s="113">
        <v>0.55600000000000005</v>
      </c>
      <c r="R32" s="107">
        <v>0.25</v>
      </c>
      <c r="S32" s="107">
        <v>5871.4</v>
      </c>
      <c r="T32" s="91" t="s">
        <v>46</v>
      </c>
      <c r="U32" s="91" t="s">
        <v>46</v>
      </c>
      <c r="V32" s="91" t="s">
        <v>81</v>
      </c>
      <c r="W32" s="84" t="s">
        <v>283</v>
      </c>
    </row>
    <row r="33" spans="1:23" ht="29" x14ac:dyDescent="0.35">
      <c r="A33" s="107" t="s">
        <v>210</v>
      </c>
      <c r="B33" s="107" t="s">
        <v>146</v>
      </c>
      <c r="C33" s="107" t="s">
        <v>175</v>
      </c>
      <c r="D33" s="107" t="s">
        <v>6</v>
      </c>
      <c r="E33" s="107">
        <v>2011</v>
      </c>
      <c r="F33" s="107" t="s">
        <v>56</v>
      </c>
      <c r="G33" s="107">
        <v>47</v>
      </c>
      <c r="H33" s="107">
        <v>34</v>
      </c>
      <c r="I33" s="107">
        <v>48</v>
      </c>
      <c r="J33" s="91" t="s">
        <v>42</v>
      </c>
      <c r="K33" s="91" t="s">
        <v>39</v>
      </c>
      <c r="L33" s="91" t="s">
        <v>28</v>
      </c>
      <c r="M33" s="91" t="s">
        <v>29</v>
      </c>
      <c r="N33" s="107">
        <v>650</v>
      </c>
      <c r="O33" s="91">
        <v>0.11</v>
      </c>
      <c r="P33" s="105">
        <v>2.5249999999999999</v>
      </c>
      <c r="Q33" s="113">
        <v>0.08</v>
      </c>
      <c r="R33" s="107">
        <v>0.32</v>
      </c>
      <c r="S33" s="107">
        <v>669.7</v>
      </c>
      <c r="T33" s="91" t="s">
        <v>46</v>
      </c>
      <c r="U33" s="91" t="s">
        <v>46</v>
      </c>
      <c r="V33" s="91" t="s">
        <v>81</v>
      </c>
      <c r="W33" s="84" t="s">
        <v>283</v>
      </c>
    </row>
    <row r="34" spans="1:23" ht="29" x14ac:dyDescent="0.35">
      <c r="A34" s="107" t="s">
        <v>210</v>
      </c>
      <c r="B34" s="107" t="s">
        <v>146</v>
      </c>
      <c r="C34" s="107" t="s">
        <v>175</v>
      </c>
      <c r="D34" s="107" t="s">
        <v>6</v>
      </c>
      <c r="E34" s="107">
        <v>2011</v>
      </c>
      <c r="F34" s="107" t="s">
        <v>56</v>
      </c>
      <c r="G34" s="107">
        <v>47</v>
      </c>
      <c r="H34" s="107">
        <v>34</v>
      </c>
      <c r="I34" s="107">
        <v>48</v>
      </c>
      <c r="J34" s="91" t="s">
        <v>26</v>
      </c>
      <c r="K34" s="91" t="s">
        <v>40</v>
      </c>
      <c r="L34" s="91" t="s">
        <v>28</v>
      </c>
      <c r="M34" s="91" t="s">
        <v>29</v>
      </c>
      <c r="N34" s="107">
        <v>625</v>
      </c>
      <c r="O34" s="91">
        <v>0.12</v>
      </c>
      <c r="P34" s="105">
        <v>2.399</v>
      </c>
      <c r="Q34" s="113">
        <v>6.2E-2</v>
      </c>
      <c r="R34" s="107">
        <v>0.26</v>
      </c>
      <c r="S34" s="107">
        <v>636.4</v>
      </c>
      <c r="T34" s="91" t="s">
        <v>46</v>
      </c>
      <c r="U34" s="91" t="s">
        <v>46</v>
      </c>
      <c r="V34" s="91" t="s">
        <v>81</v>
      </c>
      <c r="W34" s="84" t="s">
        <v>283</v>
      </c>
    </row>
    <row r="35" spans="1:23" ht="29" x14ac:dyDescent="0.35">
      <c r="A35" s="107" t="s">
        <v>210</v>
      </c>
      <c r="B35" s="107" t="s">
        <v>146</v>
      </c>
      <c r="C35" s="107" t="s">
        <v>175</v>
      </c>
      <c r="D35" s="107" t="s">
        <v>6</v>
      </c>
      <c r="E35" s="107">
        <v>2011</v>
      </c>
      <c r="F35" s="107" t="s">
        <v>56</v>
      </c>
      <c r="G35" s="107">
        <v>47</v>
      </c>
      <c r="H35" s="107">
        <v>34</v>
      </c>
      <c r="I35" s="107">
        <v>48</v>
      </c>
      <c r="J35" s="91" t="s">
        <v>27</v>
      </c>
      <c r="K35" s="91" t="s">
        <v>41</v>
      </c>
      <c r="L35" s="91" t="s">
        <v>28</v>
      </c>
      <c r="M35" s="91" t="s">
        <v>29</v>
      </c>
      <c r="N35" s="107">
        <v>622</v>
      </c>
      <c r="O35" s="91">
        <v>0.12</v>
      </c>
      <c r="P35" s="105">
        <v>2.3929999999999998</v>
      </c>
      <c r="Q35" s="113">
        <v>6.8000000000000005E-2</v>
      </c>
      <c r="R35" s="107">
        <v>0.28000000000000003</v>
      </c>
      <c r="S35" s="107">
        <v>634.9</v>
      </c>
      <c r="T35" s="91" t="s">
        <v>46</v>
      </c>
      <c r="U35" s="91" t="s">
        <v>46</v>
      </c>
      <c r="V35" s="91" t="s">
        <v>81</v>
      </c>
      <c r="W35" s="84" t="s">
        <v>283</v>
      </c>
    </row>
    <row r="36" spans="1:23" ht="58" x14ac:dyDescent="0.35">
      <c r="A36" s="107" t="s">
        <v>290</v>
      </c>
      <c r="B36" s="107" t="s">
        <v>292</v>
      </c>
      <c r="C36" s="107" t="s">
        <v>164</v>
      </c>
      <c r="D36" s="107" t="s">
        <v>6</v>
      </c>
      <c r="E36" s="107">
        <v>2011</v>
      </c>
      <c r="F36" s="107" t="s">
        <v>56</v>
      </c>
      <c r="G36" s="107">
        <v>30.4</v>
      </c>
      <c r="H36" s="107">
        <v>71.900000000000006</v>
      </c>
      <c r="I36" s="107">
        <v>48</v>
      </c>
      <c r="J36" s="91" t="s">
        <v>20</v>
      </c>
      <c r="K36" s="91" t="s">
        <v>32</v>
      </c>
      <c r="L36" s="114"/>
      <c r="M36" s="114"/>
      <c r="N36" s="107">
        <v>10597</v>
      </c>
      <c r="O36" s="91">
        <v>0.28000000000000003</v>
      </c>
      <c r="P36" s="105">
        <v>1.9670000000000001</v>
      </c>
      <c r="Q36" s="113">
        <v>2.7000000000000001E-3</v>
      </c>
      <c r="R36" s="107">
        <v>0.27</v>
      </c>
      <c r="S36" s="107">
        <v>10459.67</v>
      </c>
      <c r="T36" s="91" t="s">
        <v>46</v>
      </c>
      <c r="U36" s="91" t="s">
        <v>46</v>
      </c>
      <c r="V36" s="91" t="s">
        <v>81</v>
      </c>
      <c r="W36" s="84" t="s">
        <v>294</v>
      </c>
    </row>
    <row r="37" spans="1:23" ht="58" x14ac:dyDescent="0.35">
      <c r="A37" s="107" t="s">
        <v>290</v>
      </c>
      <c r="B37" s="107" t="s">
        <v>292</v>
      </c>
      <c r="C37" s="107" t="s">
        <v>164</v>
      </c>
      <c r="D37" s="107" t="s">
        <v>6</v>
      </c>
      <c r="E37" s="107">
        <v>2011</v>
      </c>
      <c r="F37" s="107" t="s">
        <v>56</v>
      </c>
      <c r="G37" s="107">
        <v>30.4</v>
      </c>
      <c r="H37" s="107">
        <v>71.900000000000006</v>
      </c>
      <c r="I37" s="107">
        <v>48</v>
      </c>
      <c r="J37" s="91" t="s">
        <v>21</v>
      </c>
      <c r="K37" s="91" t="s">
        <v>33</v>
      </c>
      <c r="L37" s="114"/>
      <c r="M37" s="114"/>
      <c r="N37" s="107">
        <v>10534</v>
      </c>
      <c r="O37" s="91">
        <v>0.28000000000000003</v>
      </c>
      <c r="P37" s="105">
        <v>1.9910000000000001</v>
      </c>
      <c r="Q37" s="112">
        <v>3.2000000000000002E-3</v>
      </c>
      <c r="R37" s="107">
        <v>0.32</v>
      </c>
      <c r="S37" s="92">
        <v>10533.98</v>
      </c>
      <c r="T37" s="91" t="s">
        <v>46</v>
      </c>
      <c r="U37" s="91" t="s">
        <v>46</v>
      </c>
      <c r="V37" s="91" t="s">
        <v>81</v>
      </c>
      <c r="W37" s="84" t="s">
        <v>294</v>
      </c>
    </row>
    <row r="38" spans="1:23" ht="58" x14ac:dyDescent="0.35">
      <c r="A38" s="107" t="s">
        <v>290</v>
      </c>
      <c r="B38" s="107" t="s">
        <v>292</v>
      </c>
      <c r="C38" s="107" t="s">
        <v>164</v>
      </c>
      <c r="D38" s="107" t="s">
        <v>6</v>
      </c>
      <c r="E38" s="107">
        <v>2011</v>
      </c>
      <c r="F38" s="107" t="s">
        <v>56</v>
      </c>
      <c r="G38" s="107">
        <v>30.4</v>
      </c>
      <c r="H38" s="107">
        <v>71.900000000000006</v>
      </c>
      <c r="I38" s="107">
        <v>48</v>
      </c>
      <c r="J38" s="91" t="s">
        <v>22</v>
      </c>
      <c r="K38" s="91" t="s">
        <v>34</v>
      </c>
      <c r="L38" s="114"/>
      <c r="M38" s="114"/>
      <c r="N38" s="107">
        <v>10597</v>
      </c>
      <c r="O38" s="91">
        <v>0.25</v>
      </c>
      <c r="P38" s="105">
        <v>1.998</v>
      </c>
      <c r="Q38" s="112">
        <v>2.7000000000000001E-3</v>
      </c>
      <c r="R38" s="107">
        <v>0.27</v>
      </c>
      <c r="S38" s="107">
        <v>10587.29</v>
      </c>
      <c r="T38" s="91" t="s">
        <v>46</v>
      </c>
      <c r="U38" s="91" t="s">
        <v>46</v>
      </c>
      <c r="V38" s="91" t="s">
        <v>81</v>
      </c>
      <c r="W38" s="84" t="s">
        <v>294</v>
      </c>
    </row>
    <row r="39" spans="1:23" ht="58" x14ac:dyDescent="0.35">
      <c r="A39" s="107" t="s">
        <v>290</v>
      </c>
      <c r="B39" s="107" t="s">
        <v>292</v>
      </c>
      <c r="C39" s="107" t="s">
        <v>164</v>
      </c>
      <c r="D39" s="107" t="s">
        <v>6</v>
      </c>
      <c r="E39" s="107">
        <v>2011</v>
      </c>
      <c r="F39" s="107" t="s">
        <v>56</v>
      </c>
      <c r="G39" s="107">
        <v>30.4</v>
      </c>
      <c r="H39" s="107">
        <v>71.900000000000006</v>
      </c>
      <c r="I39" s="107">
        <v>48</v>
      </c>
      <c r="J39" s="91" t="s">
        <v>23</v>
      </c>
      <c r="K39" s="91" t="s">
        <v>35</v>
      </c>
      <c r="L39" s="114"/>
      <c r="M39" s="114"/>
      <c r="N39" s="107">
        <v>5804</v>
      </c>
      <c r="O39" s="91">
        <v>0.28000000000000003</v>
      </c>
      <c r="P39" s="105">
        <v>1.0940000000000001</v>
      </c>
      <c r="Q39" s="112">
        <v>1.2999999999999999E-3</v>
      </c>
      <c r="R39" s="107">
        <v>0.24</v>
      </c>
      <c r="S39" s="107">
        <v>5814.47</v>
      </c>
      <c r="T39" s="91" t="s">
        <v>46</v>
      </c>
      <c r="U39" s="91" t="s">
        <v>46</v>
      </c>
      <c r="V39" s="91" t="s">
        <v>81</v>
      </c>
      <c r="W39" s="84" t="s">
        <v>294</v>
      </c>
    </row>
    <row r="40" spans="1:23" ht="58" x14ac:dyDescent="0.35">
      <c r="A40" s="107" t="s">
        <v>290</v>
      </c>
      <c r="B40" s="107" t="s">
        <v>292</v>
      </c>
      <c r="C40" s="107" t="s">
        <v>164</v>
      </c>
      <c r="D40" s="107" t="s">
        <v>6</v>
      </c>
      <c r="E40" s="107">
        <v>2011</v>
      </c>
      <c r="F40" s="107" t="s">
        <v>56</v>
      </c>
      <c r="G40" s="107">
        <v>30.4</v>
      </c>
      <c r="H40" s="107">
        <v>71.900000000000006</v>
      </c>
      <c r="I40" s="107">
        <v>48</v>
      </c>
      <c r="J40" s="91" t="s">
        <v>24</v>
      </c>
      <c r="K40" s="91" t="s">
        <v>36</v>
      </c>
      <c r="L40" s="114"/>
      <c r="M40" s="114"/>
      <c r="N40" s="107">
        <v>5892</v>
      </c>
      <c r="O40" s="91">
        <v>0.32</v>
      </c>
      <c r="P40" s="105">
        <v>1.1140000000000001</v>
      </c>
      <c r="Q40" s="112">
        <v>1.2999999999999999E-3</v>
      </c>
      <c r="R40" s="107">
        <v>0.23</v>
      </c>
      <c r="S40" s="107">
        <v>5901.53</v>
      </c>
      <c r="T40" s="91" t="s">
        <v>46</v>
      </c>
      <c r="U40" s="91" t="s">
        <v>46</v>
      </c>
      <c r="V40" s="91" t="s">
        <v>81</v>
      </c>
      <c r="W40" s="84" t="s">
        <v>294</v>
      </c>
    </row>
    <row r="41" spans="1:23" ht="58" x14ac:dyDescent="0.35">
      <c r="A41" s="107" t="s">
        <v>290</v>
      </c>
      <c r="B41" s="107" t="s">
        <v>292</v>
      </c>
      <c r="C41" s="107" t="s">
        <v>164</v>
      </c>
      <c r="D41" s="107" t="s">
        <v>6</v>
      </c>
      <c r="E41" s="107">
        <v>2011</v>
      </c>
      <c r="F41" s="107" t="s">
        <v>56</v>
      </c>
      <c r="G41" s="107">
        <v>30.4</v>
      </c>
      <c r="H41" s="107">
        <v>71.900000000000006</v>
      </c>
      <c r="I41" s="107">
        <v>48</v>
      </c>
      <c r="J41" s="91" t="s">
        <v>25</v>
      </c>
      <c r="K41" s="91" t="s">
        <v>38</v>
      </c>
      <c r="L41" s="114"/>
      <c r="M41" s="114"/>
      <c r="N41" s="107">
        <v>5846</v>
      </c>
      <c r="O41" s="91">
        <v>0.25</v>
      </c>
      <c r="P41" s="105">
        <v>1.105</v>
      </c>
      <c r="Q41" s="112">
        <v>1.2999999999999999E-3</v>
      </c>
      <c r="R41" s="107">
        <v>0.24</v>
      </c>
      <c r="S41" s="107">
        <v>5852.14</v>
      </c>
      <c r="T41" s="91" t="s">
        <v>46</v>
      </c>
      <c r="U41" s="91" t="s">
        <v>46</v>
      </c>
      <c r="V41" s="91" t="s">
        <v>81</v>
      </c>
      <c r="W41" s="84" t="s">
        <v>294</v>
      </c>
    </row>
    <row r="42" spans="1:23" ht="58" x14ac:dyDescent="0.35">
      <c r="A42" s="107" t="s">
        <v>290</v>
      </c>
      <c r="B42" s="107" t="s">
        <v>292</v>
      </c>
      <c r="C42" s="107" t="s">
        <v>164</v>
      </c>
      <c r="D42" s="107" t="s">
        <v>6</v>
      </c>
      <c r="E42" s="107">
        <v>2011</v>
      </c>
      <c r="F42" s="107" t="s">
        <v>56</v>
      </c>
      <c r="G42" s="107">
        <v>30.4</v>
      </c>
      <c r="H42" s="107">
        <v>71.900000000000006</v>
      </c>
      <c r="I42" s="107">
        <v>48</v>
      </c>
      <c r="J42" s="91" t="s">
        <v>42</v>
      </c>
      <c r="K42" s="91" t="s">
        <v>39</v>
      </c>
      <c r="L42" s="114"/>
      <c r="M42" s="114"/>
      <c r="N42" s="107">
        <v>650</v>
      </c>
      <c r="O42" s="91">
        <v>0.11</v>
      </c>
      <c r="P42" s="105">
        <v>0.124</v>
      </c>
      <c r="Q42" s="112">
        <v>2.0000000000000001E-4</v>
      </c>
      <c r="R42" s="107">
        <v>0.27</v>
      </c>
      <c r="S42" s="107">
        <v>660.04</v>
      </c>
      <c r="T42" s="91" t="s">
        <v>46</v>
      </c>
      <c r="U42" s="91" t="s">
        <v>46</v>
      </c>
      <c r="V42" s="91" t="s">
        <v>81</v>
      </c>
      <c r="W42" s="84" t="s">
        <v>294</v>
      </c>
    </row>
    <row r="43" spans="1:23" ht="58" x14ac:dyDescent="0.35">
      <c r="A43" s="107" t="s">
        <v>290</v>
      </c>
      <c r="B43" s="107" t="s">
        <v>292</v>
      </c>
      <c r="C43" s="107" t="s">
        <v>164</v>
      </c>
      <c r="D43" s="107" t="s">
        <v>6</v>
      </c>
      <c r="E43" s="107">
        <v>2011</v>
      </c>
      <c r="F43" s="107" t="s">
        <v>56</v>
      </c>
      <c r="G43" s="107">
        <v>30.4</v>
      </c>
      <c r="H43" s="107">
        <v>71.900000000000006</v>
      </c>
      <c r="I43" s="107">
        <v>48</v>
      </c>
      <c r="J43" s="91" t="s">
        <v>26</v>
      </c>
      <c r="K43" s="91" t="s">
        <v>40</v>
      </c>
      <c r="L43" s="114"/>
      <c r="M43" s="114"/>
      <c r="N43" s="107">
        <v>625</v>
      </c>
      <c r="O43" s="91">
        <v>0.12</v>
      </c>
      <c r="P43" s="105">
        <v>0.11799999999999999</v>
      </c>
      <c r="Q43" s="112">
        <v>1E-4</v>
      </c>
      <c r="R43" s="107">
        <v>0.25</v>
      </c>
      <c r="S43" s="107">
        <v>625.98</v>
      </c>
      <c r="T43" s="91" t="s">
        <v>46</v>
      </c>
      <c r="U43" s="91" t="s">
        <v>46</v>
      </c>
      <c r="V43" s="91" t="s">
        <v>81</v>
      </c>
      <c r="W43" s="84" t="s">
        <v>294</v>
      </c>
    </row>
    <row r="44" spans="1:23" ht="58" x14ac:dyDescent="0.35">
      <c r="A44" s="107" t="s">
        <v>290</v>
      </c>
      <c r="B44" s="107" t="s">
        <v>292</v>
      </c>
      <c r="C44" s="107" t="s">
        <v>164</v>
      </c>
      <c r="D44" s="107" t="s">
        <v>6</v>
      </c>
      <c r="E44" s="107">
        <v>2011</v>
      </c>
      <c r="F44" s="107" t="s">
        <v>56</v>
      </c>
      <c r="G44" s="107">
        <v>30.4</v>
      </c>
      <c r="H44" s="107">
        <v>71.900000000000006</v>
      </c>
      <c r="I44" s="107">
        <v>48</v>
      </c>
      <c r="J44" s="91" t="s">
        <v>27</v>
      </c>
      <c r="K44" s="91" t="s">
        <v>41</v>
      </c>
      <c r="L44" s="114"/>
      <c r="M44" s="114"/>
      <c r="N44" s="107">
        <v>622</v>
      </c>
      <c r="O44" s="91">
        <v>0.12</v>
      </c>
      <c r="P44" s="105">
        <v>0.11700000000000001</v>
      </c>
      <c r="Q44" s="112">
        <v>2.0000000000000001E-4</v>
      </c>
      <c r="R44" s="92">
        <v>0.3</v>
      </c>
      <c r="S44" s="107">
        <v>624.27</v>
      </c>
      <c r="T44" s="91" t="s">
        <v>46</v>
      </c>
      <c r="U44" s="91" t="s">
        <v>46</v>
      </c>
      <c r="V44" s="91" t="s">
        <v>81</v>
      </c>
      <c r="W44" s="84" t="s">
        <v>294</v>
      </c>
    </row>
  </sheetData>
  <mergeCells count="3">
    <mergeCell ref="H3:L3"/>
    <mergeCell ref="H4:L4"/>
    <mergeCell ref="H2:L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0"/>
  <sheetViews>
    <sheetView topLeftCell="A23" zoomScale="90" zoomScaleNormal="90" workbookViewId="0">
      <selection activeCell="D24" sqref="D24"/>
    </sheetView>
  </sheetViews>
  <sheetFormatPr baseColWidth="10" defaultRowHeight="14.5" x14ac:dyDescent="0.35"/>
  <cols>
    <col min="1" max="1" width="10.08984375" style="2" customWidth="1"/>
    <col min="2" max="2" width="19" style="2" bestFit="1" customWidth="1"/>
    <col min="3" max="3" width="14.90625" style="2" customWidth="1"/>
    <col min="4" max="4" width="9.26953125" style="6" customWidth="1"/>
    <col min="5" max="5" width="8.453125" style="6" customWidth="1"/>
    <col min="6" max="6" width="8.90625" style="6" customWidth="1"/>
    <col min="7" max="7" width="10" style="6" customWidth="1"/>
    <col min="8" max="8" width="11.453125" style="6" bestFit="1" customWidth="1"/>
    <col min="9" max="9" width="9.1796875" style="6" customWidth="1"/>
    <col min="10" max="10" width="7.36328125" style="6" customWidth="1"/>
    <col min="11" max="11" width="10" style="6" customWidth="1"/>
    <col min="12" max="12" width="8.90625" style="6" customWidth="1"/>
    <col min="13" max="13" width="8.08984375" style="4" customWidth="1"/>
    <col min="14" max="14" width="9.7265625" style="4" customWidth="1"/>
    <col min="15" max="15" width="9" style="4" customWidth="1"/>
    <col min="16" max="16" width="9.6328125" style="6" customWidth="1"/>
    <col min="17" max="17" width="10.54296875" customWidth="1"/>
    <col min="18" max="18" width="10.6328125" customWidth="1"/>
    <col min="19" max="19" width="11.81640625" bestFit="1" customWidth="1"/>
    <col min="20" max="20" width="11.08984375" customWidth="1"/>
    <col min="21" max="21" width="11.26953125" customWidth="1"/>
    <col min="22" max="22" width="11.81640625" bestFit="1" customWidth="1"/>
    <col min="23" max="23" width="9.453125" customWidth="1"/>
    <col min="24" max="25" width="11.6328125" bestFit="1" customWidth="1"/>
    <col min="26" max="26" width="9.1796875" customWidth="1"/>
    <col min="27" max="27" width="72.08984375" customWidth="1"/>
    <col min="28" max="28" width="12.54296875" bestFit="1" customWidth="1"/>
    <col min="29" max="29" width="12.08984375" bestFit="1" customWidth="1"/>
  </cols>
  <sheetData>
    <row r="1" spans="1:27" x14ac:dyDescent="0.35">
      <c r="A1"/>
      <c r="B1"/>
      <c r="C1"/>
      <c r="D1"/>
      <c r="E1"/>
      <c r="F1"/>
      <c r="G1"/>
      <c r="H1"/>
      <c r="I1"/>
      <c r="J1"/>
      <c r="K1"/>
      <c r="L1" s="136" t="s">
        <v>158</v>
      </c>
      <c r="M1" s="136"/>
      <c r="N1" s="136"/>
      <c r="O1" s="136"/>
      <c r="P1" s="136"/>
      <c r="Q1" s="136"/>
    </row>
    <row r="2" spans="1:27" x14ac:dyDescent="0.35">
      <c r="A2"/>
      <c r="B2"/>
      <c r="C2"/>
      <c r="D2"/>
      <c r="E2"/>
      <c r="F2"/>
      <c r="G2"/>
      <c r="H2"/>
      <c r="I2"/>
      <c r="J2"/>
      <c r="K2"/>
      <c r="L2" s="136" t="s">
        <v>159</v>
      </c>
      <c r="M2" s="136"/>
      <c r="N2" s="136"/>
      <c r="O2" s="136"/>
      <c r="P2" s="136"/>
      <c r="Q2" s="136"/>
    </row>
    <row r="3" spans="1:27" x14ac:dyDescent="0.35">
      <c r="A3"/>
      <c r="B3"/>
      <c r="C3"/>
      <c r="D3"/>
      <c r="E3"/>
      <c r="F3"/>
      <c r="G3"/>
      <c r="H3"/>
      <c r="I3"/>
      <c r="J3"/>
      <c r="K3"/>
      <c r="L3" s="136" t="s">
        <v>160</v>
      </c>
      <c r="M3" s="136"/>
      <c r="N3" s="136"/>
      <c r="O3" s="136"/>
      <c r="P3" s="136"/>
      <c r="Q3" s="136"/>
    </row>
    <row r="4" spans="1:27" ht="15" thickBot="1" x14ac:dyDescent="0.4">
      <c r="A4" s="14"/>
      <c r="B4"/>
      <c r="C4"/>
      <c r="D4"/>
      <c r="E4"/>
      <c r="F4"/>
      <c r="G4"/>
      <c r="H4"/>
      <c r="I4"/>
      <c r="J4"/>
      <c r="K4"/>
      <c r="L4"/>
      <c r="P4"/>
    </row>
    <row r="5" spans="1:27" ht="15" thickBot="1" x14ac:dyDescent="0.4">
      <c r="A5" s="18" t="s">
        <v>178</v>
      </c>
      <c r="B5" s="18"/>
      <c r="C5" s="18"/>
      <c r="D5" s="18"/>
      <c r="E5" s="19"/>
      <c r="F5"/>
      <c r="G5"/>
      <c r="H5"/>
      <c r="I5"/>
      <c r="J5"/>
      <c r="K5"/>
      <c r="L5"/>
      <c r="P5"/>
    </row>
    <row r="6" spans="1:27" ht="15" thickBot="1" x14ac:dyDescent="0.4">
      <c r="A6" s="137" t="s">
        <v>85</v>
      </c>
      <c r="B6" s="137"/>
      <c r="C6" s="137" t="s">
        <v>91</v>
      </c>
      <c r="D6" s="137"/>
      <c r="E6" s="137"/>
      <c r="F6"/>
      <c r="G6"/>
      <c r="H6"/>
      <c r="I6"/>
      <c r="J6"/>
      <c r="K6"/>
      <c r="L6"/>
      <c r="P6"/>
    </row>
    <row r="7" spans="1:27" ht="15" thickBot="1" x14ac:dyDescent="0.4">
      <c r="A7" s="137" t="s">
        <v>86</v>
      </c>
      <c r="B7" s="137"/>
      <c r="C7" s="137" t="s">
        <v>92</v>
      </c>
      <c r="D7" s="137"/>
      <c r="E7" s="137"/>
      <c r="F7"/>
      <c r="G7"/>
      <c r="H7"/>
      <c r="I7"/>
      <c r="J7"/>
      <c r="K7"/>
      <c r="L7"/>
      <c r="P7"/>
    </row>
    <row r="8" spans="1:27" ht="15" thickBot="1" x14ac:dyDescent="0.4">
      <c r="A8" s="137" t="s">
        <v>87</v>
      </c>
      <c r="B8" s="137"/>
      <c r="C8" s="137" t="s">
        <v>82</v>
      </c>
      <c r="D8" s="137"/>
      <c r="E8" s="137"/>
      <c r="F8"/>
      <c r="G8"/>
      <c r="H8"/>
      <c r="I8"/>
      <c r="J8"/>
      <c r="K8"/>
      <c r="L8"/>
      <c r="P8"/>
    </row>
    <row r="9" spans="1:27" ht="15" thickBot="1" x14ac:dyDescent="0.4">
      <c r="A9" s="137" t="s">
        <v>88</v>
      </c>
      <c r="B9" s="137"/>
      <c r="C9" s="137" t="s">
        <v>93</v>
      </c>
      <c r="D9" s="137"/>
      <c r="E9" s="137"/>
      <c r="F9"/>
      <c r="G9"/>
      <c r="H9"/>
      <c r="I9"/>
      <c r="J9"/>
      <c r="K9"/>
      <c r="L9"/>
      <c r="P9"/>
    </row>
    <row r="10" spans="1:27" ht="15" thickBot="1" x14ac:dyDescent="0.4">
      <c r="A10" s="137" t="s">
        <v>89</v>
      </c>
      <c r="B10" s="137"/>
      <c r="C10" s="137" t="s">
        <v>83</v>
      </c>
      <c r="D10" s="137"/>
      <c r="E10" s="137"/>
      <c r="F10"/>
      <c r="G10"/>
      <c r="H10"/>
      <c r="I10"/>
      <c r="J10"/>
      <c r="K10"/>
      <c r="L10"/>
      <c r="P10"/>
    </row>
    <row r="11" spans="1:27" ht="15" thickBot="1" x14ac:dyDescent="0.4">
      <c r="A11" s="137" t="s">
        <v>90</v>
      </c>
      <c r="B11" s="137"/>
      <c r="C11" s="137" t="s">
        <v>81</v>
      </c>
      <c r="D11" s="137"/>
      <c r="E11" s="137"/>
      <c r="F11"/>
      <c r="G11"/>
      <c r="H11"/>
      <c r="I11"/>
      <c r="J11"/>
      <c r="K11"/>
      <c r="L11"/>
      <c r="P11"/>
    </row>
    <row r="12" spans="1:27" x14ac:dyDescent="0.35">
      <c r="A12"/>
      <c r="B12"/>
      <c r="C12"/>
      <c r="D12"/>
      <c r="E12"/>
      <c r="F12"/>
      <c r="G12"/>
      <c r="H12"/>
      <c r="I12"/>
      <c r="J12"/>
      <c r="K12"/>
      <c r="L12"/>
      <c r="P12"/>
    </row>
    <row r="13" spans="1:27" ht="58" x14ac:dyDescent="0.35">
      <c r="A13" s="99" t="s">
        <v>4</v>
      </c>
      <c r="B13" s="99" t="s">
        <v>143</v>
      </c>
      <c r="C13" s="99" t="s">
        <v>57</v>
      </c>
      <c r="D13" s="100" t="s">
        <v>161</v>
      </c>
      <c r="E13" s="100" t="s">
        <v>162</v>
      </c>
      <c r="F13" s="100" t="s">
        <v>169</v>
      </c>
      <c r="G13" s="100" t="s">
        <v>51</v>
      </c>
      <c r="H13" s="101" t="s">
        <v>18</v>
      </c>
      <c r="I13" s="100" t="s">
        <v>54</v>
      </c>
      <c r="J13" s="102" t="s">
        <v>52</v>
      </c>
      <c r="K13" s="102" t="s">
        <v>71</v>
      </c>
      <c r="L13" s="102" t="s">
        <v>70</v>
      </c>
      <c r="M13" s="103" t="s">
        <v>69</v>
      </c>
      <c r="N13" s="103" t="s">
        <v>168</v>
      </c>
      <c r="O13" s="103" t="s">
        <v>67</v>
      </c>
      <c r="P13" s="102" t="s">
        <v>68</v>
      </c>
      <c r="Q13" s="104" t="s">
        <v>72</v>
      </c>
      <c r="R13" s="104" t="s">
        <v>73</v>
      </c>
      <c r="S13" s="104" t="s">
        <v>74</v>
      </c>
      <c r="T13" s="104" t="s">
        <v>76</v>
      </c>
      <c r="U13" s="104" t="s">
        <v>75</v>
      </c>
      <c r="V13" s="104" t="s">
        <v>77</v>
      </c>
      <c r="W13" s="104" t="s">
        <v>78</v>
      </c>
      <c r="X13" s="104" t="s">
        <v>79</v>
      </c>
      <c r="Y13" s="104" t="s">
        <v>80</v>
      </c>
      <c r="Z13" s="104" t="s">
        <v>84</v>
      </c>
      <c r="AA13" s="104" t="s">
        <v>156</v>
      </c>
    </row>
    <row r="14" spans="1:27" ht="58" x14ac:dyDescent="0.35">
      <c r="A14" s="78" t="s">
        <v>8</v>
      </c>
      <c r="B14" s="78" t="s">
        <v>147</v>
      </c>
      <c r="C14" s="78" t="s">
        <v>276</v>
      </c>
      <c r="D14" s="79">
        <v>29</v>
      </c>
      <c r="E14" s="80">
        <v>75</v>
      </c>
      <c r="F14" s="79">
        <v>46</v>
      </c>
      <c r="G14" s="79">
        <v>5.9889999999999999</v>
      </c>
      <c r="H14" s="79" t="s">
        <v>53</v>
      </c>
      <c r="I14" s="79">
        <v>5000</v>
      </c>
      <c r="J14" s="81">
        <v>0.5</v>
      </c>
      <c r="K14" s="81">
        <v>27</v>
      </c>
      <c r="L14" s="81">
        <v>29.7</v>
      </c>
      <c r="M14" s="82">
        <v>37.4</v>
      </c>
      <c r="N14" s="82">
        <f>K14*G14</f>
        <v>161.703</v>
      </c>
      <c r="O14" s="82">
        <f>L14*G14</f>
        <v>177.8733</v>
      </c>
      <c r="P14" s="81">
        <f>M14*G14</f>
        <v>223.98859999999999</v>
      </c>
      <c r="Q14" s="83">
        <f>N24/N15</f>
        <v>2.5175202156334233</v>
      </c>
      <c r="R14" s="83">
        <f>O24/O15</f>
        <v>1.056379821958457</v>
      </c>
      <c r="S14" s="83">
        <f>P24/P15</f>
        <v>1.4829545454545454</v>
      </c>
      <c r="T14" s="83">
        <f>N15/N14</f>
        <v>1.374074074074074</v>
      </c>
      <c r="U14" s="83">
        <f>O15/O14</f>
        <v>1.1346801346801347</v>
      </c>
      <c r="V14" s="83">
        <f>P15/P14</f>
        <v>1.411764705882353</v>
      </c>
      <c r="W14" s="83" t="str">
        <f>IF(Q14&lt;1, "Malo", IF(Q14&lt;1.1, "Pobre", IF(Q14&lt;1.25,"Cuestionable",IF(Q14&lt;2, "Regular", "Bueno"))))</f>
        <v>Bueno</v>
      </c>
      <c r="X14" s="83" t="str">
        <f t="shared" ref="X14:Y14" si="0">IF(R14&lt;1, "Malo", IF(R14&lt;1.1, "Pobre", IF(R14&lt;1.25,"Cuestionable",IF(R14&lt;2, "Regular", "Bueno"))))</f>
        <v>Pobre</v>
      </c>
      <c r="Y14" s="83" t="str">
        <f t="shared" si="0"/>
        <v>Regular</v>
      </c>
      <c r="Z14" s="83" t="s">
        <v>83</v>
      </c>
      <c r="AA14" s="84" t="s">
        <v>170</v>
      </c>
    </row>
    <row r="15" spans="1:27" ht="58" x14ac:dyDescent="0.35">
      <c r="A15" s="78" t="s">
        <v>8</v>
      </c>
      <c r="B15" s="78" t="s">
        <v>147</v>
      </c>
      <c r="C15" s="78" t="s">
        <v>276</v>
      </c>
      <c r="D15" s="79">
        <v>29</v>
      </c>
      <c r="E15" s="80">
        <v>75</v>
      </c>
      <c r="F15" s="79">
        <v>46</v>
      </c>
      <c r="G15" s="79">
        <v>5.9889999999999999</v>
      </c>
      <c r="H15" s="79" t="s">
        <v>53</v>
      </c>
      <c r="I15" s="79">
        <v>5000</v>
      </c>
      <c r="J15" s="81">
        <v>1</v>
      </c>
      <c r="K15" s="81">
        <v>37.1</v>
      </c>
      <c r="L15" s="81">
        <v>33.700000000000003</v>
      </c>
      <c r="M15" s="82">
        <v>52.8</v>
      </c>
      <c r="N15" s="82">
        <f>K15*G15</f>
        <v>222.1919</v>
      </c>
      <c r="O15" s="82">
        <f>L15*G15</f>
        <v>201.82930000000002</v>
      </c>
      <c r="P15" s="81">
        <f t="shared" ref="P15:P24" si="1">M15*G15</f>
        <v>316.2192</v>
      </c>
      <c r="Q15" s="83">
        <f>N24/N15</f>
        <v>2.5175202156334233</v>
      </c>
      <c r="R15" s="83">
        <f>O24/O15</f>
        <v>1.056379821958457</v>
      </c>
      <c r="S15" s="83">
        <f>P24/P15</f>
        <v>1.4829545454545454</v>
      </c>
      <c r="T15" s="83">
        <f>N15/N14</f>
        <v>1.374074074074074</v>
      </c>
      <c r="U15" s="83">
        <f>O15/O14</f>
        <v>1.1346801346801347</v>
      </c>
      <c r="V15" s="83">
        <f>P15/P14</f>
        <v>1.411764705882353</v>
      </c>
      <c r="W15" s="83" t="str">
        <f t="shared" ref="W15:W24" si="2">IF(Q15&lt;1, "Malo", IF(Q15&lt;1.1, "Pobre", IF(Q15&lt;1.25,"Cuestionable",IF(Q15&lt;2, "Regular", "Bueno"))))</f>
        <v>Bueno</v>
      </c>
      <c r="X15" s="83" t="str">
        <f t="shared" ref="X15:X25" si="3">IF(R15&lt;1, "Malo", IF(R15&lt;1.1, "Pobre", IF(R15&lt;1.25,"Cuestionable",IF(R15&lt;2, "Regular", "Bueno"))))</f>
        <v>Pobre</v>
      </c>
      <c r="Y15" s="83" t="str">
        <f t="shared" ref="Y15:Y25" si="4">IF(S15&lt;1, "Malo", IF(S15&lt;1.1, "Pobre", IF(S15&lt;1.25,"Cuestionable",IF(S15&lt;2, "Regular", "Bueno"))))</f>
        <v>Regular</v>
      </c>
      <c r="Z15" s="83" t="s">
        <v>83</v>
      </c>
      <c r="AA15" s="84" t="s">
        <v>170</v>
      </c>
    </row>
    <row r="16" spans="1:27" ht="58" x14ac:dyDescent="0.35">
      <c r="A16" s="78" t="s">
        <v>8</v>
      </c>
      <c r="B16" s="78" t="s">
        <v>147</v>
      </c>
      <c r="C16" s="78" t="s">
        <v>276</v>
      </c>
      <c r="D16" s="79">
        <v>29</v>
      </c>
      <c r="E16" s="80">
        <v>75</v>
      </c>
      <c r="F16" s="79">
        <v>46</v>
      </c>
      <c r="G16" s="79">
        <v>5.9889999999999999</v>
      </c>
      <c r="H16" s="79" t="s">
        <v>53</v>
      </c>
      <c r="I16" s="79">
        <v>5000</v>
      </c>
      <c r="J16" s="81">
        <v>2</v>
      </c>
      <c r="K16" s="81">
        <v>56.7</v>
      </c>
      <c r="L16" s="81">
        <v>35</v>
      </c>
      <c r="M16" s="82">
        <v>68.400000000000006</v>
      </c>
      <c r="N16" s="82">
        <f>K16*G16</f>
        <v>339.5763</v>
      </c>
      <c r="O16" s="82">
        <f t="shared" ref="O16:O24" si="5">L16*G16</f>
        <v>209.61500000000001</v>
      </c>
      <c r="P16" s="81">
        <f t="shared" si="1"/>
        <v>409.64760000000001</v>
      </c>
      <c r="Q16" s="83">
        <f>N24/N15</f>
        <v>2.5175202156334233</v>
      </c>
      <c r="R16" s="83">
        <f>O24/O15</f>
        <v>1.056379821958457</v>
      </c>
      <c r="S16" s="83">
        <f>P24/P15</f>
        <v>1.4829545454545454</v>
      </c>
      <c r="T16" s="83">
        <f>N15/N14</f>
        <v>1.374074074074074</v>
      </c>
      <c r="U16" s="83">
        <f>O15/O14</f>
        <v>1.1346801346801347</v>
      </c>
      <c r="V16" s="83">
        <f>P15/P14</f>
        <v>1.411764705882353</v>
      </c>
      <c r="W16" s="83" t="str">
        <f t="shared" si="2"/>
        <v>Bueno</v>
      </c>
      <c r="X16" s="83" t="str">
        <f t="shared" si="3"/>
        <v>Pobre</v>
      </c>
      <c r="Y16" s="83" t="str">
        <f t="shared" si="4"/>
        <v>Regular</v>
      </c>
      <c r="Z16" s="83" t="s">
        <v>83</v>
      </c>
      <c r="AA16" s="84" t="s">
        <v>170</v>
      </c>
    </row>
    <row r="17" spans="1:27" ht="58" x14ac:dyDescent="0.35">
      <c r="A17" s="78" t="s">
        <v>8</v>
      </c>
      <c r="B17" s="78" t="s">
        <v>147</v>
      </c>
      <c r="C17" s="78" t="s">
        <v>276</v>
      </c>
      <c r="D17" s="79">
        <v>29</v>
      </c>
      <c r="E17" s="80">
        <v>75</v>
      </c>
      <c r="F17" s="79">
        <v>46</v>
      </c>
      <c r="G17" s="79">
        <v>5.9889999999999999</v>
      </c>
      <c r="H17" s="79" t="s">
        <v>53</v>
      </c>
      <c r="I17" s="79">
        <v>5000</v>
      </c>
      <c r="J17" s="81">
        <v>3</v>
      </c>
      <c r="K17" s="81">
        <v>67.400000000000006</v>
      </c>
      <c r="L17" s="81">
        <v>36.200000000000003</v>
      </c>
      <c r="M17" s="82">
        <v>73</v>
      </c>
      <c r="N17" s="82">
        <f t="shared" ref="N17:N24" si="6">K17*G17</f>
        <v>403.65860000000004</v>
      </c>
      <c r="O17" s="82">
        <f t="shared" si="5"/>
        <v>216.80180000000001</v>
      </c>
      <c r="P17" s="81">
        <f t="shared" si="1"/>
        <v>437.197</v>
      </c>
      <c r="Q17" s="83">
        <f>N24/N15</f>
        <v>2.5175202156334233</v>
      </c>
      <c r="R17" s="83">
        <f>O24/O15</f>
        <v>1.056379821958457</v>
      </c>
      <c r="S17" s="83">
        <f>P24/P15</f>
        <v>1.4829545454545454</v>
      </c>
      <c r="T17" s="83">
        <f>N15/N14</f>
        <v>1.374074074074074</v>
      </c>
      <c r="U17" s="83">
        <f>O15/O14</f>
        <v>1.1346801346801347</v>
      </c>
      <c r="V17" s="83">
        <f>P15/P14</f>
        <v>1.411764705882353</v>
      </c>
      <c r="W17" s="83" t="str">
        <f t="shared" si="2"/>
        <v>Bueno</v>
      </c>
      <c r="X17" s="83" t="str">
        <f t="shared" si="3"/>
        <v>Pobre</v>
      </c>
      <c r="Y17" s="83" t="str">
        <f t="shared" si="4"/>
        <v>Regular</v>
      </c>
      <c r="Z17" s="83" t="s">
        <v>83</v>
      </c>
      <c r="AA17" s="84" t="s">
        <v>170</v>
      </c>
    </row>
    <row r="18" spans="1:27" ht="58" x14ac:dyDescent="0.35">
      <c r="A18" s="78" t="s">
        <v>8</v>
      </c>
      <c r="B18" s="78" t="s">
        <v>147</v>
      </c>
      <c r="C18" s="78" t="s">
        <v>276</v>
      </c>
      <c r="D18" s="79">
        <v>29</v>
      </c>
      <c r="E18" s="80">
        <v>75</v>
      </c>
      <c r="F18" s="79">
        <v>46</v>
      </c>
      <c r="G18" s="79">
        <v>5.9889999999999999</v>
      </c>
      <c r="H18" s="79" t="s">
        <v>53</v>
      </c>
      <c r="I18" s="79">
        <v>5000</v>
      </c>
      <c r="J18" s="81">
        <v>4</v>
      </c>
      <c r="K18" s="81">
        <v>73.400000000000006</v>
      </c>
      <c r="L18" s="81">
        <v>36.799999999999997</v>
      </c>
      <c r="M18" s="82">
        <v>74.900000000000006</v>
      </c>
      <c r="N18" s="82">
        <f t="shared" si="6"/>
        <v>439.5926</v>
      </c>
      <c r="O18" s="82">
        <f t="shared" si="5"/>
        <v>220.39519999999999</v>
      </c>
      <c r="P18" s="81">
        <f t="shared" si="1"/>
        <v>448.5761</v>
      </c>
      <c r="Q18" s="83">
        <f>N24/N15</f>
        <v>2.5175202156334233</v>
      </c>
      <c r="R18" s="83">
        <f>O24/O15</f>
        <v>1.056379821958457</v>
      </c>
      <c r="S18" s="83">
        <f>P24/P15</f>
        <v>1.4829545454545454</v>
      </c>
      <c r="T18" s="83">
        <f>N15/N14</f>
        <v>1.374074074074074</v>
      </c>
      <c r="U18" s="83">
        <f>O15/O14</f>
        <v>1.1346801346801347</v>
      </c>
      <c r="V18" s="83">
        <f>P15/P14</f>
        <v>1.411764705882353</v>
      </c>
      <c r="W18" s="83" t="str">
        <f t="shared" si="2"/>
        <v>Bueno</v>
      </c>
      <c r="X18" s="83" t="str">
        <f t="shared" si="3"/>
        <v>Pobre</v>
      </c>
      <c r="Y18" s="83" t="str">
        <f t="shared" si="4"/>
        <v>Regular</v>
      </c>
      <c r="Z18" s="83" t="s">
        <v>83</v>
      </c>
      <c r="AA18" s="84" t="s">
        <v>170</v>
      </c>
    </row>
    <row r="19" spans="1:27" ht="58" x14ac:dyDescent="0.35">
      <c r="A19" s="78" t="s">
        <v>8</v>
      </c>
      <c r="B19" s="78" t="s">
        <v>147</v>
      </c>
      <c r="C19" s="78" t="s">
        <v>276</v>
      </c>
      <c r="D19" s="79">
        <v>29</v>
      </c>
      <c r="E19" s="80">
        <v>75</v>
      </c>
      <c r="F19" s="79">
        <v>46</v>
      </c>
      <c r="G19" s="79">
        <v>5.9889999999999999</v>
      </c>
      <c r="H19" s="79" t="s">
        <v>53</v>
      </c>
      <c r="I19" s="79">
        <v>5000</v>
      </c>
      <c r="J19" s="81">
        <v>5</v>
      </c>
      <c r="K19" s="81">
        <v>78</v>
      </c>
      <c r="L19" s="81">
        <v>36.6</v>
      </c>
      <c r="M19" s="82">
        <v>76.400000000000006</v>
      </c>
      <c r="N19" s="82">
        <f t="shared" si="6"/>
        <v>467.142</v>
      </c>
      <c r="O19" s="82">
        <f t="shared" si="5"/>
        <v>219.19740000000002</v>
      </c>
      <c r="P19" s="81">
        <f t="shared" si="1"/>
        <v>457.55960000000005</v>
      </c>
      <c r="Q19" s="83">
        <f>N24/N15</f>
        <v>2.5175202156334233</v>
      </c>
      <c r="R19" s="83">
        <f>O24/O15</f>
        <v>1.056379821958457</v>
      </c>
      <c r="S19" s="83">
        <f>P24/P15</f>
        <v>1.4829545454545454</v>
      </c>
      <c r="T19" s="83">
        <f>N15/N14</f>
        <v>1.374074074074074</v>
      </c>
      <c r="U19" s="83">
        <f>O15/O14</f>
        <v>1.1346801346801347</v>
      </c>
      <c r="V19" s="83">
        <f>P15/P14</f>
        <v>1.411764705882353</v>
      </c>
      <c r="W19" s="83" t="str">
        <f t="shared" si="2"/>
        <v>Bueno</v>
      </c>
      <c r="X19" s="83" t="str">
        <f t="shared" si="3"/>
        <v>Pobre</v>
      </c>
      <c r="Y19" s="83" t="str">
        <f t="shared" si="4"/>
        <v>Regular</v>
      </c>
      <c r="Z19" s="83" t="s">
        <v>83</v>
      </c>
      <c r="AA19" s="84" t="s">
        <v>170</v>
      </c>
    </row>
    <row r="20" spans="1:27" ht="58" x14ac:dyDescent="0.35">
      <c r="A20" s="78" t="s">
        <v>8</v>
      </c>
      <c r="B20" s="78" t="s">
        <v>147</v>
      </c>
      <c r="C20" s="78" t="s">
        <v>276</v>
      </c>
      <c r="D20" s="79">
        <v>29</v>
      </c>
      <c r="E20" s="80">
        <v>75</v>
      </c>
      <c r="F20" s="79">
        <v>46</v>
      </c>
      <c r="G20" s="79">
        <v>5.9889999999999999</v>
      </c>
      <c r="H20" s="79" t="s">
        <v>53</v>
      </c>
      <c r="I20" s="79">
        <v>5000</v>
      </c>
      <c r="J20" s="81">
        <v>6</v>
      </c>
      <c r="K20" s="81">
        <v>81.7</v>
      </c>
      <c r="L20" s="81">
        <v>37.1</v>
      </c>
      <c r="M20" s="82">
        <v>77.599999999999994</v>
      </c>
      <c r="N20" s="82">
        <f t="shared" si="6"/>
        <v>489.30130000000003</v>
      </c>
      <c r="O20" s="82">
        <f t="shared" si="5"/>
        <v>222.1919</v>
      </c>
      <c r="P20" s="81">
        <f t="shared" si="1"/>
        <v>464.74639999999994</v>
      </c>
      <c r="Q20" s="83">
        <f>N24/N15</f>
        <v>2.5175202156334233</v>
      </c>
      <c r="R20" s="83">
        <f>O24/O15</f>
        <v>1.056379821958457</v>
      </c>
      <c r="S20" s="83">
        <f>P24/P15</f>
        <v>1.4829545454545454</v>
      </c>
      <c r="T20" s="83">
        <f>N15/N14</f>
        <v>1.374074074074074</v>
      </c>
      <c r="U20" s="83">
        <f>O15/O14</f>
        <v>1.1346801346801347</v>
      </c>
      <c r="V20" s="83">
        <f>P15/P14</f>
        <v>1.411764705882353</v>
      </c>
      <c r="W20" s="83" t="str">
        <f t="shared" si="2"/>
        <v>Bueno</v>
      </c>
      <c r="X20" s="83" t="str">
        <f t="shared" si="3"/>
        <v>Pobre</v>
      </c>
      <c r="Y20" s="83" t="str">
        <f t="shared" si="4"/>
        <v>Regular</v>
      </c>
      <c r="Z20" s="83" t="s">
        <v>83</v>
      </c>
      <c r="AA20" s="84" t="s">
        <v>170</v>
      </c>
    </row>
    <row r="21" spans="1:27" ht="58" x14ac:dyDescent="0.35">
      <c r="A21" s="78" t="s">
        <v>8</v>
      </c>
      <c r="B21" s="78" t="s">
        <v>147</v>
      </c>
      <c r="C21" s="78" t="s">
        <v>276</v>
      </c>
      <c r="D21" s="79">
        <v>29</v>
      </c>
      <c r="E21" s="80">
        <v>75</v>
      </c>
      <c r="F21" s="79">
        <v>46</v>
      </c>
      <c r="G21" s="79">
        <v>5.9889999999999999</v>
      </c>
      <c r="H21" s="79" t="s">
        <v>53</v>
      </c>
      <c r="I21" s="79">
        <v>5000</v>
      </c>
      <c r="J21" s="81">
        <v>7</v>
      </c>
      <c r="K21" s="81">
        <v>85.2</v>
      </c>
      <c r="L21" s="81">
        <v>36.9</v>
      </c>
      <c r="M21" s="82">
        <v>79.099999999999994</v>
      </c>
      <c r="N21" s="82">
        <f t="shared" si="6"/>
        <v>510.26280000000003</v>
      </c>
      <c r="O21" s="82">
        <f t="shared" si="5"/>
        <v>220.99409999999997</v>
      </c>
      <c r="P21" s="81">
        <f t="shared" si="1"/>
        <v>473.72989999999993</v>
      </c>
      <c r="Q21" s="83">
        <f>N24/N15</f>
        <v>2.5175202156334233</v>
      </c>
      <c r="R21" s="83">
        <f>O24/O15</f>
        <v>1.056379821958457</v>
      </c>
      <c r="S21" s="83">
        <f>P24/P15</f>
        <v>1.4829545454545454</v>
      </c>
      <c r="T21" s="83">
        <f>N15/N14</f>
        <v>1.374074074074074</v>
      </c>
      <c r="U21" s="83">
        <f>O15/O14</f>
        <v>1.1346801346801347</v>
      </c>
      <c r="V21" s="83">
        <f>P15/P14</f>
        <v>1.411764705882353</v>
      </c>
      <c r="W21" s="83" t="str">
        <f t="shared" si="2"/>
        <v>Bueno</v>
      </c>
      <c r="X21" s="83" t="str">
        <f t="shared" si="3"/>
        <v>Pobre</v>
      </c>
      <c r="Y21" s="83" t="str">
        <f t="shared" si="4"/>
        <v>Regular</v>
      </c>
      <c r="Z21" s="83" t="s">
        <v>83</v>
      </c>
      <c r="AA21" s="84" t="s">
        <v>170</v>
      </c>
    </row>
    <row r="22" spans="1:27" ht="58" x14ac:dyDescent="0.35">
      <c r="A22" s="78" t="s">
        <v>8</v>
      </c>
      <c r="B22" s="78" t="s">
        <v>147</v>
      </c>
      <c r="C22" s="78" t="s">
        <v>276</v>
      </c>
      <c r="D22" s="79">
        <v>29</v>
      </c>
      <c r="E22" s="80">
        <v>75</v>
      </c>
      <c r="F22" s="79">
        <v>46</v>
      </c>
      <c r="G22" s="79">
        <v>5.9889999999999999</v>
      </c>
      <c r="H22" s="79" t="s">
        <v>53</v>
      </c>
      <c r="I22" s="79">
        <v>5000</v>
      </c>
      <c r="J22" s="81">
        <v>8</v>
      </c>
      <c r="K22" s="81">
        <v>88</v>
      </c>
      <c r="L22" s="81">
        <v>36.9</v>
      </c>
      <c r="M22" s="82">
        <v>79.400000000000006</v>
      </c>
      <c r="N22" s="82">
        <f t="shared" si="6"/>
        <v>527.03200000000004</v>
      </c>
      <c r="O22" s="82">
        <f t="shared" si="5"/>
        <v>220.99409999999997</v>
      </c>
      <c r="P22" s="81">
        <f t="shared" si="1"/>
        <v>475.52660000000003</v>
      </c>
      <c r="Q22" s="83">
        <f>N24/N15</f>
        <v>2.5175202156334233</v>
      </c>
      <c r="R22" s="83">
        <f>O24/O15</f>
        <v>1.056379821958457</v>
      </c>
      <c r="S22" s="83">
        <f>P24/P15</f>
        <v>1.4829545454545454</v>
      </c>
      <c r="T22" s="83">
        <f>N15/N14</f>
        <v>1.374074074074074</v>
      </c>
      <c r="U22" s="83">
        <f>O15/O14</f>
        <v>1.1346801346801347</v>
      </c>
      <c r="V22" s="83">
        <f>P15/P14</f>
        <v>1.411764705882353</v>
      </c>
      <c r="W22" s="83" t="str">
        <f t="shared" si="2"/>
        <v>Bueno</v>
      </c>
      <c r="X22" s="83" t="str">
        <f t="shared" si="3"/>
        <v>Pobre</v>
      </c>
      <c r="Y22" s="83" t="str">
        <f t="shared" si="4"/>
        <v>Regular</v>
      </c>
      <c r="Z22" s="83" t="s">
        <v>83</v>
      </c>
      <c r="AA22" s="84" t="s">
        <v>170</v>
      </c>
    </row>
    <row r="23" spans="1:27" ht="58" x14ac:dyDescent="0.35">
      <c r="A23" s="85" t="s">
        <v>8</v>
      </c>
      <c r="B23" s="85" t="s">
        <v>147</v>
      </c>
      <c r="C23" s="78" t="s">
        <v>276</v>
      </c>
      <c r="D23" s="81">
        <v>29</v>
      </c>
      <c r="E23" s="81">
        <v>75</v>
      </c>
      <c r="F23" s="81">
        <v>46</v>
      </c>
      <c r="G23" s="81">
        <v>5.9889999999999999</v>
      </c>
      <c r="H23" s="81" t="s">
        <v>53</v>
      </c>
      <c r="I23" s="81">
        <v>5000</v>
      </c>
      <c r="J23" s="81">
        <v>9</v>
      </c>
      <c r="K23" s="81">
        <v>91</v>
      </c>
      <c r="L23" s="81">
        <v>37.5</v>
      </c>
      <c r="M23" s="82">
        <v>67</v>
      </c>
      <c r="N23" s="82">
        <f t="shared" si="6"/>
        <v>544.99900000000002</v>
      </c>
      <c r="O23" s="82">
        <f t="shared" si="5"/>
        <v>224.58750000000001</v>
      </c>
      <c r="P23" s="81">
        <f t="shared" si="1"/>
        <v>401.26299999999998</v>
      </c>
      <c r="Q23" s="83">
        <f>N24/N15</f>
        <v>2.5175202156334233</v>
      </c>
      <c r="R23" s="83">
        <f>O24/O15</f>
        <v>1.056379821958457</v>
      </c>
      <c r="S23" s="83">
        <f>P24/P15</f>
        <v>1.4829545454545454</v>
      </c>
      <c r="T23" s="83">
        <f>N15/N14</f>
        <v>1.374074074074074</v>
      </c>
      <c r="U23" s="83">
        <f>O15/O14</f>
        <v>1.1346801346801347</v>
      </c>
      <c r="V23" s="83">
        <f>P15/P14</f>
        <v>1.411764705882353</v>
      </c>
      <c r="W23" s="83" t="str">
        <f t="shared" si="2"/>
        <v>Bueno</v>
      </c>
      <c r="X23" s="83" t="str">
        <f t="shared" si="3"/>
        <v>Pobre</v>
      </c>
      <c r="Y23" s="83" t="str">
        <f t="shared" si="4"/>
        <v>Regular</v>
      </c>
      <c r="Z23" s="83" t="s">
        <v>83</v>
      </c>
      <c r="AA23" s="84" t="s">
        <v>170</v>
      </c>
    </row>
    <row r="24" spans="1:27" ht="58" x14ac:dyDescent="0.35">
      <c r="A24" s="85" t="s">
        <v>8</v>
      </c>
      <c r="B24" s="85" t="s">
        <v>147</v>
      </c>
      <c r="C24" s="78" t="s">
        <v>276</v>
      </c>
      <c r="D24" s="81">
        <v>29</v>
      </c>
      <c r="E24" s="81">
        <v>75</v>
      </c>
      <c r="F24" s="81">
        <v>46</v>
      </c>
      <c r="G24" s="81">
        <v>5.9889999999999999</v>
      </c>
      <c r="H24" s="81" t="s">
        <v>53</v>
      </c>
      <c r="I24" s="81">
        <v>5000</v>
      </c>
      <c r="J24" s="81">
        <v>10</v>
      </c>
      <c r="K24" s="81">
        <v>93.4</v>
      </c>
      <c r="L24" s="81">
        <v>35.6</v>
      </c>
      <c r="M24" s="82">
        <v>78.3</v>
      </c>
      <c r="N24" s="82">
        <f t="shared" si="6"/>
        <v>559.37260000000003</v>
      </c>
      <c r="O24" s="82">
        <f t="shared" si="5"/>
        <v>213.20840000000001</v>
      </c>
      <c r="P24" s="81">
        <f t="shared" si="1"/>
        <v>468.93869999999998</v>
      </c>
      <c r="Q24" s="83">
        <f>N24/N15</f>
        <v>2.5175202156334233</v>
      </c>
      <c r="R24" s="83">
        <f>O24/O15</f>
        <v>1.056379821958457</v>
      </c>
      <c r="S24" s="83">
        <f>P24/P15</f>
        <v>1.4829545454545454</v>
      </c>
      <c r="T24" s="83">
        <f>N15/N14</f>
        <v>1.374074074074074</v>
      </c>
      <c r="U24" s="83">
        <f>O15/O14</f>
        <v>1.1346801346801347</v>
      </c>
      <c r="V24" s="83">
        <f>P15/P14</f>
        <v>1.411764705882353</v>
      </c>
      <c r="W24" s="83" t="str">
        <f t="shared" si="2"/>
        <v>Bueno</v>
      </c>
      <c r="X24" s="83" t="str">
        <f t="shared" si="3"/>
        <v>Pobre</v>
      </c>
      <c r="Y24" s="83" t="str">
        <f t="shared" si="4"/>
        <v>Regular</v>
      </c>
      <c r="Z24" s="83" t="s">
        <v>83</v>
      </c>
      <c r="AA24" s="84" t="s">
        <v>170</v>
      </c>
    </row>
    <row r="25" spans="1:27" ht="29" x14ac:dyDescent="0.35">
      <c r="A25" s="86" t="s">
        <v>174</v>
      </c>
      <c r="B25" s="86" t="s">
        <v>176</v>
      </c>
      <c r="C25" s="86" t="s">
        <v>175</v>
      </c>
      <c r="D25" s="87">
        <v>29</v>
      </c>
      <c r="E25" s="87">
        <v>79</v>
      </c>
      <c r="F25" s="87">
        <v>47</v>
      </c>
      <c r="G25" s="87">
        <v>6.4020000000000001</v>
      </c>
      <c r="H25" s="87" t="s">
        <v>53</v>
      </c>
      <c r="I25" s="87">
        <v>5000</v>
      </c>
      <c r="J25" s="81">
        <v>0.5</v>
      </c>
      <c r="K25" s="88">
        <v>59.1</v>
      </c>
      <c r="L25" s="88">
        <v>22.5</v>
      </c>
      <c r="M25" s="88">
        <v>0.53</v>
      </c>
      <c r="N25" s="89">
        <f>K25*G25</f>
        <v>378.35820000000001</v>
      </c>
      <c r="O25" s="89">
        <f>L25*G25</f>
        <v>144.04500000000002</v>
      </c>
      <c r="P25" s="90">
        <f>M25*G25</f>
        <v>3.3930600000000002</v>
      </c>
      <c r="Q25" s="91">
        <f>N35/N26</f>
        <v>2.2395833333333335</v>
      </c>
      <c r="R25" s="91">
        <f>O35/O26</f>
        <v>1.2256809338521402</v>
      </c>
      <c r="S25" s="91">
        <f>P35/P26</f>
        <v>2.5161290322580645</v>
      </c>
      <c r="T25" s="91">
        <f>N26/N25</f>
        <v>1.2994923857868019</v>
      </c>
      <c r="U25" s="91">
        <f>O26/O25</f>
        <v>1.142222222222222</v>
      </c>
      <c r="V25" s="91">
        <f>P26/P25</f>
        <v>1.1698113207547169</v>
      </c>
      <c r="W25" s="83" t="str">
        <f>IF(Q25&lt;1, "Malo", IF(Q25&lt;1.1, "Pobre", IF(Q25&lt;1.25,"Cuestionable",IF(Q25&lt;2, "Regular", "Bueno"))))</f>
        <v>Bueno</v>
      </c>
      <c r="X25" s="83" t="str">
        <f t="shared" si="3"/>
        <v>Cuestionable</v>
      </c>
      <c r="Y25" s="83" t="str">
        <f t="shared" si="4"/>
        <v>Bueno</v>
      </c>
      <c r="Z25" s="83" t="s">
        <v>81</v>
      </c>
      <c r="AA25" s="84" t="s">
        <v>177</v>
      </c>
    </row>
    <row r="26" spans="1:27" ht="29" x14ac:dyDescent="0.35">
      <c r="A26" s="86" t="s">
        <v>174</v>
      </c>
      <c r="B26" s="86" t="s">
        <v>176</v>
      </c>
      <c r="C26" s="86" t="s">
        <v>175</v>
      </c>
      <c r="D26" s="87">
        <v>29</v>
      </c>
      <c r="E26" s="87">
        <v>79</v>
      </c>
      <c r="F26" s="87">
        <v>47</v>
      </c>
      <c r="G26" s="87">
        <v>6.4020000000000001</v>
      </c>
      <c r="H26" s="87" t="s">
        <v>53</v>
      </c>
      <c r="I26" s="87">
        <v>5000</v>
      </c>
      <c r="J26" s="81">
        <v>1</v>
      </c>
      <c r="K26" s="88">
        <v>76.8</v>
      </c>
      <c r="L26" s="88">
        <v>25.7</v>
      </c>
      <c r="M26" s="88">
        <v>0.62</v>
      </c>
      <c r="N26" s="89">
        <f t="shared" ref="N26:N57" si="7">K26*G26</f>
        <v>491.67359999999996</v>
      </c>
      <c r="O26" s="89">
        <f t="shared" ref="O26:O57" si="8">L26*G26</f>
        <v>164.53139999999999</v>
      </c>
      <c r="P26" s="90">
        <f t="shared" ref="P26:P57" si="9">M26*G26</f>
        <v>3.9692400000000001</v>
      </c>
      <c r="Q26" s="91">
        <f>N35/N26</f>
        <v>2.2395833333333335</v>
      </c>
      <c r="R26" s="91">
        <f>O35/O26</f>
        <v>1.2256809338521402</v>
      </c>
      <c r="S26" s="91">
        <f>P35/P26</f>
        <v>2.5161290322580645</v>
      </c>
      <c r="T26" s="91">
        <f>N26/N25</f>
        <v>1.2994923857868019</v>
      </c>
      <c r="U26" s="91">
        <f>O26/O25</f>
        <v>1.142222222222222</v>
      </c>
      <c r="V26" s="91">
        <f>P26/P25</f>
        <v>1.1698113207547169</v>
      </c>
      <c r="W26" s="83" t="str">
        <f t="shared" ref="W26:W45" si="10">IF(Q26&lt;1, "Malo", IF(Q26&lt;1.1, "Pobre", IF(Q26&lt;1.25,"Cuestionable",IF(Q26&lt;2, "Regular", "Bueno"))))</f>
        <v>Bueno</v>
      </c>
      <c r="X26" s="83" t="str">
        <f t="shared" ref="X26:X45" si="11">IF(R26&lt;1, "Malo", IF(R26&lt;1.1, "Pobre", IF(R26&lt;1.25,"Cuestionable",IF(R26&lt;2, "Regular", "Bueno"))))</f>
        <v>Cuestionable</v>
      </c>
      <c r="Y26" s="83" t="str">
        <f t="shared" ref="Y26:Y45" si="12">IF(S26&lt;1, "Malo", IF(S26&lt;1.1, "Pobre", IF(S26&lt;1.25,"Cuestionable",IF(S26&lt;2, "Regular", "Bueno"))))</f>
        <v>Bueno</v>
      </c>
      <c r="Z26" s="83" t="s">
        <v>81</v>
      </c>
      <c r="AA26" s="84" t="s">
        <v>177</v>
      </c>
    </row>
    <row r="27" spans="1:27" ht="29" x14ac:dyDescent="0.35">
      <c r="A27" s="86" t="s">
        <v>174</v>
      </c>
      <c r="B27" s="86" t="s">
        <v>176</v>
      </c>
      <c r="C27" s="86" t="s">
        <v>175</v>
      </c>
      <c r="D27" s="87">
        <v>29</v>
      </c>
      <c r="E27" s="87">
        <v>79</v>
      </c>
      <c r="F27" s="87">
        <v>47</v>
      </c>
      <c r="G27" s="87">
        <v>6.4020000000000001</v>
      </c>
      <c r="H27" s="87" t="s">
        <v>53</v>
      </c>
      <c r="I27" s="87">
        <v>5000</v>
      </c>
      <c r="J27" s="81">
        <v>2</v>
      </c>
      <c r="K27" s="88">
        <v>109</v>
      </c>
      <c r="L27" s="88">
        <v>25.8</v>
      </c>
      <c r="M27" s="88">
        <v>0.83</v>
      </c>
      <c r="N27" s="89">
        <f t="shared" si="7"/>
        <v>697.81799999999998</v>
      </c>
      <c r="O27" s="89">
        <f t="shared" si="8"/>
        <v>165.17160000000001</v>
      </c>
      <c r="P27" s="90">
        <f t="shared" si="9"/>
        <v>5.3136599999999996</v>
      </c>
      <c r="Q27" s="91">
        <f>N35/N26</f>
        <v>2.2395833333333335</v>
      </c>
      <c r="R27" s="91">
        <f>O35/O26</f>
        <v>1.2256809338521402</v>
      </c>
      <c r="S27" s="91">
        <f>P35/P26</f>
        <v>2.5161290322580645</v>
      </c>
      <c r="T27" s="91">
        <f>N26/N25</f>
        <v>1.2994923857868019</v>
      </c>
      <c r="U27" s="91">
        <f>O26/O25</f>
        <v>1.142222222222222</v>
      </c>
      <c r="V27" s="91">
        <f>P26/P25</f>
        <v>1.1698113207547169</v>
      </c>
      <c r="W27" s="83" t="str">
        <f t="shared" si="10"/>
        <v>Bueno</v>
      </c>
      <c r="X27" s="83" t="str">
        <f t="shared" si="11"/>
        <v>Cuestionable</v>
      </c>
      <c r="Y27" s="83" t="str">
        <f t="shared" si="12"/>
        <v>Bueno</v>
      </c>
      <c r="Z27" s="83" t="s">
        <v>81</v>
      </c>
      <c r="AA27" s="84" t="s">
        <v>177</v>
      </c>
    </row>
    <row r="28" spans="1:27" ht="29" x14ac:dyDescent="0.35">
      <c r="A28" s="86" t="s">
        <v>174</v>
      </c>
      <c r="B28" s="86" t="s">
        <v>176</v>
      </c>
      <c r="C28" s="86" t="s">
        <v>175</v>
      </c>
      <c r="D28" s="87">
        <v>29</v>
      </c>
      <c r="E28" s="87">
        <v>79</v>
      </c>
      <c r="F28" s="87">
        <v>47</v>
      </c>
      <c r="G28" s="87">
        <v>6.4020000000000001</v>
      </c>
      <c r="H28" s="87" t="s">
        <v>53</v>
      </c>
      <c r="I28" s="87">
        <v>5000</v>
      </c>
      <c r="J28" s="81">
        <v>3</v>
      </c>
      <c r="K28" s="88">
        <v>129</v>
      </c>
      <c r="L28" s="88">
        <v>32.200000000000003</v>
      </c>
      <c r="M28" s="88">
        <v>0.95</v>
      </c>
      <c r="N28" s="89">
        <f t="shared" si="7"/>
        <v>825.85800000000006</v>
      </c>
      <c r="O28" s="89">
        <f t="shared" si="8"/>
        <v>206.14440000000002</v>
      </c>
      <c r="P28" s="90">
        <f t="shared" si="9"/>
        <v>6.0819000000000001</v>
      </c>
      <c r="Q28" s="91">
        <f>N35/N26</f>
        <v>2.2395833333333335</v>
      </c>
      <c r="R28" s="91">
        <f>O35/O26</f>
        <v>1.2256809338521402</v>
      </c>
      <c r="S28" s="91">
        <f>P35/P26</f>
        <v>2.5161290322580645</v>
      </c>
      <c r="T28" s="91">
        <f>N26/N25</f>
        <v>1.2994923857868019</v>
      </c>
      <c r="U28" s="91">
        <f>O26/O25</f>
        <v>1.142222222222222</v>
      </c>
      <c r="V28" s="91">
        <f>P26/P25</f>
        <v>1.1698113207547169</v>
      </c>
      <c r="W28" s="83" t="str">
        <f t="shared" si="10"/>
        <v>Bueno</v>
      </c>
      <c r="X28" s="83" t="str">
        <f t="shared" si="11"/>
        <v>Cuestionable</v>
      </c>
      <c r="Y28" s="83" t="str">
        <f t="shared" si="12"/>
        <v>Bueno</v>
      </c>
      <c r="Z28" s="83" t="s">
        <v>81</v>
      </c>
      <c r="AA28" s="84" t="s">
        <v>177</v>
      </c>
    </row>
    <row r="29" spans="1:27" ht="29" x14ac:dyDescent="0.35">
      <c r="A29" s="86" t="s">
        <v>174</v>
      </c>
      <c r="B29" s="86" t="s">
        <v>176</v>
      </c>
      <c r="C29" s="86" t="s">
        <v>175</v>
      </c>
      <c r="D29" s="87">
        <v>29</v>
      </c>
      <c r="E29" s="87">
        <v>79</v>
      </c>
      <c r="F29" s="87">
        <v>47</v>
      </c>
      <c r="G29" s="87">
        <v>6.4020000000000001</v>
      </c>
      <c r="H29" s="87" t="s">
        <v>53</v>
      </c>
      <c r="I29" s="87">
        <v>5000</v>
      </c>
      <c r="J29" s="81">
        <v>4</v>
      </c>
      <c r="K29" s="88">
        <v>140</v>
      </c>
      <c r="L29" s="88">
        <v>32.799999999999997</v>
      </c>
      <c r="M29" s="88">
        <v>1.05</v>
      </c>
      <c r="N29" s="89">
        <f t="shared" si="7"/>
        <v>896.28</v>
      </c>
      <c r="O29" s="89">
        <f t="shared" si="8"/>
        <v>209.98559999999998</v>
      </c>
      <c r="P29" s="90">
        <f t="shared" si="9"/>
        <v>6.7221000000000002</v>
      </c>
      <c r="Q29" s="91">
        <f>N35/N26</f>
        <v>2.2395833333333335</v>
      </c>
      <c r="R29" s="91">
        <f>O35/O26</f>
        <v>1.2256809338521402</v>
      </c>
      <c r="S29" s="91">
        <f>P35/P26</f>
        <v>2.5161290322580645</v>
      </c>
      <c r="T29" s="91">
        <f>N26/N25</f>
        <v>1.2994923857868019</v>
      </c>
      <c r="U29" s="91">
        <f>O26/O25</f>
        <v>1.142222222222222</v>
      </c>
      <c r="V29" s="91">
        <f>P26/P25</f>
        <v>1.1698113207547169</v>
      </c>
      <c r="W29" s="83" t="str">
        <f t="shared" si="10"/>
        <v>Bueno</v>
      </c>
      <c r="X29" s="83" t="str">
        <f t="shared" si="11"/>
        <v>Cuestionable</v>
      </c>
      <c r="Y29" s="83" t="str">
        <f t="shared" si="12"/>
        <v>Bueno</v>
      </c>
      <c r="Z29" s="83" t="s">
        <v>81</v>
      </c>
      <c r="AA29" s="84" t="s">
        <v>177</v>
      </c>
    </row>
    <row r="30" spans="1:27" ht="29" x14ac:dyDescent="0.35">
      <c r="A30" s="86" t="s">
        <v>174</v>
      </c>
      <c r="B30" s="86" t="s">
        <v>176</v>
      </c>
      <c r="C30" s="86" t="s">
        <v>175</v>
      </c>
      <c r="D30" s="87">
        <v>29</v>
      </c>
      <c r="E30" s="87">
        <v>79</v>
      </c>
      <c r="F30" s="87">
        <v>47</v>
      </c>
      <c r="G30" s="87">
        <v>6.4020000000000001</v>
      </c>
      <c r="H30" s="87" t="s">
        <v>53</v>
      </c>
      <c r="I30" s="87">
        <v>5000</v>
      </c>
      <c r="J30" s="81">
        <v>5</v>
      </c>
      <c r="K30" s="88">
        <v>149</v>
      </c>
      <c r="L30" s="88">
        <v>30.9</v>
      </c>
      <c r="M30" s="88">
        <v>1.1200000000000001</v>
      </c>
      <c r="N30" s="89">
        <f t="shared" si="7"/>
        <v>953.89800000000002</v>
      </c>
      <c r="O30" s="89">
        <f t="shared" si="8"/>
        <v>197.8218</v>
      </c>
      <c r="P30" s="90">
        <f t="shared" si="9"/>
        <v>7.1702400000000006</v>
      </c>
      <c r="Q30" s="91">
        <f>N35/N26</f>
        <v>2.2395833333333335</v>
      </c>
      <c r="R30" s="91">
        <f>O35/O26</f>
        <v>1.2256809338521402</v>
      </c>
      <c r="S30" s="91">
        <f>P35/P26</f>
        <v>2.5161290322580645</v>
      </c>
      <c r="T30" s="91">
        <f>N26/N25</f>
        <v>1.2994923857868019</v>
      </c>
      <c r="U30" s="91">
        <f>O26/O25</f>
        <v>1.142222222222222</v>
      </c>
      <c r="V30" s="91">
        <f>P26/P25</f>
        <v>1.1698113207547169</v>
      </c>
      <c r="W30" s="83" t="str">
        <f t="shared" si="10"/>
        <v>Bueno</v>
      </c>
      <c r="X30" s="83" t="str">
        <f t="shared" si="11"/>
        <v>Cuestionable</v>
      </c>
      <c r="Y30" s="83" t="str">
        <f t="shared" si="12"/>
        <v>Bueno</v>
      </c>
      <c r="Z30" s="83" t="s">
        <v>81</v>
      </c>
      <c r="AA30" s="84" t="s">
        <v>177</v>
      </c>
    </row>
    <row r="31" spans="1:27" ht="29" x14ac:dyDescent="0.35">
      <c r="A31" s="86" t="s">
        <v>174</v>
      </c>
      <c r="B31" s="86" t="s">
        <v>176</v>
      </c>
      <c r="C31" s="86" t="s">
        <v>175</v>
      </c>
      <c r="D31" s="87">
        <v>29</v>
      </c>
      <c r="E31" s="87">
        <v>79</v>
      </c>
      <c r="F31" s="87">
        <v>47</v>
      </c>
      <c r="G31" s="87">
        <v>6.4020000000000001</v>
      </c>
      <c r="H31" s="87" t="s">
        <v>53</v>
      </c>
      <c r="I31" s="87">
        <v>5000</v>
      </c>
      <c r="J31" s="81">
        <v>6</v>
      </c>
      <c r="K31" s="88">
        <v>151</v>
      </c>
      <c r="L31" s="88">
        <v>32.5</v>
      </c>
      <c r="M31" s="88">
        <v>1.2</v>
      </c>
      <c r="N31" s="89">
        <f t="shared" si="7"/>
        <v>966.702</v>
      </c>
      <c r="O31" s="89">
        <f t="shared" si="8"/>
        <v>208.065</v>
      </c>
      <c r="P31" s="90">
        <f t="shared" si="9"/>
        <v>7.6823999999999995</v>
      </c>
      <c r="Q31" s="91">
        <f>N35/N26</f>
        <v>2.2395833333333335</v>
      </c>
      <c r="R31" s="91">
        <f>O35/O26</f>
        <v>1.2256809338521402</v>
      </c>
      <c r="S31" s="91">
        <f>P35/P26</f>
        <v>2.5161290322580645</v>
      </c>
      <c r="T31" s="91">
        <f>N26/N25</f>
        <v>1.2994923857868019</v>
      </c>
      <c r="U31" s="91">
        <f>O26/O25</f>
        <v>1.142222222222222</v>
      </c>
      <c r="V31" s="91">
        <f>P26/P25</f>
        <v>1.1698113207547169</v>
      </c>
      <c r="W31" s="83" t="str">
        <f t="shared" si="10"/>
        <v>Bueno</v>
      </c>
      <c r="X31" s="83" t="str">
        <f t="shared" si="11"/>
        <v>Cuestionable</v>
      </c>
      <c r="Y31" s="83" t="str">
        <f t="shared" si="12"/>
        <v>Bueno</v>
      </c>
      <c r="Z31" s="83" t="s">
        <v>81</v>
      </c>
      <c r="AA31" s="84" t="s">
        <v>177</v>
      </c>
    </row>
    <row r="32" spans="1:27" ht="29" x14ac:dyDescent="0.35">
      <c r="A32" s="86" t="s">
        <v>174</v>
      </c>
      <c r="B32" s="86" t="s">
        <v>176</v>
      </c>
      <c r="C32" s="86" t="s">
        <v>175</v>
      </c>
      <c r="D32" s="87">
        <v>29</v>
      </c>
      <c r="E32" s="87">
        <v>79</v>
      </c>
      <c r="F32" s="87">
        <v>47</v>
      </c>
      <c r="G32" s="87">
        <v>6.4020000000000001</v>
      </c>
      <c r="H32" s="87" t="s">
        <v>53</v>
      </c>
      <c r="I32" s="87">
        <v>5000</v>
      </c>
      <c r="J32" s="81">
        <v>7</v>
      </c>
      <c r="K32" s="88">
        <v>156</v>
      </c>
      <c r="L32" s="88">
        <v>30.2</v>
      </c>
      <c r="M32" s="88">
        <v>1.27</v>
      </c>
      <c r="N32" s="89">
        <f t="shared" si="7"/>
        <v>998.71199999999999</v>
      </c>
      <c r="O32" s="89">
        <f t="shared" si="8"/>
        <v>193.34039999999999</v>
      </c>
      <c r="P32" s="90">
        <f t="shared" si="9"/>
        <v>8.1305399999999999</v>
      </c>
      <c r="Q32" s="91">
        <f>N35/N26</f>
        <v>2.2395833333333335</v>
      </c>
      <c r="R32" s="91">
        <f>O35/O26</f>
        <v>1.2256809338521402</v>
      </c>
      <c r="S32" s="91">
        <f>P35/P26</f>
        <v>2.5161290322580645</v>
      </c>
      <c r="T32" s="91">
        <f>N26/N25</f>
        <v>1.2994923857868019</v>
      </c>
      <c r="U32" s="91">
        <f>O26/O25</f>
        <v>1.142222222222222</v>
      </c>
      <c r="V32" s="91">
        <f>P26/P25</f>
        <v>1.1698113207547169</v>
      </c>
      <c r="W32" s="83" t="str">
        <f t="shared" si="10"/>
        <v>Bueno</v>
      </c>
      <c r="X32" s="83" t="str">
        <f t="shared" si="11"/>
        <v>Cuestionable</v>
      </c>
      <c r="Y32" s="83" t="str">
        <f t="shared" si="12"/>
        <v>Bueno</v>
      </c>
      <c r="Z32" s="83" t="s">
        <v>81</v>
      </c>
      <c r="AA32" s="84" t="s">
        <v>177</v>
      </c>
    </row>
    <row r="33" spans="1:27" ht="29" x14ac:dyDescent="0.35">
      <c r="A33" s="86" t="s">
        <v>174</v>
      </c>
      <c r="B33" s="86" t="s">
        <v>176</v>
      </c>
      <c r="C33" s="86" t="s">
        <v>175</v>
      </c>
      <c r="D33" s="87">
        <v>29</v>
      </c>
      <c r="E33" s="87">
        <v>79</v>
      </c>
      <c r="F33" s="87">
        <v>47</v>
      </c>
      <c r="G33" s="87">
        <v>6.4020000000000001</v>
      </c>
      <c r="H33" s="87" t="s">
        <v>53</v>
      </c>
      <c r="I33" s="87">
        <v>5000</v>
      </c>
      <c r="J33" s="81">
        <v>8</v>
      </c>
      <c r="K33" s="88">
        <v>161</v>
      </c>
      <c r="L33" s="88">
        <v>27.8</v>
      </c>
      <c r="M33" s="88">
        <v>1.33</v>
      </c>
      <c r="N33" s="89">
        <f t="shared" si="7"/>
        <v>1030.722</v>
      </c>
      <c r="O33" s="89">
        <f t="shared" si="8"/>
        <v>177.97560000000001</v>
      </c>
      <c r="P33" s="90">
        <f t="shared" si="9"/>
        <v>8.514660000000001</v>
      </c>
      <c r="Q33" s="91">
        <f>N35/N26</f>
        <v>2.2395833333333335</v>
      </c>
      <c r="R33" s="91">
        <f>O35/O26</f>
        <v>1.2256809338521402</v>
      </c>
      <c r="S33" s="91">
        <f>P35/P26</f>
        <v>2.5161290322580645</v>
      </c>
      <c r="T33" s="91">
        <f>N26/N25</f>
        <v>1.2994923857868019</v>
      </c>
      <c r="U33" s="91">
        <f>O26/O25</f>
        <v>1.142222222222222</v>
      </c>
      <c r="V33" s="91">
        <f>P26/P25</f>
        <v>1.1698113207547169</v>
      </c>
      <c r="W33" s="83" t="str">
        <f t="shared" si="10"/>
        <v>Bueno</v>
      </c>
      <c r="X33" s="83" t="str">
        <f t="shared" si="11"/>
        <v>Cuestionable</v>
      </c>
      <c r="Y33" s="83" t="str">
        <f t="shared" si="12"/>
        <v>Bueno</v>
      </c>
      <c r="Z33" s="83" t="s">
        <v>81</v>
      </c>
      <c r="AA33" s="84" t="s">
        <v>177</v>
      </c>
    </row>
    <row r="34" spans="1:27" ht="29" x14ac:dyDescent="0.35">
      <c r="A34" s="86" t="s">
        <v>174</v>
      </c>
      <c r="B34" s="86" t="s">
        <v>176</v>
      </c>
      <c r="C34" s="86" t="s">
        <v>175</v>
      </c>
      <c r="D34" s="87">
        <v>29</v>
      </c>
      <c r="E34" s="87">
        <v>79</v>
      </c>
      <c r="F34" s="87">
        <v>47</v>
      </c>
      <c r="G34" s="87">
        <v>6.4020000000000001</v>
      </c>
      <c r="H34" s="87" t="s">
        <v>53</v>
      </c>
      <c r="I34" s="87">
        <v>5000</v>
      </c>
      <c r="J34" s="81">
        <v>9</v>
      </c>
      <c r="K34" s="88">
        <v>166</v>
      </c>
      <c r="L34" s="88">
        <v>31</v>
      </c>
      <c r="M34" s="88">
        <v>1.42</v>
      </c>
      <c r="N34" s="89">
        <f t="shared" si="7"/>
        <v>1062.732</v>
      </c>
      <c r="O34" s="89">
        <f t="shared" si="8"/>
        <v>198.46200000000002</v>
      </c>
      <c r="P34" s="90">
        <f t="shared" si="9"/>
        <v>9.09084</v>
      </c>
      <c r="Q34" s="91">
        <f>N35/N26</f>
        <v>2.2395833333333335</v>
      </c>
      <c r="R34" s="91">
        <f>O35/O26</f>
        <v>1.2256809338521402</v>
      </c>
      <c r="S34" s="91">
        <f>P35/P26</f>
        <v>2.5161290322580645</v>
      </c>
      <c r="T34" s="91">
        <f>N26/N25</f>
        <v>1.2994923857868019</v>
      </c>
      <c r="U34" s="91">
        <f>O26/O25</f>
        <v>1.142222222222222</v>
      </c>
      <c r="V34" s="91">
        <f>P26/P25</f>
        <v>1.1698113207547169</v>
      </c>
      <c r="W34" s="83" t="str">
        <f t="shared" si="10"/>
        <v>Bueno</v>
      </c>
      <c r="X34" s="83" t="str">
        <f t="shared" si="11"/>
        <v>Cuestionable</v>
      </c>
      <c r="Y34" s="83" t="str">
        <f t="shared" si="12"/>
        <v>Bueno</v>
      </c>
      <c r="Z34" s="83" t="s">
        <v>81</v>
      </c>
      <c r="AA34" s="84" t="s">
        <v>177</v>
      </c>
    </row>
    <row r="35" spans="1:27" ht="29" x14ac:dyDescent="0.35">
      <c r="A35" s="86" t="s">
        <v>174</v>
      </c>
      <c r="B35" s="86" t="s">
        <v>176</v>
      </c>
      <c r="C35" s="86" t="s">
        <v>175</v>
      </c>
      <c r="D35" s="87">
        <v>29</v>
      </c>
      <c r="E35" s="87">
        <v>79</v>
      </c>
      <c r="F35" s="87">
        <v>47</v>
      </c>
      <c r="G35" s="87">
        <v>6.4020000000000001</v>
      </c>
      <c r="H35" s="87" t="s">
        <v>53</v>
      </c>
      <c r="I35" s="87">
        <v>5000</v>
      </c>
      <c r="J35" s="81">
        <v>10</v>
      </c>
      <c r="K35" s="88">
        <v>172</v>
      </c>
      <c r="L35" s="88">
        <v>31.5</v>
      </c>
      <c r="M35" s="88">
        <v>1.56</v>
      </c>
      <c r="N35" s="89">
        <f t="shared" si="7"/>
        <v>1101.144</v>
      </c>
      <c r="O35" s="89">
        <f t="shared" si="8"/>
        <v>201.66300000000001</v>
      </c>
      <c r="P35" s="90">
        <f t="shared" si="9"/>
        <v>9.9871200000000009</v>
      </c>
      <c r="Q35" s="91">
        <f>N35/N26</f>
        <v>2.2395833333333335</v>
      </c>
      <c r="R35" s="91">
        <f>O35/O26</f>
        <v>1.2256809338521402</v>
      </c>
      <c r="S35" s="91">
        <f>P35/P26</f>
        <v>2.5161290322580645</v>
      </c>
      <c r="T35" s="91">
        <f>N26/N25</f>
        <v>1.2994923857868019</v>
      </c>
      <c r="U35" s="91">
        <f>O26/O25</f>
        <v>1.142222222222222</v>
      </c>
      <c r="V35" s="91">
        <f>P26/P25</f>
        <v>1.1698113207547169</v>
      </c>
      <c r="W35" s="83" t="str">
        <f t="shared" si="10"/>
        <v>Bueno</v>
      </c>
      <c r="X35" s="83" t="str">
        <f t="shared" si="11"/>
        <v>Cuestionable</v>
      </c>
      <c r="Y35" s="83" t="str">
        <f t="shared" si="12"/>
        <v>Bueno</v>
      </c>
      <c r="Z35" s="83" t="s">
        <v>81</v>
      </c>
      <c r="AA35" s="84" t="s">
        <v>177</v>
      </c>
    </row>
    <row r="36" spans="1:27" ht="58" x14ac:dyDescent="0.35">
      <c r="A36" s="86" t="s">
        <v>209</v>
      </c>
      <c r="B36" s="86" t="s">
        <v>147</v>
      </c>
      <c r="C36" s="86" t="s">
        <v>276</v>
      </c>
      <c r="D36" s="90">
        <v>29</v>
      </c>
      <c r="E36" s="90">
        <v>71</v>
      </c>
      <c r="F36" s="90">
        <v>38</v>
      </c>
      <c r="G36" s="90">
        <v>3.4369999999999998</v>
      </c>
      <c r="H36" s="87" t="s">
        <v>53</v>
      </c>
      <c r="I36" s="87">
        <v>5000</v>
      </c>
      <c r="J36" s="81">
        <v>0.5</v>
      </c>
      <c r="K36" s="89">
        <v>40.6</v>
      </c>
      <c r="L36" s="90">
        <v>52.1</v>
      </c>
      <c r="M36" s="89">
        <v>48.5</v>
      </c>
      <c r="N36" s="89">
        <f t="shared" ref="N36:N44" si="13">K36*G36</f>
        <v>139.54220000000001</v>
      </c>
      <c r="O36" s="89">
        <f t="shared" ref="O36:O44" si="14">L36*G36</f>
        <v>179.0677</v>
      </c>
      <c r="P36" s="90">
        <f t="shared" ref="P36:P44" si="15">M36*G36</f>
        <v>166.69450000000001</v>
      </c>
      <c r="Q36" s="91">
        <f>N46/N37</f>
        <v>2.8600746268656718</v>
      </c>
      <c r="R36" s="91">
        <f>O46/O37</f>
        <v>1.2373983739837398</v>
      </c>
      <c r="S36" s="91">
        <f>O46/O37</f>
        <v>1.2373983739837398</v>
      </c>
      <c r="T36" s="91">
        <f>N37/N36</f>
        <v>1.3201970443349753</v>
      </c>
      <c r="U36" s="91">
        <f>O37/O36</f>
        <v>1.1804222648752398</v>
      </c>
      <c r="V36" s="91">
        <f>P37/P36</f>
        <v>1.5649484536082476</v>
      </c>
      <c r="W36" s="83" t="str">
        <f t="shared" si="10"/>
        <v>Bueno</v>
      </c>
      <c r="X36" s="83" t="str">
        <f t="shared" si="11"/>
        <v>Cuestionable</v>
      </c>
      <c r="Y36" s="83" t="str">
        <f t="shared" si="12"/>
        <v>Cuestionable</v>
      </c>
      <c r="Z36" s="83" t="s">
        <v>83</v>
      </c>
      <c r="AA36" s="84" t="s">
        <v>277</v>
      </c>
    </row>
    <row r="37" spans="1:27" ht="58" x14ac:dyDescent="0.35">
      <c r="A37" s="86" t="s">
        <v>209</v>
      </c>
      <c r="B37" s="86" t="s">
        <v>147</v>
      </c>
      <c r="C37" s="86" t="s">
        <v>276</v>
      </c>
      <c r="D37" s="90">
        <v>29</v>
      </c>
      <c r="E37" s="90">
        <v>71</v>
      </c>
      <c r="F37" s="90">
        <v>38</v>
      </c>
      <c r="G37" s="90">
        <v>3.4369999999999998</v>
      </c>
      <c r="H37" s="87" t="s">
        <v>53</v>
      </c>
      <c r="I37" s="87">
        <v>5000</v>
      </c>
      <c r="J37" s="81">
        <v>1</v>
      </c>
      <c r="K37" s="90">
        <v>53.6</v>
      </c>
      <c r="L37" s="90">
        <v>61.5</v>
      </c>
      <c r="M37" s="89">
        <v>75.900000000000006</v>
      </c>
      <c r="N37" s="89">
        <f t="shared" si="13"/>
        <v>184.22319999999999</v>
      </c>
      <c r="O37" s="89">
        <f t="shared" si="14"/>
        <v>211.37549999999999</v>
      </c>
      <c r="P37" s="90">
        <f t="shared" si="15"/>
        <v>260.86830000000003</v>
      </c>
      <c r="Q37" s="91">
        <f>N46/N37</f>
        <v>2.8600746268656718</v>
      </c>
      <c r="R37" s="91">
        <f>O46/O37</f>
        <v>1.2373983739837398</v>
      </c>
      <c r="S37" s="91">
        <f>O46/O37</f>
        <v>1.2373983739837398</v>
      </c>
      <c r="T37" s="91">
        <f>N37/N36</f>
        <v>1.3201970443349753</v>
      </c>
      <c r="U37" s="91">
        <f>O37/O36</f>
        <v>1.1804222648752398</v>
      </c>
      <c r="V37" s="91">
        <f>P37/P36</f>
        <v>1.5649484536082476</v>
      </c>
      <c r="W37" s="83" t="str">
        <f t="shared" si="10"/>
        <v>Bueno</v>
      </c>
      <c r="X37" s="83" t="str">
        <f t="shared" si="11"/>
        <v>Cuestionable</v>
      </c>
      <c r="Y37" s="83" t="str">
        <f t="shared" si="12"/>
        <v>Cuestionable</v>
      </c>
      <c r="Z37" s="83" t="s">
        <v>83</v>
      </c>
      <c r="AA37" s="84" t="s">
        <v>277</v>
      </c>
    </row>
    <row r="38" spans="1:27" ht="58" x14ac:dyDescent="0.35">
      <c r="A38" s="86" t="s">
        <v>209</v>
      </c>
      <c r="B38" s="86" t="s">
        <v>147</v>
      </c>
      <c r="C38" s="86" t="s">
        <v>276</v>
      </c>
      <c r="D38" s="90">
        <v>29</v>
      </c>
      <c r="E38" s="90">
        <v>71</v>
      </c>
      <c r="F38" s="90">
        <v>38</v>
      </c>
      <c r="G38" s="90">
        <v>3.4369999999999998</v>
      </c>
      <c r="H38" s="87" t="s">
        <v>53</v>
      </c>
      <c r="I38" s="87">
        <v>5000</v>
      </c>
      <c r="J38" s="81">
        <v>2</v>
      </c>
      <c r="K38" s="88">
        <v>82.1</v>
      </c>
      <c r="L38" s="88">
        <v>70.400000000000006</v>
      </c>
      <c r="M38" s="88">
        <v>115.6</v>
      </c>
      <c r="N38" s="92">
        <f t="shared" si="13"/>
        <v>282.17769999999996</v>
      </c>
      <c r="O38" s="92">
        <f t="shared" si="14"/>
        <v>241.9648</v>
      </c>
      <c r="P38" s="93">
        <f t="shared" si="15"/>
        <v>397.31719999999996</v>
      </c>
      <c r="Q38" s="91">
        <f>N46/N37</f>
        <v>2.8600746268656718</v>
      </c>
      <c r="R38" s="91">
        <f>O46/O37</f>
        <v>1.2373983739837398</v>
      </c>
      <c r="S38" s="91">
        <f>O46/O37</f>
        <v>1.2373983739837398</v>
      </c>
      <c r="T38" s="91">
        <f>N37/N36</f>
        <v>1.3201970443349753</v>
      </c>
      <c r="U38" s="91">
        <f>O37/O36</f>
        <v>1.1804222648752398</v>
      </c>
      <c r="V38" s="91">
        <f>P37/P36</f>
        <v>1.5649484536082476</v>
      </c>
      <c r="W38" s="83" t="str">
        <f t="shared" si="10"/>
        <v>Bueno</v>
      </c>
      <c r="X38" s="83" t="str">
        <f t="shared" si="11"/>
        <v>Cuestionable</v>
      </c>
      <c r="Y38" s="83" t="str">
        <f t="shared" si="12"/>
        <v>Cuestionable</v>
      </c>
      <c r="Z38" s="83" t="s">
        <v>83</v>
      </c>
      <c r="AA38" s="84" t="s">
        <v>277</v>
      </c>
    </row>
    <row r="39" spans="1:27" ht="58" x14ac:dyDescent="0.35">
      <c r="A39" s="86" t="s">
        <v>209</v>
      </c>
      <c r="B39" s="86" t="s">
        <v>147</v>
      </c>
      <c r="C39" s="86" t="s">
        <v>276</v>
      </c>
      <c r="D39" s="90">
        <v>29</v>
      </c>
      <c r="E39" s="90">
        <v>71</v>
      </c>
      <c r="F39" s="90">
        <v>38</v>
      </c>
      <c r="G39" s="90">
        <v>3.4369999999999998</v>
      </c>
      <c r="H39" s="87" t="s">
        <v>53</v>
      </c>
      <c r="I39" s="87">
        <v>5000</v>
      </c>
      <c r="J39" s="81">
        <v>3</v>
      </c>
      <c r="K39" s="88">
        <v>103.5</v>
      </c>
      <c r="L39" s="88">
        <v>69</v>
      </c>
      <c r="M39" s="88">
        <v>129</v>
      </c>
      <c r="N39" s="92">
        <f t="shared" si="13"/>
        <v>355.72949999999997</v>
      </c>
      <c r="O39" s="92">
        <f t="shared" si="14"/>
        <v>237.15299999999999</v>
      </c>
      <c r="P39" s="93">
        <f t="shared" si="15"/>
        <v>443.37299999999999</v>
      </c>
      <c r="Q39" s="91">
        <f>N46/N37</f>
        <v>2.8600746268656718</v>
      </c>
      <c r="R39" s="91">
        <f>O46/O37</f>
        <v>1.2373983739837398</v>
      </c>
      <c r="S39" s="91">
        <f>O46/O37</f>
        <v>1.2373983739837398</v>
      </c>
      <c r="T39" s="91">
        <f>N37/N36</f>
        <v>1.3201970443349753</v>
      </c>
      <c r="U39" s="91">
        <f>O37/O36</f>
        <v>1.1804222648752398</v>
      </c>
      <c r="V39" s="91">
        <f>P37/P36</f>
        <v>1.5649484536082476</v>
      </c>
      <c r="W39" s="83" t="str">
        <f t="shared" si="10"/>
        <v>Bueno</v>
      </c>
      <c r="X39" s="83" t="str">
        <f t="shared" si="11"/>
        <v>Cuestionable</v>
      </c>
      <c r="Y39" s="83" t="str">
        <f t="shared" si="12"/>
        <v>Cuestionable</v>
      </c>
      <c r="Z39" s="83" t="s">
        <v>83</v>
      </c>
      <c r="AA39" s="84" t="s">
        <v>277</v>
      </c>
    </row>
    <row r="40" spans="1:27" ht="58" x14ac:dyDescent="0.35">
      <c r="A40" s="86" t="s">
        <v>209</v>
      </c>
      <c r="B40" s="86" t="s">
        <v>147</v>
      </c>
      <c r="C40" s="86" t="s">
        <v>276</v>
      </c>
      <c r="D40" s="90">
        <v>29</v>
      </c>
      <c r="E40" s="90">
        <v>71</v>
      </c>
      <c r="F40" s="90">
        <v>38</v>
      </c>
      <c r="G40" s="90">
        <v>3.4369999999999998</v>
      </c>
      <c r="H40" s="87" t="s">
        <v>53</v>
      </c>
      <c r="I40" s="87">
        <v>5000</v>
      </c>
      <c r="J40" s="81">
        <v>4</v>
      </c>
      <c r="K40" s="88">
        <v>116.9</v>
      </c>
      <c r="L40" s="88">
        <v>72.099999999999994</v>
      </c>
      <c r="M40" s="88">
        <v>142.69999999999999</v>
      </c>
      <c r="N40" s="92">
        <f t="shared" si="13"/>
        <v>401.78530000000001</v>
      </c>
      <c r="O40" s="92">
        <f t="shared" si="14"/>
        <v>247.80769999999995</v>
      </c>
      <c r="P40" s="93">
        <f t="shared" si="15"/>
        <v>490.45989999999995</v>
      </c>
      <c r="Q40" s="91">
        <f>N46/N37</f>
        <v>2.8600746268656718</v>
      </c>
      <c r="R40" s="91">
        <f>O46/O37</f>
        <v>1.2373983739837398</v>
      </c>
      <c r="S40" s="91">
        <f>O46/O37</f>
        <v>1.2373983739837398</v>
      </c>
      <c r="T40" s="91">
        <f>N37/N36</f>
        <v>1.3201970443349753</v>
      </c>
      <c r="U40" s="91">
        <f>O37/O36</f>
        <v>1.1804222648752398</v>
      </c>
      <c r="V40" s="91">
        <f>P37/P36</f>
        <v>1.5649484536082476</v>
      </c>
      <c r="W40" s="83" t="str">
        <f t="shared" si="10"/>
        <v>Bueno</v>
      </c>
      <c r="X40" s="83" t="str">
        <f t="shared" si="11"/>
        <v>Cuestionable</v>
      </c>
      <c r="Y40" s="83" t="str">
        <f t="shared" si="12"/>
        <v>Cuestionable</v>
      </c>
      <c r="Z40" s="83" t="s">
        <v>83</v>
      </c>
      <c r="AA40" s="84" t="s">
        <v>277</v>
      </c>
    </row>
    <row r="41" spans="1:27" ht="58" x14ac:dyDescent="0.35">
      <c r="A41" s="86" t="s">
        <v>209</v>
      </c>
      <c r="B41" s="86" t="s">
        <v>147</v>
      </c>
      <c r="C41" s="86" t="s">
        <v>276</v>
      </c>
      <c r="D41" s="90">
        <v>29</v>
      </c>
      <c r="E41" s="90">
        <v>71</v>
      </c>
      <c r="F41" s="90">
        <v>38</v>
      </c>
      <c r="G41" s="90">
        <v>3.4369999999999998</v>
      </c>
      <c r="H41" s="87" t="s">
        <v>53</v>
      </c>
      <c r="I41" s="87">
        <v>5000</v>
      </c>
      <c r="J41" s="81">
        <v>5</v>
      </c>
      <c r="K41" s="88">
        <v>124</v>
      </c>
      <c r="L41" s="88">
        <v>68.5</v>
      </c>
      <c r="M41" s="88">
        <v>151.6</v>
      </c>
      <c r="N41" s="92">
        <f t="shared" si="13"/>
        <v>426.18799999999999</v>
      </c>
      <c r="O41" s="92">
        <f t="shared" si="14"/>
        <v>235.43449999999999</v>
      </c>
      <c r="P41" s="93">
        <f t="shared" si="15"/>
        <v>521.04919999999993</v>
      </c>
      <c r="Q41" s="91">
        <f>N46/N37</f>
        <v>2.8600746268656718</v>
      </c>
      <c r="R41" s="91">
        <f>O46/O37</f>
        <v>1.2373983739837398</v>
      </c>
      <c r="S41" s="91">
        <f>O46/O37</f>
        <v>1.2373983739837398</v>
      </c>
      <c r="T41" s="91">
        <f>N37/N36</f>
        <v>1.3201970443349753</v>
      </c>
      <c r="U41" s="91">
        <f>O37/O36</f>
        <v>1.1804222648752398</v>
      </c>
      <c r="V41" s="91">
        <f>P37/P36</f>
        <v>1.5649484536082476</v>
      </c>
      <c r="W41" s="83" t="str">
        <f t="shared" si="10"/>
        <v>Bueno</v>
      </c>
      <c r="X41" s="83" t="str">
        <f t="shared" si="11"/>
        <v>Cuestionable</v>
      </c>
      <c r="Y41" s="83" t="str">
        <f t="shared" si="12"/>
        <v>Cuestionable</v>
      </c>
      <c r="Z41" s="83" t="s">
        <v>83</v>
      </c>
      <c r="AA41" s="84" t="s">
        <v>277</v>
      </c>
    </row>
    <row r="42" spans="1:27" ht="58" x14ac:dyDescent="0.35">
      <c r="A42" s="86" t="s">
        <v>209</v>
      </c>
      <c r="B42" s="86" t="s">
        <v>147</v>
      </c>
      <c r="C42" s="86" t="s">
        <v>276</v>
      </c>
      <c r="D42" s="90">
        <v>29</v>
      </c>
      <c r="E42" s="90">
        <v>71</v>
      </c>
      <c r="F42" s="90">
        <v>38</v>
      </c>
      <c r="G42" s="90">
        <v>3.4369999999999998</v>
      </c>
      <c r="H42" s="87" t="s">
        <v>53</v>
      </c>
      <c r="I42" s="87">
        <v>5000</v>
      </c>
      <c r="J42" s="81">
        <v>6</v>
      </c>
      <c r="K42" s="88">
        <v>132.30000000000001</v>
      </c>
      <c r="L42" s="88">
        <v>76.2</v>
      </c>
      <c r="M42" s="88">
        <v>149.4</v>
      </c>
      <c r="N42" s="92">
        <f t="shared" si="13"/>
        <v>454.71510000000001</v>
      </c>
      <c r="O42" s="92">
        <f t="shared" si="14"/>
        <v>261.89940000000001</v>
      </c>
      <c r="P42" s="93">
        <f t="shared" si="15"/>
        <v>513.48779999999999</v>
      </c>
      <c r="Q42" s="91">
        <f>N46/N37</f>
        <v>2.8600746268656718</v>
      </c>
      <c r="R42" s="91">
        <f>O46/O37</f>
        <v>1.2373983739837398</v>
      </c>
      <c r="S42" s="91">
        <f>O46/O37</f>
        <v>1.2373983739837398</v>
      </c>
      <c r="T42" s="91">
        <f>N37/N36</f>
        <v>1.3201970443349753</v>
      </c>
      <c r="U42" s="91">
        <f>O37/O36</f>
        <v>1.1804222648752398</v>
      </c>
      <c r="V42" s="91">
        <f>P37/P36</f>
        <v>1.5649484536082476</v>
      </c>
      <c r="W42" s="83" t="str">
        <f t="shared" si="10"/>
        <v>Bueno</v>
      </c>
      <c r="X42" s="83" t="str">
        <f t="shared" si="11"/>
        <v>Cuestionable</v>
      </c>
      <c r="Y42" s="83" t="str">
        <f t="shared" si="12"/>
        <v>Cuestionable</v>
      </c>
      <c r="Z42" s="83" t="s">
        <v>83</v>
      </c>
      <c r="AA42" s="84" t="s">
        <v>277</v>
      </c>
    </row>
    <row r="43" spans="1:27" ht="58" x14ac:dyDescent="0.35">
      <c r="A43" s="86" t="s">
        <v>209</v>
      </c>
      <c r="B43" s="86" t="s">
        <v>147</v>
      </c>
      <c r="C43" s="86" t="s">
        <v>276</v>
      </c>
      <c r="D43" s="90">
        <v>29</v>
      </c>
      <c r="E43" s="90">
        <v>71</v>
      </c>
      <c r="F43" s="90">
        <v>38</v>
      </c>
      <c r="G43" s="90">
        <v>3.4369999999999998</v>
      </c>
      <c r="H43" s="87" t="s">
        <v>53</v>
      </c>
      <c r="I43" s="87">
        <v>5000</v>
      </c>
      <c r="J43" s="81">
        <v>7</v>
      </c>
      <c r="K43" s="88">
        <v>137.4</v>
      </c>
      <c r="L43" s="88">
        <v>73.3</v>
      </c>
      <c r="M43" s="88">
        <v>146.80000000000001</v>
      </c>
      <c r="N43" s="92">
        <f t="shared" si="13"/>
        <v>472.24380000000002</v>
      </c>
      <c r="O43" s="92">
        <f t="shared" si="14"/>
        <v>251.93209999999999</v>
      </c>
      <c r="P43" s="93">
        <f t="shared" si="15"/>
        <v>504.55160000000001</v>
      </c>
      <c r="Q43" s="91">
        <f>N46/N37</f>
        <v>2.8600746268656718</v>
      </c>
      <c r="R43" s="91">
        <f>O46/O37</f>
        <v>1.2373983739837398</v>
      </c>
      <c r="S43" s="91">
        <f>O46/O37</f>
        <v>1.2373983739837398</v>
      </c>
      <c r="T43" s="91">
        <f>N37/N36</f>
        <v>1.3201970443349753</v>
      </c>
      <c r="U43" s="91">
        <f>O37/O36</f>
        <v>1.1804222648752398</v>
      </c>
      <c r="V43" s="91">
        <f>P37/P36</f>
        <v>1.5649484536082476</v>
      </c>
      <c r="W43" s="83" t="str">
        <f t="shared" si="10"/>
        <v>Bueno</v>
      </c>
      <c r="X43" s="83" t="str">
        <f t="shared" si="11"/>
        <v>Cuestionable</v>
      </c>
      <c r="Y43" s="83" t="str">
        <f t="shared" si="12"/>
        <v>Cuestionable</v>
      </c>
      <c r="Z43" s="83" t="s">
        <v>83</v>
      </c>
      <c r="AA43" s="84" t="s">
        <v>277</v>
      </c>
    </row>
    <row r="44" spans="1:27" ht="58" x14ac:dyDescent="0.35">
      <c r="A44" s="86" t="s">
        <v>209</v>
      </c>
      <c r="B44" s="86" t="s">
        <v>147</v>
      </c>
      <c r="C44" s="86" t="s">
        <v>276</v>
      </c>
      <c r="D44" s="90">
        <v>29</v>
      </c>
      <c r="E44" s="90">
        <v>71</v>
      </c>
      <c r="F44" s="90">
        <v>38</v>
      </c>
      <c r="G44" s="90">
        <v>3.4369999999999998</v>
      </c>
      <c r="H44" s="87" t="s">
        <v>53</v>
      </c>
      <c r="I44" s="87">
        <v>5000</v>
      </c>
      <c r="J44" s="81">
        <v>8</v>
      </c>
      <c r="K44" s="88">
        <v>143.19999999999999</v>
      </c>
      <c r="L44" s="88">
        <v>70.2</v>
      </c>
      <c r="M44" s="88">
        <v>154.30000000000001</v>
      </c>
      <c r="N44" s="92">
        <f t="shared" si="13"/>
        <v>492.17839999999995</v>
      </c>
      <c r="O44" s="92">
        <f t="shared" si="14"/>
        <v>241.2774</v>
      </c>
      <c r="P44" s="93">
        <f t="shared" si="15"/>
        <v>530.32910000000004</v>
      </c>
      <c r="Q44" s="91">
        <f>N46/N37</f>
        <v>2.8600746268656718</v>
      </c>
      <c r="R44" s="91">
        <f>O46/O37</f>
        <v>1.2373983739837398</v>
      </c>
      <c r="S44" s="91">
        <f>O46/O37</f>
        <v>1.2373983739837398</v>
      </c>
      <c r="T44" s="91">
        <f>N37/N36</f>
        <v>1.3201970443349753</v>
      </c>
      <c r="U44" s="91">
        <f>O37/O36</f>
        <v>1.1804222648752398</v>
      </c>
      <c r="V44" s="91">
        <f>P37/P36</f>
        <v>1.5649484536082476</v>
      </c>
      <c r="W44" s="83" t="str">
        <f t="shared" si="10"/>
        <v>Bueno</v>
      </c>
      <c r="X44" s="83" t="str">
        <f t="shared" si="11"/>
        <v>Cuestionable</v>
      </c>
      <c r="Y44" s="83" t="str">
        <f t="shared" si="12"/>
        <v>Cuestionable</v>
      </c>
      <c r="Z44" s="83" t="s">
        <v>83</v>
      </c>
      <c r="AA44" s="84" t="s">
        <v>277</v>
      </c>
    </row>
    <row r="45" spans="1:27" ht="58" x14ac:dyDescent="0.35">
      <c r="A45" s="86" t="s">
        <v>209</v>
      </c>
      <c r="B45" s="86" t="s">
        <v>147</v>
      </c>
      <c r="C45" s="86" t="s">
        <v>276</v>
      </c>
      <c r="D45" s="90">
        <v>29</v>
      </c>
      <c r="E45" s="90">
        <v>71</v>
      </c>
      <c r="F45" s="90">
        <v>38</v>
      </c>
      <c r="G45" s="90">
        <v>3.4369999999999998</v>
      </c>
      <c r="H45" s="87" t="s">
        <v>53</v>
      </c>
      <c r="I45" s="87">
        <v>5000</v>
      </c>
      <c r="J45" s="81">
        <v>9</v>
      </c>
      <c r="K45" s="88">
        <v>148.6</v>
      </c>
      <c r="L45" s="88">
        <v>70.7</v>
      </c>
      <c r="M45" s="88">
        <v>146.30000000000001</v>
      </c>
      <c r="N45" s="92">
        <f t="shared" si="7"/>
        <v>510.73819999999995</v>
      </c>
      <c r="O45" s="92">
        <f t="shared" si="8"/>
        <v>242.99590000000001</v>
      </c>
      <c r="P45" s="93">
        <f t="shared" si="9"/>
        <v>502.8331</v>
      </c>
      <c r="Q45" s="91">
        <f>N46/N37</f>
        <v>2.8600746268656718</v>
      </c>
      <c r="R45" s="91">
        <f>O46/O37</f>
        <v>1.2373983739837398</v>
      </c>
      <c r="S45" s="91">
        <f>O46/O37</f>
        <v>1.2373983739837398</v>
      </c>
      <c r="T45" s="91">
        <f>N37/N36</f>
        <v>1.3201970443349753</v>
      </c>
      <c r="U45" s="91">
        <f>O37/O36</f>
        <v>1.1804222648752398</v>
      </c>
      <c r="V45" s="91">
        <f>P37/P36</f>
        <v>1.5649484536082476</v>
      </c>
      <c r="W45" s="83" t="str">
        <f t="shared" si="10"/>
        <v>Bueno</v>
      </c>
      <c r="X45" s="83" t="str">
        <f t="shared" si="11"/>
        <v>Cuestionable</v>
      </c>
      <c r="Y45" s="83" t="str">
        <f t="shared" si="12"/>
        <v>Cuestionable</v>
      </c>
      <c r="Z45" s="83" t="s">
        <v>83</v>
      </c>
      <c r="AA45" s="84" t="s">
        <v>277</v>
      </c>
    </row>
    <row r="46" spans="1:27" ht="58" x14ac:dyDescent="0.35">
      <c r="A46" s="86" t="s">
        <v>209</v>
      </c>
      <c r="B46" s="86" t="s">
        <v>147</v>
      </c>
      <c r="C46" s="86" t="s">
        <v>276</v>
      </c>
      <c r="D46" s="90">
        <v>29</v>
      </c>
      <c r="E46" s="90">
        <v>71</v>
      </c>
      <c r="F46" s="90">
        <v>38</v>
      </c>
      <c r="G46" s="90">
        <v>3.4369999999999998</v>
      </c>
      <c r="H46" s="87" t="s">
        <v>53</v>
      </c>
      <c r="I46" s="87">
        <v>5000</v>
      </c>
      <c r="J46" s="81">
        <v>10</v>
      </c>
      <c r="K46" s="88">
        <v>153.30000000000001</v>
      </c>
      <c r="L46" s="88">
        <v>76.099999999999994</v>
      </c>
      <c r="M46" s="88">
        <v>141.80000000000001</v>
      </c>
      <c r="N46" s="92">
        <f t="shared" si="7"/>
        <v>526.89210000000003</v>
      </c>
      <c r="O46" s="92">
        <f t="shared" si="8"/>
        <v>261.55569999999994</v>
      </c>
      <c r="P46" s="93">
        <f t="shared" si="9"/>
        <v>487.36660000000001</v>
      </c>
      <c r="Q46" s="91">
        <f>N46/N37</f>
        <v>2.8600746268656718</v>
      </c>
      <c r="R46" s="91">
        <f>O46/O37</f>
        <v>1.2373983739837398</v>
      </c>
      <c r="S46" s="91">
        <f>O46/O37</f>
        <v>1.2373983739837398</v>
      </c>
      <c r="T46" s="91">
        <f>N37/N36</f>
        <v>1.3201970443349753</v>
      </c>
      <c r="U46" s="91">
        <f>O37/O36</f>
        <v>1.1804222648752398</v>
      </c>
      <c r="V46" s="91">
        <f>P37/P36</f>
        <v>1.5649484536082476</v>
      </c>
      <c r="W46" s="83" t="str">
        <f>IF(Q46&lt;1, "Malo", IF(Q46&lt;1.1, "Pobre", IF(Q46&lt;1.25,"Cuestionable",IF(Q46&lt;2, "Regular", "Bueno"))))</f>
        <v>Bueno</v>
      </c>
      <c r="X46" s="83" t="str">
        <f>IF(R46&lt;1, "Malo", IF(R46&lt;1.1, "Pobre", IF(R46&lt;1.25,"Cuestionable",IF(R46&lt;2, "Regular", "Bueno"))))</f>
        <v>Cuestionable</v>
      </c>
      <c r="Y46" s="83" t="str">
        <f>IF(S46&lt;1, "Malo", IF(S46&lt;1.1, "Pobre", IF(S46&lt;1.25,"Cuestionable",IF(S46&lt;2, "Regular", "Bueno"))))</f>
        <v>Cuestionable</v>
      </c>
      <c r="Z46" s="83" t="s">
        <v>83</v>
      </c>
      <c r="AA46" s="84" t="s">
        <v>277</v>
      </c>
    </row>
    <row r="47" spans="1:27" ht="43.5" x14ac:dyDescent="0.35">
      <c r="A47" s="86" t="s">
        <v>210</v>
      </c>
      <c r="B47" s="86" t="s">
        <v>147</v>
      </c>
      <c r="C47" s="86" t="s">
        <v>175</v>
      </c>
      <c r="D47" s="93">
        <v>34</v>
      </c>
      <c r="E47" s="93">
        <v>51</v>
      </c>
      <c r="F47" s="93">
        <v>46</v>
      </c>
      <c r="G47" s="93">
        <v>5.9889999999999999</v>
      </c>
      <c r="H47" s="87" t="s">
        <v>53</v>
      </c>
      <c r="I47" s="87">
        <v>5000</v>
      </c>
      <c r="J47" s="81">
        <v>0.5</v>
      </c>
      <c r="K47" s="88">
        <v>44.9</v>
      </c>
      <c r="L47" s="88">
        <v>30.9</v>
      </c>
      <c r="M47" s="88">
        <v>29.1</v>
      </c>
      <c r="N47" s="92">
        <f t="shared" si="7"/>
        <v>268.90609999999998</v>
      </c>
      <c r="O47" s="92">
        <f t="shared" si="8"/>
        <v>185.06009999999998</v>
      </c>
      <c r="P47" s="93">
        <f t="shared" si="9"/>
        <v>174.2799</v>
      </c>
      <c r="Q47" s="91">
        <f>N57/N48</f>
        <v>1.9177631578947367</v>
      </c>
      <c r="R47" s="94">
        <f>O57/O48</f>
        <v>1.2309941520467835</v>
      </c>
      <c r="S47" s="91">
        <f>P57/P48</f>
        <v>2.0427350427350426</v>
      </c>
      <c r="T47" s="94">
        <f>N48/N47</f>
        <v>1.354120267260579</v>
      </c>
      <c r="U47" s="94">
        <f>O48/O47</f>
        <v>1.1067961165048545</v>
      </c>
      <c r="V47" s="94">
        <f>P48/P47</f>
        <v>1.6082474226804122</v>
      </c>
      <c r="W47" s="83" t="str">
        <f t="shared" ref="W47:W57" si="16">IF(Q47&lt;1, "Malo", IF(Q47&lt;1.1, "Pobre", IF(Q47&lt;1.25,"Cuestionable",IF(Q47&lt;2, "Regular", "Bueno"))))</f>
        <v>Regular</v>
      </c>
      <c r="X47" s="83" t="str">
        <f t="shared" ref="X47:X57" si="17">IF(R47&lt;1, "Malo", IF(R47&lt;1.1, "Pobre", IF(R47&lt;1.25,"Cuestionable",IF(R47&lt;2, "Regular", "Bueno"))))</f>
        <v>Cuestionable</v>
      </c>
      <c r="Y47" s="83" t="str">
        <f t="shared" ref="Y47:Y57" si="18">IF(S47&lt;1, "Malo", IF(S47&lt;1.1, "Pobre", IF(S47&lt;1.25,"Cuestionable",IF(S47&lt;2, "Regular", "Bueno"))))</f>
        <v>Bueno</v>
      </c>
      <c r="Z47" s="95" t="s">
        <v>83</v>
      </c>
      <c r="AA47" s="96" t="s">
        <v>284</v>
      </c>
    </row>
    <row r="48" spans="1:27" ht="43.5" x14ac:dyDescent="0.35">
      <c r="A48" s="86" t="s">
        <v>210</v>
      </c>
      <c r="B48" s="86" t="s">
        <v>147</v>
      </c>
      <c r="C48" s="86" t="s">
        <v>175</v>
      </c>
      <c r="D48" s="93">
        <v>34</v>
      </c>
      <c r="E48" s="93">
        <v>51</v>
      </c>
      <c r="F48" s="93">
        <v>46</v>
      </c>
      <c r="G48" s="93">
        <v>5.9889999999999999</v>
      </c>
      <c r="H48" s="87" t="s">
        <v>53</v>
      </c>
      <c r="I48" s="87">
        <v>5000</v>
      </c>
      <c r="J48" s="81">
        <v>1</v>
      </c>
      <c r="K48" s="88">
        <v>60.8</v>
      </c>
      <c r="L48" s="88">
        <v>34.200000000000003</v>
      </c>
      <c r="M48" s="88">
        <v>46.8</v>
      </c>
      <c r="N48" s="92">
        <f t="shared" si="7"/>
        <v>364.13119999999998</v>
      </c>
      <c r="O48" s="92">
        <f t="shared" si="8"/>
        <v>204.82380000000001</v>
      </c>
      <c r="P48" s="93">
        <f t="shared" si="9"/>
        <v>280.28519999999997</v>
      </c>
      <c r="Q48" s="91">
        <f>N57/N48</f>
        <v>1.9177631578947367</v>
      </c>
      <c r="R48" s="94">
        <f>O57/O48</f>
        <v>1.2309941520467835</v>
      </c>
      <c r="S48" s="91">
        <f>P57/P48</f>
        <v>2.0427350427350426</v>
      </c>
      <c r="T48" s="94">
        <f>N48/N47</f>
        <v>1.354120267260579</v>
      </c>
      <c r="U48" s="94">
        <f>O48/O47</f>
        <v>1.1067961165048545</v>
      </c>
      <c r="V48" s="94">
        <f>P48/P47</f>
        <v>1.6082474226804122</v>
      </c>
      <c r="W48" s="83" t="str">
        <f t="shared" si="16"/>
        <v>Regular</v>
      </c>
      <c r="X48" s="83" t="str">
        <f t="shared" si="17"/>
        <v>Cuestionable</v>
      </c>
      <c r="Y48" s="83" t="str">
        <f t="shared" si="18"/>
        <v>Bueno</v>
      </c>
      <c r="Z48" s="95" t="s">
        <v>83</v>
      </c>
      <c r="AA48" s="96" t="s">
        <v>284</v>
      </c>
    </row>
    <row r="49" spans="1:27" ht="43.5" x14ac:dyDescent="0.35">
      <c r="A49" s="86" t="s">
        <v>210</v>
      </c>
      <c r="B49" s="86" t="s">
        <v>147</v>
      </c>
      <c r="C49" s="86" t="s">
        <v>175</v>
      </c>
      <c r="D49" s="93">
        <v>34</v>
      </c>
      <c r="E49" s="93">
        <v>51</v>
      </c>
      <c r="F49" s="93">
        <v>46</v>
      </c>
      <c r="G49" s="93">
        <v>5.9889999999999999</v>
      </c>
      <c r="H49" s="87" t="s">
        <v>53</v>
      </c>
      <c r="I49" s="87">
        <v>5000</v>
      </c>
      <c r="J49" s="81">
        <v>2</v>
      </c>
      <c r="K49" s="88">
        <v>80.8</v>
      </c>
      <c r="L49" s="88">
        <v>36</v>
      </c>
      <c r="M49" s="88">
        <v>76.099999999999994</v>
      </c>
      <c r="N49" s="92">
        <f t="shared" si="7"/>
        <v>483.91119999999995</v>
      </c>
      <c r="O49" s="92">
        <f t="shared" si="8"/>
        <v>215.60399999999998</v>
      </c>
      <c r="P49" s="93">
        <f t="shared" si="9"/>
        <v>455.76289999999995</v>
      </c>
      <c r="Q49" s="91">
        <f>N57/N48</f>
        <v>1.9177631578947367</v>
      </c>
      <c r="R49" s="94">
        <f>O57/O48</f>
        <v>1.2309941520467835</v>
      </c>
      <c r="S49" s="91">
        <f>P57/P48</f>
        <v>2.0427350427350426</v>
      </c>
      <c r="T49" s="94">
        <f>N48/N47</f>
        <v>1.354120267260579</v>
      </c>
      <c r="U49" s="94">
        <f>O48/O47</f>
        <v>1.1067961165048545</v>
      </c>
      <c r="V49" s="94">
        <f>P48/P47</f>
        <v>1.6082474226804122</v>
      </c>
      <c r="W49" s="83" t="str">
        <f t="shared" si="16"/>
        <v>Regular</v>
      </c>
      <c r="X49" s="83" t="str">
        <f t="shared" si="17"/>
        <v>Cuestionable</v>
      </c>
      <c r="Y49" s="83" t="str">
        <f t="shared" si="18"/>
        <v>Bueno</v>
      </c>
      <c r="Z49" s="95" t="s">
        <v>83</v>
      </c>
      <c r="AA49" s="96" t="s">
        <v>284</v>
      </c>
    </row>
    <row r="50" spans="1:27" ht="43.5" x14ac:dyDescent="0.35">
      <c r="A50" s="86" t="s">
        <v>210</v>
      </c>
      <c r="B50" s="86" t="s">
        <v>147</v>
      </c>
      <c r="C50" s="86" t="s">
        <v>175</v>
      </c>
      <c r="D50" s="93">
        <v>34</v>
      </c>
      <c r="E50" s="93">
        <v>51</v>
      </c>
      <c r="F50" s="93">
        <v>46</v>
      </c>
      <c r="G50" s="93">
        <v>5.9889999999999999</v>
      </c>
      <c r="H50" s="87" t="s">
        <v>53</v>
      </c>
      <c r="I50" s="87">
        <v>5000</v>
      </c>
      <c r="J50" s="81">
        <v>3</v>
      </c>
      <c r="K50" s="88">
        <v>92.5</v>
      </c>
      <c r="L50" s="88">
        <v>39.5</v>
      </c>
      <c r="M50" s="88">
        <v>80.8</v>
      </c>
      <c r="N50" s="92">
        <f t="shared" si="7"/>
        <v>553.98249999999996</v>
      </c>
      <c r="O50" s="92">
        <f t="shared" si="8"/>
        <v>236.56549999999999</v>
      </c>
      <c r="P50" s="93">
        <f t="shared" si="9"/>
        <v>483.91119999999995</v>
      </c>
      <c r="Q50" s="91">
        <f>N57/N48</f>
        <v>1.9177631578947367</v>
      </c>
      <c r="R50" s="94">
        <f>O57/O48</f>
        <v>1.2309941520467835</v>
      </c>
      <c r="S50" s="91">
        <f>P57/P48</f>
        <v>2.0427350427350426</v>
      </c>
      <c r="T50" s="94">
        <f>N48/N47</f>
        <v>1.354120267260579</v>
      </c>
      <c r="U50" s="94">
        <f>O48/O47</f>
        <v>1.1067961165048545</v>
      </c>
      <c r="V50" s="94">
        <f>P48/P47</f>
        <v>1.6082474226804122</v>
      </c>
      <c r="W50" s="83" t="str">
        <f t="shared" si="16"/>
        <v>Regular</v>
      </c>
      <c r="X50" s="83" t="str">
        <f t="shared" si="17"/>
        <v>Cuestionable</v>
      </c>
      <c r="Y50" s="83" t="str">
        <f t="shared" si="18"/>
        <v>Bueno</v>
      </c>
      <c r="Z50" s="95" t="s">
        <v>83</v>
      </c>
      <c r="AA50" s="96" t="s">
        <v>284</v>
      </c>
    </row>
    <row r="51" spans="1:27" ht="43.5" x14ac:dyDescent="0.35">
      <c r="A51" s="86" t="s">
        <v>210</v>
      </c>
      <c r="B51" s="86" t="s">
        <v>147</v>
      </c>
      <c r="C51" s="86" t="s">
        <v>175</v>
      </c>
      <c r="D51" s="93">
        <v>34</v>
      </c>
      <c r="E51" s="93">
        <v>51</v>
      </c>
      <c r="F51" s="93">
        <v>46</v>
      </c>
      <c r="G51" s="93">
        <v>5.9889999999999999</v>
      </c>
      <c r="H51" s="87" t="s">
        <v>53</v>
      </c>
      <c r="I51" s="87">
        <v>5000</v>
      </c>
      <c r="J51" s="81">
        <v>4</v>
      </c>
      <c r="K51" s="88">
        <v>98.7</v>
      </c>
      <c r="L51" s="88">
        <v>39.1</v>
      </c>
      <c r="M51" s="88">
        <v>73.2</v>
      </c>
      <c r="N51" s="92">
        <f t="shared" si="7"/>
        <v>591.11429999999996</v>
      </c>
      <c r="O51" s="92">
        <f t="shared" si="8"/>
        <v>234.16990000000001</v>
      </c>
      <c r="P51" s="93">
        <f t="shared" si="9"/>
        <v>438.39480000000003</v>
      </c>
      <c r="Q51" s="91">
        <f>N57/N48</f>
        <v>1.9177631578947367</v>
      </c>
      <c r="R51" s="94">
        <f>O57/O48</f>
        <v>1.2309941520467835</v>
      </c>
      <c r="S51" s="91">
        <f>P57/P48</f>
        <v>2.0427350427350426</v>
      </c>
      <c r="T51" s="94">
        <f>N48/N47</f>
        <v>1.354120267260579</v>
      </c>
      <c r="U51" s="94">
        <f>O48/O47</f>
        <v>1.1067961165048545</v>
      </c>
      <c r="V51" s="94">
        <f>P48/P47</f>
        <v>1.6082474226804122</v>
      </c>
      <c r="W51" s="83" t="str">
        <f t="shared" si="16"/>
        <v>Regular</v>
      </c>
      <c r="X51" s="83" t="str">
        <f t="shared" si="17"/>
        <v>Cuestionable</v>
      </c>
      <c r="Y51" s="83" t="str">
        <f t="shared" si="18"/>
        <v>Bueno</v>
      </c>
      <c r="Z51" s="95" t="s">
        <v>83</v>
      </c>
      <c r="AA51" s="96" t="s">
        <v>284</v>
      </c>
    </row>
    <row r="52" spans="1:27" ht="43.5" x14ac:dyDescent="0.35">
      <c r="A52" s="86" t="s">
        <v>210</v>
      </c>
      <c r="B52" s="86" t="s">
        <v>147</v>
      </c>
      <c r="C52" s="86" t="s">
        <v>175</v>
      </c>
      <c r="D52" s="93">
        <v>34</v>
      </c>
      <c r="E52" s="93">
        <v>51</v>
      </c>
      <c r="F52" s="93">
        <v>46</v>
      </c>
      <c r="G52" s="93">
        <v>5.9889999999999999</v>
      </c>
      <c r="H52" s="87" t="s">
        <v>53</v>
      </c>
      <c r="I52" s="87">
        <v>5000</v>
      </c>
      <c r="J52" s="81">
        <v>5</v>
      </c>
      <c r="K52" s="88">
        <v>103.2</v>
      </c>
      <c r="L52" s="88">
        <v>39.1</v>
      </c>
      <c r="M52" s="88">
        <v>85.2</v>
      </c>
      <c r="N52" s="92">
        <f t="shared" si="7"/>
        <v>618.06479999999999</v>
      </c>
      <c r="O52" s="92">
        <f t="shared" si="8"/>
        <v>234.16990000000001</v>
      </c>
      <c r="P52" s="93">
        <f t="shared" si="9"/>
        <v>510.26280000000003</v>
      </c>
      <c r="Q52" s="91">
        <f>N57/N48</f>
        <v>1.9177631578947367</v>
      </c>
      <c r="R52" s="94">
        <f>O57/O48</f>
        <v>1.2309941520467835</v>
      </c>
      <c r="S52" s="91">
        <f>P57/P48</f>
        <v>2.0427350427350426</v>
      </c>
      <c r="T52" s="94">
        <f>N48/N47</f>
        <v>1.354120267260579</v>
      </c>
      <c r="U52" s="94">
        <f>O48/O47</f>
        <v>1.1067961165048545</v>
      </c>
      <c r="V52" s="94">
        <f>P48/P47</f>
        <v>1.6082474226804122</v>
      </c>
      <c r="W52" s="83" t="str">
        <f t="shared" si="16"/>
        <v>Regular</v>
      </c>
      <c r="X52" s="83" t="str">
        <f t="shared" si="17"/>
        <v>Cuestionable</v>
      </c>
      <c r="Y52" s="83" t="str">
        <f t="shared" si="18"/>
        <v>Bueno</v>
      </c>
      <c r="Z52" s="95" t="s">
        <v>83</v>
      </c>
      <c r="AA52" s="96" t="s">
        <v>284</v>
      </c>
    </row>
    <row r="53" spans="1:27" ht="43.5" x14ac:dyDescent="0.35">
      <c r="A53" s="86" t="s">
        <v>210</v>
      </c>
      <c r="B53" s="86" t="s">
        <v>147</v>
      </c>
      <c r="C53" s="86" t="s">
        <v>175</v>
      </c>
      <c r="D53" s="93">
        <v>34</v>
      </c>
      <c r="E53" s="93">
        <v>51</v>
      </c>
      <c r="F53" s="93">
        <v>46</v>
      </c>
      <c r="G53" s="93">
        <v>5.9889999999999999</v>
      </c>
      <c r="H53" s="87" t="s">
        <v>53</v>
      </c>
      <c r="I53" s="87">
        <v>5000</v>
      </c>
      <c r="J53" s="81">
        <v>6</v>
      </c>
      <c r="K53" s="88">
        <v>106.9</v>
      </c>
      <c r="L53" s="88">
        <v>42</v>
      </c>
      <c r="M53" s="88">
        <v>93.8</v>
      </c>
      <c r="N53" s="92">
        <f t="shared" si="7"/>
        <v>640.22410000000002</v>
      </c>
      <c r="O53" s="92">
        <f t="shared" si="8"/>
        <v>251.53799999999998</v>
      </c>
      <c r="P53" s="93">
        <f t="shared" si="9"/>
        <v>561.76819999999998</v>
      </c>
      <c r="Q53" s="91">
        <f>N57/N48</f>
        <v>1.9177631578947367</v>
      </c>
      <c r="R53" s="94">
        <f>O57/O48</f>
        <v>1.2309941520467835</v>
      </c>
      <c r="S53" s="91">
        <f>P57/P48</f>
        <v>2.0427350427350426</v>
      </c>
      <c r="T53" s="94">
        <f>N48/N47</f>
        <v>1.354120267260579</v>
      </c>
      <c r="U53" s="94">
        <f>O48/O47</f>
        <v>1.1067961165048545</v>
      </c>
      <c r="V53" s="94">
        <f>P48/P47</f>
        <v>1.6082474226804122</v>
      </c>
      <c r="W53" s="83" t="str">
        <f t="shared" si="16"/>
        <v>Regular</v>
      </c>
      <c r="X53" s="83" t="str">
        <f t="shared" si="17"/>
        <v>Cuestionable</v>
      </c>
      <c r="Y53" s="83" t="str">
        <f t="shared" si="18"/>
        <v>Bueno</v>
      </c>
      <c r="Z53" s="95" t="s">
        <v>83</v>
      </c>
      <c r="AA53" s="96" t="s">
        <v>284</v>
      </c>
    </row>
    <row r="54" spans="1:27" ht="43.5" x14ac:dyDescent="0.35">
      <c r="A54" s="86" t="s">
        <v>210</v>
      </c>
      <c r="B54" s="86" t="s">
        <v>147</v>
      </c>
      <c r="C54" s="86" t="s">
        <v>175</v>
      </c>
      <c r="D54" s="93">
        <v>34</v>
      </c>
      <c r="E54" s="93">
        <v>51</v>
      </c>
      <c r="F54" s="93">
        <v>46</v>
      </c>
      <c r="G54" s="93">
        <v>5.9889999999999999</v>
      </c>
      <c r="H54" s="87" t="s">
        <v>53</v>
      </c>
      <c r="I54" s="87">
        <v>5000</v>
      </c>
      <c r="J54" s="81">
        <v>7</v>
      </c>
      <c r="K54" s="88">
        <v>109.7</v>
      </c>
      <c r="L54" s="88">
        <v>42.7</v>
      </c>
      <c r="M54" s="88">
        <v>92.8</v>
      </c>
      <c r="N54" s="92">
        <f t="shared" si="7"/>
        <v>656.99329999999998</v>
      </c>
      <c r="O54" s="92">
        <f t="shared" si="8"/>
        <v>255.7303</v>
      </c>
      <c r="P54" s="93">
        <f t="shared" si="9"/>
        <v>555.77919999999995</v>
      </c>
      <c r="Q54" s="91">
        <f>N57/N48</f>
        <v>1.9177631578947367</v>
      </c>
      <c r="R54" s="94">
        <f>O57/O48</f>
        <v>1.2309941520467835</v>
      </c>
      <c r="S54" s="91">
        <f>P57/P48</f>
        <v>2.0427350427350426</v>
      </c>
      <c r="T54" s="94">
        <f>N48/N47</f>
        <v>1.354120267260579</v>
      </c>
      <c r="U54" s="94">
        <f>O48/O47</f>
        <v>1.1067961165048545</v>
      </c>
      <c r="V54" s="94">
        <f>P48/P47</f>
        <v>1.6082474226804122</v>
      </c>
      <c r="W54" s="83" t="str">
        <f t="shared" si="16"/>
        <v>Regular</v>
      </c>
      <c r="X54" s="83" t="str">
        <f t="shared" si="17"/>
        <v>Cuestionable</v>
      </c>
      <c r="Y54" s="83" t="str">
        <f t="shared" si="18"/>
        <v>Bueno</v>
      </c>
      <c r="Z54" s="95" t="s">
        <v>83</v>
      </c>
      <c r="AA54" s="96" t="s">
        <v>284</v>
      </c>
    </row>
    <row r="55" spans="1:27" ht="43.5" x14ac:dyDescent="0.35">
      <c r="A55" s="86" t="s">
        <v>210</v>
      </c>
      <c r="B55" s="86" t="s">
        <v>147</v>
      </c>
      <c r="C55" s="86" t="s">
        <v>175</v>
      </c>
      <c r="D55" s="93">
        <v>34</v>
      </c>
      <c r="E55" s="93">
        <v>51</v>
      </c>
      <c r="F55" s="93">
        <v>46</v>
      </c>
      <c r="G55" s="93">
        <v>5.9889999999999999</v>
      </c>
      <c r="H55" s="87" t="s">
        <v>53</v>
      </c>
      <c r="I55" s="87">
        <v>5000</v>
      </c>
      <c r="J55" s="81">
        <v>8</v>
      </c>
      <c r="K55" s="88">
        <v>111.6</v>
      </c>
      <c r="L55" s="88">
        <v>43.2</v>
      </c>
      <c r="M55" s="88">
        <v>94.1</v>
      </c>
      <c r="N55" s="92">
        <f t="shared" si="7"/>
        <v>668.37239999999997</v>
      </c>
      <c r="O55" s="92">
        <f t="shared" si="8"/>
        <v>258.72480000000002</v>
      </c>
      <c r="P55" s="93">
        <f t="shared" si="9"/>
        <v>563.56489999999997</v>
      </c>
      <c r="Q55" s="91">
        <f>N57/N48</f>
        <v>1.9177631578947367</v>
      </c>
      <c r="R55" s="94">
        <f>O57/O48</f>
        <v>1.2309941520467835</v>
      </c>
      <c r="S55" s="91">
        <f>P57/P48</f>
        <v>2.0427350427350426</v>
      </c>
      <c r="T55" s="94">
        <f>N48/N47</f>
        <v>1.354120267260579</v>
      </c>
      <c r="U55" s="94">
        <f>O48/O47</f>
        <v>1.1067961165048545</v>
      </c>
      <c r="V55" s="94">
        <f>P48/P47</f>
        <v>1.6082474226804122</v>
      </c>
      <c r="W55" s="83" t="str">
        <f t="shared" si="16"/>
        <v>Regular</v>
      </c>
      <c r="X55" s="83" t="str">
        <f t="shared" si="17"/>
        <v>Cuestionable</v>
      </c>
      <c r="Y55" s="83" t="str">
        <f t="shared" si="18"/>
        <v>Bueno</v>
      </c>
      <c r="Z55" s="95" t="s">
        <v>83</v>
      </c>
      <c r="AA55" s="96" t="s">
        <v>284</v>
      </c>
    </row>
    <row r="56" spans="1:27" ht="43.5" x14ac:dyDescent="0.35">
      <c r="A56" s="86" t="s">
        <v>210</v>
      </c>
      <c r="B56" s="86" t="s">
        <v>147</v>
      </c>
      <c r="C56" s="86" t="s">
        <v>175</v>
      </c>
      <c r="D56" s="93">
        <v>34</v>
      </c>
      <c r="E56" s="93">
        <v>51</v>
      </c>
      <c r="F56" s="93">
        <v>46</v>
      </c>
      <c r="G56" s="93">
        <v>5.9889999999999999</v>
      </c>
      <c r="H56" s="87" t="s">
        <v>53</v>
      </c>
      <c r="I56" s="87">
        <v>5000</v>
      </c>
      <c r="J56" s="81">
        <v>9</v>
      </c>
      <c r="K56" s="88">
        <v>114.5</v>
      </c>
      <c r="L56" s="88">
        <v>42.5</v>
      </c>
      <c r="M56" s="89">
        <v>95.9</v>
      </c>
      <c r="N56" s="92">
        <f t="shared" si="7"/>
        <v>685.7405</v>
      </c>
      <c r="O56" s="92">
        <f t="shared" si="8"/>
        <v>254.5325</v>
      </c>
      <c r="P56" s="93">
        <f t="shared" si="9"/>
        <v>574.3451</v>
      </c>
      <c r="Q56" s="91">
        <f>N57/N48</f>
        <v>1.9177631578947367</v>
      </c>
      <c r="R56" s="94">
        <f>O57/O48</f>
        <v>1.2309941520467835</v>
      </c>
      <c r="S56" s="91">
        <f>P57/P48</f>
        <v>2.0427350427350426</v>
      </c>
      <c r="T56" s="94">
        <f>N48/N47</f>
        <v>1.354120267260579</v>
      </c>
      <c r="U56" s="94">
        <f>O48/O47</f>
        <v>1.1067961165048545</v>
      </c>
      <c r="V56" s="94">
        <f>P48/P47</f>
        <v>1.6082474226804122</v>
      </c>
      <c r="W56" s="83" t="str">
        <f t="shared" si="16"/>
        <v>Regular</v>
      </c>
      <c r="X56" s="83" t="str">
        <f t="shared" si="17"/>
        <v>Cuestionable</v>
      </c>
      <c r="Y56" s="83" t="str">
        <f t="shared" si="18"/>
        <v>Bueno</v>
      </c>
      <c r="Z56" s="95" t="s">
        <v>83</v>
      </c>
      <c r="AA56" s="96" t="s">
        <v>284</v>
      </c>
    </row>
    <row r="57" spans="1:27" ht="43.5" x14ac:dyDescent="0.35">
      <c r="A57" s="86" t="s">
        <v>210</v>
      </c>
      <c r="B57" s="86" t="s">
        <v>147</v>
      </c>
      <c r="C57" s="86" t="s">
        <v>175</v>
      </c>
      <c r="D57" s="93">
        <v>34</v>
      </c>
      <c r="E57" s="93">
        <v>51</v>
      </c>
      <c r="F57" s="93">
        <v>46</v>
      </c>
      <c r="G57" s="93">
        <v>5.9889999999999999</v>
      </c>
      <c r="H57" s="87" t="s">
        <v>53</v>
      </c>
      <c r="I57" s="87">
        <v>5000</v>
      </c>
      <c r="J57" s="81">
        <v>10</v>
      </c>
      <c r="K57" s="88">
        <v>116.6</v>
      </c>
      <c r="L57" s="88">
        <v>42.1</v>
      </c>
      <c r="M57" s="89">
        <v>95.6</v>
      </c>
      <c r="N57" s="92">
        <f t="shared" si="7"/>
        <v>698.31739999999991</v>
      </c>
      <c r="O57" s="92">
        <f t="shared" si="8"/>
        <v>252.1369</v>
      </c>
      <c r="P57" s="93">
        <f t="shared" si="9"/>
        <v>572.5483999999999</v>
      </c>
      <c r="Q57" s="91">
        <f>N57/N48</f>
        <v>1.9177631578947367</v>
      </c>
      <c r="R57" s="94">
        <f>O57/O48</f>
        <v>1.2309941520467835</v>
      </c>
      <c r="S57" s="91">
        <f>P57/P48</f>
        <v>2.0427350427350426</v>
      </c>
      <c r="T57" s="94">
        <f>N48/N47</f>
        <v>1.354120267260579</v>
      </c>
      <c r="U57" s="94">
        <f>O48/O47</f>
        <v>1.1067961165048545</v>
      </c>
      <c r="V57" s="94">
        <f>P48/P47</f>
        <v>1.6082474226804122</v>
      </c>
      <c r="W57" s="83" t="str">
        <f t="shared" si="16"/>
        <v>Regular</v>
      </c>
      <c r="X57" s="83" t="str">
        <f t="shared" si="17"/>
        <v>Cuestionable</v>
      </c>
      <c r="Y57" s="83" t="str">
        <f t="shared" si="18"/>
        <v>Bueno</v>
      </c>
      <c r="Z57" s="95" t="s">
        <v>83</v>
      </c>
      <c r="AA57" s="96" t="s">
        <v>284</v>
      </c>
    </row>
    <row r="58" spans="1:27" ht="43.5" x14ac:dyDescent="0.35">
      <c r="A58" s="97" t="s">
        <v>290</v>
      </c>
      <c r="B58" s="97" t="s">
        <v>292</v>
      </c>
      <c r="C58" s="97" t="s">
        <v>276</v>
      </c>
      <c r="D58" s="93">
        <v>32</v>
      </c>
      <c r="E58" s="93">
        <v>65</v>
      </c>
      <c r="F58" s="93">
        <v>45</v>
      </c>
      <c r="G58" s="93">
        <v>3.15</v>
      </c>
      <c r="H58" s="87" t="s">
        <v>53</v>
      </c>
      <c r="I58" s="87">
        <v>10000</v>
      </c>
      <c r="J58" s="87">
        <v>0.25</v>
      </c>
      <c r="K58" s="88">
        <v>13850</v>
      </c>
      <c r="L58" s="88">
        <v>8510</v>
      </c>
      <c r="M58" s="98">
        <v>9170</v>
      </c>
      <c r="N58" s="98">
        <v>77560</v>
      </c>
      <c r="O58" s="98">
        <v>47656</v>
      </c>
      <c r="P58" s="98">
        <v>51352</v>
      </c>
      <c r="Q58" s="94">
        <f>K70/K61</f>
        <v>2.128421052631579</v>
      </c>
      <c r="R58" s="94">
        <f>L70/L61</f>
        <v>1.1964809384164223</v>
      </c>
      <c r="S58" s="94">
        <f>M70/M61</f>
        <v>1.6392961876832846</v>
      </c>
      <c r="T58" s="94">
        <f>K61/K59</f>
        <v>1.6843971631205674</v>
      </c>
      <c r="U58" s="94">
        <f>L61/L59</f>
        <v>1.2117981520966596</v>
      </c>
      <c r="V58" s="94">
        <f>M61/M59</f>
        <v>1.6238095238095238</v>
      </c>
      <c r="W58" s="83" t="str">
        <f t="shared" ref="W58:W70" si="19">IF(Q58&lt;1, "Malo", IF(Q58&lt;1.1, "Pobre", IF(Q58&lt;1.25,"Cuestionable",IF(Q58&lt;2, "Regular", "Bueno"))))</f>
        <v>Bueno</v>
      </c>
      <c r="X58" s="83" t="str">
        <f t="shared" ref="X58:X70" si="20">IF(R58&lt;1, "Malo", IF(R58&lt;1.1, "Pobre", IF(R58&lt;1.25,"Cuestionable",IF(R58&lt;2, "Regular", "Bueno"))))</f>
        <v>Cuestionable</v>
      </c>
      <c r="Y58" s="83" t="str">
        <f t="shared" ref="Y58:Y70" si="21">IF(S58&lt;1, "Malo", IF(S58&lt;1.1, "Pobre", IF(S58&lt;1.25,"Cuestionable",IF(S58&lt;2, "Regular", "Bueno"))))</f>
        <v>Regular</v>
      </c>
      <c r="Z58" s="95" t="s">
        <v>83</v>
      </c>
      <c r="AA58" s="96" t="s">
        <v>298</v>
      </c>
    </row>
    <row r="59" spans="1:27" ht="43.5" x14ac:dyDescent="0.35">
      <c r="A59" s="97" t="s">
        <v>290</v>
      </c>
      <c r="B59" s="97" t="s">
        <v>292</v>
      </c>
      <c r="C59" s="97" t="s">
        <v>276</v>
      </c>
      <c r="D59" s="93">
        <v>32</v>
      </c>
      <c r="E59" s="93">
        <v>65</v>
      </c>
      <c r="F59" s="93">
        <v>45</v>
      </c>
      <c r="G59" s="93">
        <v>3.15</v>
      </c>
      <c r="H59" s="87" t="s">
        <v>53</v>
      </c>
      <c r="I59" s="87">
        <v>10000</v>
      </c>
      <c r="J59" s="88">
        <v>0.5</v>
      </c>
      <c r="K59" s="88">
        <v>28200</v>
      </c>
      <c r="L59" s="88">
        <v>14070</v>
      </c>
      <c r="M59" s="98">
        <v>21000</v>
      </c>
      <c r="N59" s="98">
        <v>157920</v>
      </c>
      <c r="O59" s="98">
        <v>78792</v>
      </c>
      <c r="P59" s="98">
        <v>117600</v>
      </c>
      <c r="Q59" s="94">
        <f>K70/K61</f>
        <v>2.128421052631579</v>
      </c>
      <c r="R59" s="94">
        <f>L70/L61</f>
        <v>1.1964809384164223</v>
      </c>
      <c r="S59" s="94">
        <f>M70/M61</f>
        <v>1.6392961876832846</v>
      </c>
      <c r="T59" s="94">
        <f>K61/K59</f>
        <v>1.6843971631205674</v>
      </c>
      <c r="U59" s="94">
        <f>L61/L59</f>
        <v>1.2117981520966596</v>
      </c>
      <c r="V59" s="94">
        <f>M61/M59</f>
        <v>1.6238095238095238</v>
      </c>
      <c r="W59" s="83" t="str">
        <f t="shared" si="19"/>
        <v>Bueno</v>
      </c>
      <c r="X59" s="83" t="str">
        <f t="shared" si="20"/>
        <v>Cuestionable</v>
      </c>
      <c r="Y59" s="83" t="str">
        <f t="shared" si="21"/>
        <v>Regular</v>
      </c>
      <c r="Z59" s="95" t="s">
        <v>83</v>
      </c>
      <c r="AA59" s="96" t="s">
        <v>298</v>
      </c>
    </row>
    <row r="60" spans="1:27" ht="43.5" x14ac:dyDescent="0.35">
      <c r="A60" s="97" t="s">
        <v>290</v>
      </c>
      <c r="B60" s="97" t="s">
        <v>292</v>
      </c>
      <c r="C60" s="97" t="s">
        <v>276</v>
      </c>
      <c r="D60" s="93">
        <v>32</v>
      </c>
      <c r="E60" s="93">
        <v>65</v>
      </c>
      <c r="F60" s="93">
        <v>45</v>
      </c>
      <c r="G60" s="93">
        <v>3.15</v>
      </c>
      <c r="H60" s="87" t="s">
        <v>53</v>
      </c>
      <c r="I60" s="87">
        <v>10000</v>
      </c>
      <c r="J60" s="87">
        <v>0.75</v>
      </c>
      <c r="K60" s="88">
        <v>37900</v>
      </c>
      <c r="L60" s="88">
        <v>15240</v>
      </c>
      <c r="M60" s="98">
        <v>27500</v>
      </c>
      <c r="N60" s="98">
        <v>212240</v>
      </c>
      <c r="O60" s="98">
        <v>85343.99</v>
      </c>
      <c r="P60" s="98">
        <v>154000</v>
      </c>
      <c r="Q60" s="94">
        <f>K70/K61</f>
        <v>2.128421052631579</v>
      </c>
      <c r="R60" s="94">
        <f>L70/L61</f>
        <v>1.1964809384164223</v>
      </c>
      <c r="S60" s="94">
        <f>M70/M61</f>
        <v>1.6392961876832846</v>
      </c>
      <c r="T60" s="94">
        <f>K61/K59</f>
        <v>1.6843971631205674</v>
      </c>
      <c r="U60" s="94">
        <f>L61/L59</f>
        <v>1.2117981520966596</v>
      </c>
      <c r="V60" s="94">
        <f>M61/M59</f>
        <v>1.6238095238095238</v>
      </c>
      <c r="W60" s="83" t="str">
        <f t="shared" si="19"/>
        <v>Bueno</v>
      </c>
      <c r="X60" s="83" t="str">
        <f t="shared" si="20"/>
        <v>Cuestionable</v>
      </c>
      <c r="Y60" s="83" t="str">
        <f t="shared" si="21"/>
        <v>Regular</v>
      </c>
      <c r="Z60" s="95" t="s">
        <v>83</v>
      </c>
      <c r="AA60" s="96" t="s">
        <v>298</v>
      </c>
    </row>
    <row r="61" spans="1:27" ht="43.5" x14ac:dyDescent="0.35">
      <c r="A61" s="97" t="s">
        <v>290</v>
      </c>
      <c r="B61" s="97" t="s">
        <v>292</v>
      </c>
      <c r="C61" s="97" t="s">
        <v>276</v>
      </c>
      <c r="D61" s="93">
        <v>32</v>
      </c>
      <c r="E61" s="93">
        <v>65</v>
      </c>
      <c r="F61" s="93">
        <v>45</v>
      </c>
      <c r="G61" s="93">
        <v>3.15</v>
      </c>
      <c r="H61" s="87" t="s">
        <v>53</v>
      </c>
      <c r="I61" s="87">
        <v>10000</v>
      </c>
      <c r="J61" s="88">
        <v>1</v>
      </c>
      <c r="K61" s="88">
        <v>47500</v>
      </c>
      <c r="L61" s="88">
        <v>17050</v>
      </c>
      <c r="M61" s="98">
        <v>34100</v>
      </c>
      <c r="N61" s="98">
        <v>266000</v>
      </c>
      <c r="O61" s="98">
        <v>95480</v>
      </c>
      <c r="P61" s="98">
        <v>190960</v>
      </c>
      <c r="Q61" s="94">
        <f>K70/K61</f>
        <v>2.128421052631579</v>
      </c>
      <c r="R61" s="94">
        <f>L70/L61</f>
        <v>1.1964809384164223</v>
      </c>
      <c r="S61" s="94">
        <f>M70/M61</f>
        <v>1.6392961876832846</v>
      </c>
      <c r="T61" s="94">
        <f>K61/K59</f>
        <v>1.6843971631205674</v>
      </c>
      <c r="U61" s="94">
        <f>L61/L59</f>
        <v>1.2117981520966596</v>
      </c>
      <c r="V61" s="94">
        <f>M61/M59</f>
        <v>1.6238095238095238</v>
      </c>
      <c r="W61" s="83" t="str">
        <f t="shared" si="19"/>
        <v>Bueno</v>
      </c>
      <c r="X61" s="83" t="str">
        <f t="shared" si="20"/>
        <v>Cuestionable</v>
      </c>
      <c r="Y61" s="83" t="str">
        <f t="shared" si="21"/>
        <v>Regular</v>
      </c>
      <c r="Z61" s="95" t="s">
        <v>83</v>
      </c>
      <c r="AA61" s="96" t="s">
        <v>298</v>
      </c>
    </row>
    <row r="62" spans="1:27" ht="43.5" x14ac:dyDescent="0.35">
      <c r="A62" s="97" t="s">
        <v>290</v>
      </c>
      <c r="B62" s="97" t="s">
        <v>292</v>
      </c>
      <c r="C62" s="97" t="s">
        <v>276</v>
      </c>
      <c r="D62" s="93">
        <v>32</v>
      </c>
      <c r="E62" s="93">
        <v>65</v>
      </c>
      <c r="F62" s="93">
        <v>45</v>
      </c>
      <c r="G62" s="93">
        <v>3.15</v>
      </c>
      <c r="H62" s="87" t="s">
        <v>53</v>
      </c>
      <c r="I62" s="87">
        <v>10000</v>
      </c>
      <c r="J62" s="88">
        <v>2</v>
      </c>
      <c r="K62" s="88">
        <v>64900</v>
      </c>
      <c r="L62" s="88">
        <v>17900</v>
      </c>
      <c r="M62" s="98">
        <v>44600</v>
      </c>
      <c r="N62" s="98">
        <v>363440</v>
      </c>
      <c r="O62" s="98">
        <v>100240</v>
      </c>
      <c r="P62" s="98">
        <v>249760</v>
      </c>
      <c r="Q62" s="94">
        <f>K70/K61</f>
        <v>2.128421052631579</v>
      </c>
      <c r="R62" s="94">
        <f>L70/L61</f>
        <v>1.1964809384164223</v>
      </c>
      <c r="S62" s="94">
        <f>M70/M61</f>
        <v>1.6392961876832846</v>
      </c>
      <c r="T62" s="94">
        <f>K61/K59</f>
        <v>1.6843971631205674</v>
      </c>
      <c r="U62" s="94">
        <f>L61/L59</f>
        <v>1.2117981520966596</v>
      </c>
      <c r="V62" s="94">
        <f>M61/M59</f>
        <v>1.6238095238095238</v>
      </c>
      <c r="W62" s="83" t="str">
        <f t="shared" si="19"/>
        <v>Bueno</v>
      </c>
      <c r="X62" s="83" t="str">
        <f t="shared" si="20"/>
        <v>Cuestionable</v>
      </c>
      <c r="Y62" s="83" t="str">
        <f t="shared" si="21"/>
        <v>Regular</v>
      </c>
      <c r="Z62" s="95" t="s">
        <v>83</v>
      </c>
      <c r="AA62" s="96" t="s">
        <v>298</v>
      </c>
    </row>
    <row r="63" spans="1:27" ht="43.5" x14ac:dyDescent="0.35">
      <c r="A63" s="97" t="s">
        <v>290</v>
      </c>
      <c r="B63" s="97" t="s">
        <v>292</v>
      </c>
      <c r="C63" s="97" t="s">
        <v>276</v>
      </c>
      <c r="D63" s="93">
        <v>32</v>
      </c>
      <c r="E63" s="93">
        <v>65</v>
      </c>
      <c r="F63" s="93">
        <v>45</v>
      </c>
      <c r="G63" s="93">
        <v>3.15</v>
      </c>
      <c r="H63" s="87" t="s">
        <v>53</v>
      </c>
      <c r="I63" s="87">
        <v>10000</v>
      </c>
      <c r="J63" s="88">
        <v>3</v>
      </c>
      <c r="K63" s="88">
        <v>73800</v>
      </c>
      <c r="L63" s="88">
        <v>19120</v>
      </c>
      <c r="M63" s="98">
        <v>47000</v>
      </c>
      <c r="N63" s="98">
        <v>413280</v>
      </c>
      <c r="O63" s="98">
        <v>107072</v>
      </c>
      <c r="P63" s="98">
        <v>263200</v>
      </c>
      <c r="Q63" s="94">
        <f>K70/K61</f>
        <v>2.128421052631579</v>
      </c>
      <c r="R63" s="94">
        <f>L70/L61</f>
        <v>1.1964809384164223</v>
      </c>
      <c r="S63" s="94">
        <f>M70/M61</f>
        <v>1.6392961876832846</v>
      </c>
      <c r="T63" s="94">
        <f>K61/K59</f>
        <v>1.6843971631205674</v>
      </c>
      <c r="U63" s="94">
        <f>L61/L59</f>
        <v>1.2117981520966596</v>
      </c>
      <c r="V63" s="94">
        <f>M61/M59</f>
        <v>1.6238095238095238</v>
      </c>
      <c r="W63" s="83" t="str">
        <f t="shared" si="19"/>
        <v>Bueno</v>
      </c>
      <c r="X63" s="83" t="str">
        <f t="shared" si="20"/>
        <v>Cuestionable</v>
      </c>
      <c r="Y63" s="83" t="str">
        <f t="shared" si="21"/>
        <v>Regular</v>
      </c>
      <c r="Z63" s="95" t="s">
        <v>83</v>
      </c>
      <c r="AA63" s="96" t="s">
        <v>298</v>
      </c>
    </row>
    <row r="64" spans="1:27" ht="43.5" x14ac:dyDescent="0.35">
      <c r="A64" s="97" t="s">
        <v>290</v>
      </c>
      <c r="B64" s="97" t="s">
        <v>292</v>
      </c>
      <c r="C64" s="97" t="s">
        <v>276</v>
      </c>
      <c r="D64" s="93">
        <v>32</v>
      </c>
      <c r="E64" s="93">
        <v>65</v>
      </c>
      <c r="F64" s="93">
        <v>45</v>
      </c>
      <c r="G64" s="93">
        <v>3.15</v>
      </c>
      <c r="H64" s="87" t="s">
        <v>53</v>
      </c>
      <c r="I64" s="87">
        <v>10000</v>
      </c>
      <c r="J64" s="88">
        <v>4</v>
      </c>
      <c r="K64" s="88">
        <v>79500</v>
      </c>
      <c r="L64" s="88">
        <v>17920</v>
      </c>
      <c r="M64" s="98">
        <v>51000</v>
      </c>
      <c r="N64" s="98">
        <v>445200</v>
      </c>
      <c r="O64" s="98">
        <v>100352</v>
      </c>
      <c r="P64" s="98">
        <v>285600</v>
      </c>
      <c r="Q64" s="94">
        <f>K70/K61</f>
        <v>2.128421052631579</v>
      </c>
      <c r="R64" s="94">
        <f>L70/L61</f>
        <v>1.1964809384164223</v>
      </c>
      <c r="S64" s="94">
        <f>M70/M61</f>
        <v>1.6392961876832846</v>
      </c>
      <c r="T64" s="94">
        <f>K61/K59</f>
        <v>1.6843971631205674</v>
      </c>
      <c r="U64" s="94">
        <f>L61/L59</f>
        <v>1.2117981520966596</v>
      </c>
      <c r="V64" s="94">
        <f>M61/M59</f>
        <v>1.6238095238095238</v>
      </c>
      <c r="W64" s="83" t="str">
        <f t="shared" si="19"/>
        <v>Bueno</v>
      </c>
      <c r="X64" s="83" t="str">
        <f t="shared" si="20"/>
        <v>Cuestionable</v>
      </c>
      <c r="Y64" s="83" t="str">
        <f t="shared" si="21"/>
        <v>Regular</v>
      </c>
      <c r="Z64" s="95" t="s">
        <v>83</v>
      </c>
      <c r="AA64" s="96" t="s">
        <v>298</v>
      </c>
    </row>
    <row r="65" spans="1:27" ht="43.5" x14ac:dyDescent="0.35">
      <c r="A65" s="97" t="s">
        <v>290</v>
      </c>
      <c r="B65" s="97" t="s">
        <v>292</v>
      </c>
      <c r="C65" s="97" t="s">
        <v>276</v>
      </c>
      <c r="D65" s="93">
        <v>32</v>
      </c>
      <c r="E65" s="93">
        <v>65</v>
      </c>
      <c r="F65" s="93">
        <v>45</v>
      </c>
      <c r="G65" s="93">
        <v>3.15</v>
      </c>
      <c r="H65" s="87" t="s">
        <v>53</v>
      </c>
      <c r="I65" s="87">
        <v>10000</v>
      </c>
      <c r="J65" s="88">
        <v>5</v>
      </c>
      <c r="K65" s="88">
        <v>83700</v>
      </c>
      <c r="L65" s="88">
        <v>19420</v>
      </c>
      <c r="M65" s="98">
        <v>52400</v>
      </c>
      <c r="N65" s="98">
        <v>468720</v>
      </c>
      <c r="O65" s="98">
        <v>108752</v>
      </c>
      <c r="P65" s="98">
        <v>293440</v>
      </c>
      <c r="Q65" s="94">
        <f>K70/K61</f>
        <v>2.128421052631579</v>
      </c>
      <c r="R65" s="94">
        <f>L70/L61</f>
        <v>1.1964809384164223</v>
      </c>
      <c r="S65" s="94">
        <f>M70/M61</f>
        <v>1.6392961876832846</v>
      </c>
      <c r="T65" s="94">
        <f>K61/K59</f>
        <v>1.6843971631205674</v>
      </c>
      <c r="U65" s="94">
        <f>L61/L59</f>
        <v>1.2117981520966596</v>
      </c>
      <c r="V65" s="94">
        <f>M61/M59</f>
        <v>1.6238095238095238</v>
      </c>
      <c r="W65" s="83" t="str">
        <f t="shared" si="19"/>
        <v>Bueno</v>
      </c>
      <c r="X65" s="83" t="str">
        <f t="shared" si="20"/>
        <v>Cuestionable</v>
      </c>
      <c r="Y65" s="83" t="str">
        <f t="shared" si="21"/>
        <v>Regular</v>
      </c>
      <c r="Z65" s="95" t="s">
        <v>83</v>
      </c>
      <c r="AA65" s="96" t="s">
        <v>298</v>
      </c>
    </row>
    <row r="66" spans="1:27" ht="43.5" x14ac:dyDescent="0.35">
      <c r="A66" s="97" t="s">
        <v>290</v>
      </c>
      <c r="B66" s="97" t="s">
        <v>292</v>
      </c>
      <c r="C66" s="97" t="s">
        <v>276</v>
      </c>
      <c r="D66" s="93">
        <v>32</v>
      </c>
      <c r="E66" s="93">
        <v>65</v>
      </c>
      <c r="F66" s="93">
        <v>45</v>
      </c>
      <c r="G66" s="93">
        <v>3.15</v>
      </c>
      <c r="H66" s="87" t="s">
        <v>53</v>
      </c>
      <c r="I66" s="87">
        <v>10000</v>
      </c>
      <c r="J66" s="88">
        <v>6</v>
      </c>
      <c r="K66" s="88">
        <v>88800</v>
      </c>
      <c r="L66" s="88">
        <v>19710</v>
      </c>
      <c r="M66" s="98">
        <v>53800</v>
      </c>
      <c r="N66" s="98">
        <v>497280</v>
      </c>
      <c r="O66" s="98">
        <v>110376</v>
      </c>
      <c r="P66" s="98">
        <v>301280</v>
      </c>
      <c r="Q66" s="94">
        <f>K70/K61</f>
        <v>2.128421052631579</v>
      </c>
      <c r="R66" s="94">
        <f>L70/L61</f>
        <v>1.1964809384164223</v>
      </c>
      <c r="S66" s="94">
        <f>M70/M61</f>
        <v>1.6392961876832846</v>
      </c>
      <c r="T66" s="94">
        <f>K61/K59</f>
        <v>1.6843971631205674</v>
      </c>
      <c r="U66" s="94">
        <f>L61/L59</f>
        <v>1.2117981520966596</v>
      </c>
      <c r="V66" s="94">
        <f>M61/M59</f>
        <v>1.6238095238095238</v>
      </c>
      <c r="W66" s="83" t="str">
        <f t="shared" si="19"/>
        <v>Bueno</v>
      </c>
      <c r="X66" s="83" t="str">
        <f t="shared" si="20"/>
        <v>Cuestionable</v>
      </c>
      <c r="Y66" s="83" t="str">
        <f t="shared" si="21"/>
        <v>Regular</v>
      </c>
      <c r="Z66" s="95" t="s">
        <v>83</v>
      </c>
      <c r="AA66" s="96" t="s">
        <v>298</v>
      </c>
    </row>
    <row r="67" spans="1:27" ht="43.5" x14ac:dyDescent="0.35">
      <c r="A67" s="97" t="s">
        <v>290</v>
      </c>
      <c r="B67" s="97" t="s">
        <v>292</v>
      </c>
      <c r="C67" s="97" t="s">
        <v>276</v>
      </c>
      <c r="D67" s="93">
        <v>32</v>
      </c>
      <c r="E67" s="93">
        <v>65</v>
      </c>
      <c r="F67" s="93">
        <v>45</v>
      </c>
      <c r="G67" s="93">
        <v>3.15</v>
      </c>
      <c r="H67" s="87" t="s">
        <v>53</v>
      </c>
      <c r="I67" s="87">
        <v>10000</v>
      </c>
      <c r="J67" s="88">
        <v>7</v>
      </c>
      <c r="K67" s="88">
        <v>92200</v>
      </c>
      <c r="L67" s="88">
        <v>18840</v>
      </c>
      <c r="M67" s="98">
        <v>54500</v>
      </c>
      <c r="N67" s="98">
        <v>516320</v>
      </c>
      <c r="O67" s="98">
        <v>105504</v>
      </c>
      <c r="P67" s="98">
        <v>305200</v>
      </c>
      <c r="Q67" s="94">
        <f>K70/K61</f>
        <v>2.128421052631579</v>
      </c>
      <c r="R67" s="94">
        <f>L70/L61</f>
        <v>1.1964809384164223</v>
      </c>
      <c r="S67" s="94">
        <f>M70/M61</f>
        <v>1.6392961876832846</v>
      </c>
      <c r="T67" s="94">
        <f>K61/K59</f>
        <v>1.6843971631205674</v>
      </c>
      <c r="U67" s="94">
        <f>L61/L59</f>
        <v>1.2117981520966596</v>
      </c>
      <c r="V67" s="94">
        <f>M61/M59</f>
        <v>1.6238095238095238</v>
      </c>
      <c r="W67" s="83" t="str">
        <f t="shared" si="19"/>
        <v>Bueno</v>
      </c>
      <c r="X67" s="83" t="str">
        <f t="shared" si="20"/>
        <v>Cuestionable</v>
      </c>
      <c r="Y67" s="83" t="str">
        <f t="shared" si="21"/>
        <v>Regular</v>
      </c>
      <c r="Z67" s="95" t="s">
        <v>83</v>
      </c>
      <c r="AA67" s="96" t="s">
        <v>298</v>
      </c>
    </row>
    <row r="68" spans="1:27" ht="43.5" x14ac:dyDescent="0.35">
      <c r="A68" s="97" t="s">
        <v>290</v>
      </c>
      <c r="B68" s="97" t="s">
        <v>292</v>
      </c>
      <c r="C68" s="97" t="s">
        <v>276</v>
      </c>
      <c r="D68" s="93">
        <v>32</v>
      </c>
      <c r="E68" s="93">
        <v>65</v>
      </c>
      <c r="F68" s="93">
        <v>45</v>
      </c>
      <c r="G68" s="93">
        <v>3.15</v>
      </c>
      <c r="H68" s="87" t="s">
        <v>53</v>
      </c>
      <c r="I68" s="87">
        <v>10000</v>
      </c>
      <c r="J68" s="88">
        <v>8</v>
      </c>
      <c r="K68" s="88">
        <v>95200</v>
      </c>
      <c r="L68" s="88">
        <v>19990</v>
      </c>
      <c r="M68" s="98">
        <v>51100</v>
      </c>
      <c r="N68" s="98">
        <v>533120</v>
      </c>
      <c r="O68" s="98">
        <v>111944</v>
      </c>
      <c r="P68" s="98">
        <v>286160</v>
      </c>
      <c r="Q68" s="94">
        <f>K70/K61</f>
        <v>2.128421052631579</v>
      </c>
      <c r="R68" s="94">
        <f>L70/L61</f>
        <v>1.1964809384164223</v>
      </c>
      <c r="S68" s="94">
        <f>M70/M61</f>
        <v>1.6392961876832846</v>
      </c>
      <c r="T68" s="94">
        <f>K61/K59</f>
        <v>1.6843971631205674</v>
      </c>
      <c r="U68" s="94">
        <f>L61/L59</f>
        <v>1.2117981520966596</v>
      </c>
      <c r="V68" s="94">
        <f>M61/M59</f>
        <v>1.6238095238095238</v>
      </c>
      <c r="W68" s="83" t="str">
        <f t="shared" si="19"/>
        <v>Bueno</v>
      </c>
      <c r="X68" s="83" t="str">
        <f t="shared" si="20"/>
        <v>Cuestionable</v>
      </c>
      <c r="Y68" s="83" t="str">
        <f t="shared" si="21"/>
        <v>Regular</v>
      </c>
      <c r="Z68" s="95" t="s">
        <v>83</v>
      </c>
      <c r="AA68" s="96" t="s">
        <v>298</v>
      </c>
    </row>
    <row r="69" spans="1:27" ht="43.5" x14ac:dyDescent="0.35">
      <c r="A69" s="97" t="s">
        <v>290</v>
      </c>
      <c r="B69" s="97" t="s">
        <v>292</v>
      </c>
      <c r="C69" s="97" t="s">
        <v>276</v>
      </c>
      <c r="D69" s="93">
        <v>32</v>
      </c>
      <c r="E69" s="93">
        <v>65</v>
      </c>
      <c r="F69" s="93">
        <v>45</v>
      </c>
      <c r="G69" s="93">
        <v>3.15</v>
      </c>
      <c r="H69" s="87" t="s">
        <v>53</v>
      </c>
      <c r="I69" s="87">
        <v>10000</v>
      </c>
      <c r="J69" s="88">
        <v>9</v>
      </c>
      <c r="K69" s="88">
        <v>98400</v>
      </c>
      <c r="L69" s="88">
        <v>19050</v>
      </c>
      <c r="M69" s="98">
        <v>53400</v>
      </c>
      <c r="N69" s="98">
        <v>551040</v>
      </c>
      <c r="O69" s="98">
        <v>111720</v>
      </c>
      <c r="P69" s="98">
        <v>299040</v>
      </c>
      <c r="Q69" s="94">
        <f>K70/K61</f>
        <v>2.128421052631579</v>
      </c>
      <c r="R69" s="94">
        <f>L70/L61</f>
        <v>1.1964809384164223</v>
      </c>
      <c r="S69" s="94">
        <f>M70/M61</f>
        <v>1.6392961876832846</v>
      </c>
      <c r="T69" s="94">
        <f>K61/K59</f>
        <v>1.6843971631205674</v>
      </c>
      <c r="U69" s="94">
        <f>L61/L59</f>
        <v>1.2117981520966596</v>
      </c>
      <c r="V69" s="94">
        <f>M61/M59</f>
        <v>1.6238095238095238</v>
      </c>
      <c r="W69" s="83" t="str">
        <f t="shared" si="19"/>
        <v>Bueno</v>
      </c>
      <c r="X69" s="83" t="str">
        <f t="shared" si="20"/>
        <v>Cuestionable</v>
      </c>
      <c r="Y69" s="83" t="str">
        <f t="shared" si="21"/>
        <v>Regular</v>
      </c>
      <c r="Z69" s="95" t="s">
        <v>83</v>
      </c>
      <c r="AA69" s="96" t="s">
        <v>298</v>
      </c>
    </row>
    <row r="70" spans="1:27" ht="43.5" x14ac:dyDescent="0.35">
      <c r="A70" s="97" t="s">
        <v>290</v>
      </c>
      <c r="B70" s="97" t="s">
        <v>292</v>
      </c>
      <c r="C70" s="97" t="s">
        <v>276</v>
      </c>
      <c r="D70" s="93">
        <v>32</v>
      </c>
      <c r="E70" s="93">
        <v>65</v>
      </c>
      <c r="F70" s="93">
        <v>45</v>
      </c>
      <c r="G70" s="93">
        <v>3.15</v>
      </c>
      <c r="H70" s="87" t="s">
        <v>53</v>
      </c>
      <c r="I70" s="87">
        <v>10000</v>
      </c>
      <c r="J70" s="88">
        <v>10</v>
      </c>
      <c r="K70" s="88">
        <v>101100</v>
      </c>
      <c r="L70" s="88">
        <v>20400</v>
      </c>
      <c r="M70" s="98">
        <v>55900</v>
      </c>
      <c r="N70" s="98">
        <v>566160</v>
      </c>
      <c r="O70" s="98">
        <v>114240</v>
      </c>
      <c r="P70" s="98">
        <v>313040</v>
      </c>
      <c r="Q70" s="94">
        <f>K70/K61</f>
        <v>2.128421052631579</v>
      </c>
      <c r="R70" s="94">
        <f>L70/L61</f>
        <v>1.1964809384164223</v>
      </c>
      <c r="S70" s="94">
        <f>M70/M61</f>
        <v>1.6392961876832846</v>
      </c>
      <c r="T70" s="94">
        <f>K61/K59</f>
        <v>1.6843971631205674</v>
      </c>
      <c r="U70" s="94">
        <f>L61/L59</f>
        <v>1.2117981520966596</v>
      </c>
      <c r="V70" s="94">
        <f>M61/M59</f>
        <v>1.6238095238095238</v>
      </c>
      <c r="W70" s="83" t="str">
        <f t="shared" si="19"/>
        <v>Bueno</v>
      </c>
      <c r="X70" s="83" t="str">
        <f t="shared" si="20"/>
        <v>Cuestionable</v>
      </c>
      <c r="Y70" s="83" t="str">
        <f t="shared" si="21"/>
        <v>Regular</v>
      </c>
      <c r="Z70" s="95" t="s">
        <v>83</v>
      </c>
      <c r="AA70" s="96" t="s">
        <v>298</v>
      </c>
    </row>
  </sheetData>
  <mergeCells count="15">
    <mergeCell ref="A6:B6"/>
    <mergeCell ref="C8:E8"/>
    <mergeCell ref="C9:E9"/>
    <mergeCell ref="C10:E10"/>
    <mergeCell ref="C11:E11"/>
    <mergeCell ref="A7:B7"/>
    <mergeCell ref="A8:B8"/>
    <mergeCell ref="A9:B9"/>
    <mergeCell ref="A10:B10"/>
    <mergeCell ref="A11:B11"/>
    <mergeCell ref="L1:Q1"/>
    <mergeCell ref="L2:Q2"/>
    <mergeCell ref="L3:Q3"/>
    <mergeCell ref="C6:E6"/>
    <mergeCell ref="C7:E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L38"/>
  <sheetViews>
    <sheetView topLeftCell="A31" workbookViewId="0">
      <selection activeCell="K44" sqref="K44"/>
    </sheetView>
  </sheetViews>
  <sheetFormatPr baseColWidth="10" defaultRowHeight="14.5" x14ac:dyDescent="0.35"/>
  <cols>
    <col min="1" max="1" width="10.90625" customWidth="1"/>
    <col min="2" max="2" width="17.54296875" style="11" customWidth="1"/>
    <col min="3" max="3" width="11.1796875" customWidth="1"/>
    <col min="4" max="4" width="8.26953125" customWidth="1"/>
    <col min="5" max="5" width="4.36328125" customWidth="1"/>
    <col min="6" max="6" width="10" customWidth="1"/>
    <col min="7" max="7" width="7" customWidth="1"/>
    <col min="8" max="8" width="6.54296875" customWidth="1"/>
    <col min="9" max="9" width="6.6328125" customWidth="1"/>
    <col min="10" max="10" width="7.6328125" customWidth="1"/>
    <col min="11" max="11" width="6.453125" customWidth="1"/>
    <col min="12" max="12" width="6.08984375" customWidth="1"/>
    <col min="13" max="13" width="10.54296875" customWidth="1"/>
    <col min="14" max="14" width="8.36328125" customWidth="1"/>
    <col min="15" max="15" width="11.6328125" customWidth="1"/>
    <col min="16" max="16" width="11.7265625" customWidth="1"/>
    <col min="17" max="17" width="11" customWidth="1"/>
    <col min="18" max="18" width="12.36328125" customWidth="1"/>
    <col min="19" max="19" width="52.7265625" customWidth="1"/>
    <col min="20" max="20" width="4.90625" customWidth="1"/>
    <col min="31" max="31" width="19.453125" customWidth="1"/>
    <col min="32" max="32" width="21.90625" customWidth="1"/>
    <col min="33" max="34" width="6.1796875" customWidth="1"/>
    <col min="35" max="37" width="5.90625" customWidth="1"/>
    <col min="38" max="38" width="6.54296875" customWidth="1"/>
    <col min="39" max="39" width="5.90625" customWidth="1"/>
    <col min="40" max="40" width="4.90625" customWidth="1"/>
    <col min="41" max="50" width="5.90625" customWidth="1"/>
    <col min="51" max="51" width="12" bestFit="1" customWidth="1"/>
  </cols>
  <sheetData>
    <row r="3" spans="1:38" s="23" customFormat="1" ht="12" x14ac:dyDescent="0.3">
      <c r="A3" s="21" t="s">
        <v>179</v>
      </c>
      <c r="B3" s="22" t="s">
        <v>180</v>
      </c>
    </row>
    <row r="4" spans="1:38" s="23" customFormat="1" ht="12" x14ac:dyDescent="0.3">
      <c r="A4" s="23" t="s">
        <v>181</v>
      </c>
      <c r="B4" s="22" t="s">
        <v>58</v>
      </c>
    </row>
    <row r="5" spans="1:38" s="23" customFormat="1" ht="24.5" customHeight="1" x14ac:dyDescent="0.3">
      <c r="A5" s="24" t="s">
        <v>182</v>
      </c>
      <c r="B5" s="25" t="s">
        <v>183</v>
      </c>
    </row>
    <row r="6" spans="1:38" s="23" customFormat="1" ht="12" x14ac:dyDescent="0.3">
      <c r="B6" s="26"/>
    </row>
    <row r="7" spans="1:38" s="23" customFormat="1" ht="12" x14ac:dyDescent="0.3">
      <c r="A7" s="21" t="s">
        <v>184</v>
      </c>
      <c r="B7" s="22" t="s">
        <v>185</v>
      </c>
    </row>
    <row r="8" spans="1:38" s="29" customFormat="1" x14ac:dyDescent="0.35">
      <c r="A8" s="27"/>
      <c r="B8" s="27"/>
      <c r="C8" s="27"/>
      <c r="D8" s="27"/>
      <c r="E8" s="27"/>
      <c r="F8" s="27"/>
      <c r="G8" s="27"/>
      <c r="H8" s="27"/>
      <c r="I8" s="27"/>
      <c r="J8" s="27"/>
      <c r="K8" s="27"/>
      <c r="L8" s="27"/>
      <c r="M8" s="28"/>
      <c r="N8" s="28"/>
      <c r="O8" s="28"/>
      <c r="P8" s="28"/>
      <c r="Q8" s="8"/>
      <c r="R8" s="28"/>
      <c r="T8" s="139"/>
      <c r="U8" s="139"/>
      <c r="V8" s="139"/>
      <c r="W8" s="139"/>
      <c r="X8" s="139"/>
      <c r="Y8" s="139"/>
      <c r="Z8" s="139"/>
    </row>
    <row r="9" spans="1:38" ht="26.5" x14ac:dyDescent="0.35">
      <c r="A9" s="30" t="s">
        <v>4</v>
      </c>
      <c r="B9" s="31" t="s">
        <v>186</v>
      </c>
      <c r="C9" s="31" t="s">
        <v>187</v>
      </c>
      <c r="D9" s="31" t="s">
        <v>188</v>
      </c>
      <c r="E9" s="31" t="s">
        <v>189</v>
      </c>
      <c r="F9" s="31" t="s">
        <v>190</v>
      </c>
      <c r="G9" s="31" t="s">
        <v>191</v>
      </c>
      <c r="H9" s="31" t="s">
        <v>192</v>
      </c>
      <c r="I9" s="32" t="s">
        <v>193</v>
      </c>
      <c r="J9" s="32" t="s">
        <v>194</v>
      </c>
      <c r="K9" s="32" t="s">
        <v>195</v>
      </c>
      <c r="L9" s="31" t="s">
        <v>196</v>
      </c>
      <c r="M9" s="32" t="s">
        <v>197</v>
      </c>
      <c r="N9" s="31" t="s">
        <v>198</v>
      </c>
      <c r="O9" s="31" t="s">
        <v>199</v>
      </c>
      <c r="P9" s="31" t="s">
        <v>200</v>
      </c>
      <c r="Q9" s="31" t="s">
        <v>201</v>
      </c>
      <c r="R9" s="33" t="s">
        <v>202</v>
      </c>
      <c r="S9" s="30" t="s">
        <v>203</v>
      </c>
    </row>
    <row r="10" spans="1:38" ht="26.5" x14ac:dyDescent="0.35">
      <c r="A10" s="34" t="s">
        <v>174</v>
      </c>
      <c r="B10" s="35" t="s">
        <v>145</v>
      </c>
      <c r="C10" s="36" t="s">
        <v>204</v>
      </c>
      <c r="D10" s="37">
        <v>29</v>
      </c>
      <c r="E10" s="37">
        <v>74</v>
      </c>
      <c r="F10" s="37">
        <v>46</v>
      </c>
      <c r="G10" s="37">
        <v>49</v>
      </c>
      <c r="H10" s="37">
        <v>48</v>
      </c>
      <c r="I10" s="38">
        <v>48</v>
      </c>
      <c r="J10" s="38">
        <v>75</v>
      </c>
      <c r="K10" s="39">
        <v>0</v>
      </c>
      <c r="L10" s="39">
        <v>4</v>
      </c>
      <c r="M10" s="40" t="s">
        <v>64</v>
      </c>
      <c r="N10" s="37">
        <v>0.69199999999999995</v>
      </c>
      <c r="O10" s="37">
        <v>0.755</v>
      </c>
      <c r="P10" s="37"/>
      <c r="Q10" s="37"/>
      <c r="R10" s="41" t="s">
        <v>98</v>
      </c>
      <c r="S10" s="42" t="s">
        <v>205</v>
      </c>
      <c r="AE10" s="51" t="s">
        <v>206</v>
      </c>
      <c r="AF10" s="51" t="s">
        <v>207</v>
      </c>
    </row>
    <row r="11" spans="1:38" ht="26.5" x14ac:dyDescent="0.35">
      <c r="A11" s="34" t="s">
        <v>174</v>
      </c>
      <c r="B11" s="35" t="s">
        <v>145</v>
      </c>
      <c r="C11" s="36" t="s">
        <v>204</v>
      </c>
      <c r="D11" s="37">
        <v>29</v>
      </c>
      <c r="E11" s="37">
        <v>74</v>
      </c>
      <c r="F11" s="37">
        <v>46</v>
      </c>
      <c r="G11" s="37">
        <v>49</v>
      </c>
      <c r="H11" s="37">
        <v>48</v>
      </c>
      <c r="I11" s="38">
        <v>48</v>
      </c>
      <c r="J11" s="38">
        <v>75</v>
      </c>
      <c r="K11" s="39">
        <v>0</v>
      </c>
      <c r="L11" s="39">
        <v>4</v>
      </c>
      <c r="M11" s="40" t="s">
        <v>65</v>
      </c>
      <c r="N11" s="37">
        <v>0.69299999999999995</v>
      </c>
      <c r="O11" s="37">
        <v>0.75700000000000001</v>
      </c>
      <c r="P11" s="37"/>
      <c r="Q11" s="37"/>
      <c r="R11" s="41" t="s">
        <v>98</v>
      </c>
      <c r="S11" s="42" t="s">
        <v>205</v>
      </c>
      <c r="AE11" s="51" t="s">
        <v>208</v>
      </c>
      <c r="AF11" t="s">
        <v>64</v>
      </c>
      <c r="AG11" t="s">
        <v>65</v>
      </c>
      <c r="AH11" t="s">
        <v>66</v>
      </c>
      <c r="AI11" t="s">
        <v>94</v>
      </c>
      <c r="AJ11" t="s">
        <v>95</v>
      </c>
      <c r="AK11" t="s">
        <v>96</v>
      </c>
      <c r="AL11" t="s">
        <v>97</v>
      </c>
    </row>
    <row r="12" spans="1:38" ht="26.5" x14ac:dyDescent="0.35">
      <c r="A12" s="34" t="s">
        <v>174</v>
      </c>
      <c r="B12" s="35" t="s">
        <v>145</v>
      </c>
      <c r="C12" s="36" t="s">
        <v>204</v>
      </c>
      <c r="D12" s="37">
        <v>29</v>
      </c>
      <c r="E12" s="37">
        <v>74</v>
      </c>
      <c r="F12" s="37">
        <v>46</v>
      </c>
      <c r="G12" s="37">
        <v>49</v>
      </c>
      <c r="H12" s="37">
        <v>48</v>
      </c>
      <c r="I12" s="38">
        <v>48</v>
      </c>
      <c r="J12" s="38">
        <v>75</v>
      </c>
      <c r="K12" s="39">
        <v>0</v>
      </c>
      <c r="L12" s="39">
        <v>4</v>
      </c>
      <c r="M12" s="40" t="s">
        <v>66</v>
      </c>
      <c r="N12" s="37">
        <v>0.69199999999999995</v>
      </c>
      <c r="O12" s="37">
        <v>0.755</v>
      </c>
      <c r="P12" s="37"/>
      <c r="Q12" s="37"/>
      <c r="R12" s="41" t="s">
        <v>98</v>
      </c>
      <c r="S12" s="42" t="s">
        <v>205</v>
      </c>
      <c r="AE12" s="43" t="s">
        <v>174</v>
      </c>
      <c r="AF12" s="6">
        <v>0.69199999999999995</v>
      </c>
      <c r="AG12" s="6">
        <v>0.69299999999999995</v>
      </c>
      <c r="AH12" s="6">
        <v>0.69199999999999995</v>
      </c>
      <c r="AI12" s="6">
        <v>0.371</v>
      </c>
      <c r="AJ12" s="6">
        <v>0.37</v>
      </c>
      <c r="AK12" s="6">
        <v>0.35799999999999998</v>
      </c>
      <c r="AL12" s="6">
        <v>0.52300000000000002</v>
      </c>
    </row>
    <row r="13" spans="1:38" ht="26.5" x14ac:dyDescent="0.35">
      <c r="A13" s="34" t="s">
        <v>174</v>
      </c>
      <c r="B13" s="35" t="s">
        <v>145</v>
      </c>
      <c r="C13" s="36" t="s">
        <v>204</v>
      </c>
      <c r="D13" s="37">
        <v>29</v>
      </c>
      <c r="E13" s="37">
        <v>74</v>
      </c>
      <c r="F13" s="37">
        <v>46</v>
      </c>
      <c r="G13" s="37">
        <v>49</v>
      </c>
      <c r="H13" s="37">
        <v>48</v>
      </c>
      <c r="I13" s="38">
        <v>48</v>
      </c>
      <c r="J13" s="38">
        <v>75</v>
      </c>
      <c r="K13" s="39">
        <v>0</v>
      </c>
      <c r="L13" s="39">
        <v>4</v>
      </c>
      <c r="M13" s="40" t="s">
        <v>94</v>
      </c>
      <c r="N13" s="37">
        <v>0.371</v>
      </c>
      <c r="O13" s="37">
        <v>0.40600000000000003</v>
      </c>
      <c r="P13" s="37"/>
      <c r="Q13" s="37"/>
      <c r="R13" s="41" t="s">
        <v>98</v>
      </c>
      <c r="S13" s="42" t="s">
        <v>205</v>
      </c>
      <c r="AE13" s="43" t="s">
        <v>209</v>
      </c>
      <c r="AF13" s="6">
        <v>0.68300000000000005</v>
      </c>
      <c r="AG13" s="6">
        <v>0.68300000000000005</v>
      </c>
      <c r="AH13" s="6">
        <v>0.68400000000000005</v>
      </c>
      <c r="AI13" s="6">
        <v>0.34899999999999998</v>
      </c>
      <c r="AJ13" s="6">
        <v>0.34799999999999998</v>
      </c>
      <c r="AK13" s="6">
        <v>0.34599999999999997</v>
      </c>
      <c r="AL13" s="6">
        <v>0.51400000000000001</v>
      </c>
    </row>
    <row r="14" spans="1:38" ht="26.5" x14ac:dyDescent="0.35">
      <c r="A14" s="34" t="s">
        <v>174</v>
      </c>
      <c r="B14" s="35" t="s">
        <v>145</v>
      </c>
      <c r="C14" s="36" t="s">
        <v>204</v>
      </c>
      <c r="D14" s="37">
        <v>29</v>
      </c>
      <c r="E14" s="37">
        <v>74</v>
      </c>
      <c r="F14" s="37">
        <v>46</v>
      </c>
      <c r="G14" s="37">
        <v>49</v>
      </c>
      <c r="H14" s="37">
        <v>48</v>
      </c>
      <c r="I14" s="38">
        <v>48</v>
      </c>
      <c r="J14" s="38">
        <v>75</v>
      </c>
      <c r="K14" s="39">
        <v>0</v>
      </c>
      <c r="L14" s="39">
        <v>4</v>
      </c>
      <c r="M14" s="40" t="s">
        <v>95</v>
      </c>
      <c r="N14" s="37">
        <v>0.37</v>
      </c>
      <c r="O14" s="37">
        <v>0.40500000000000003</v>
      </c>
      <c r="P14" s="37"/>
      <c r="Q14" s="37"/>
      <c r="R14" s="41" t="s">
        <v>98</v>
      </c>
      <c r="S14" s="42" t="s">
        <v>205</v>
      </c>
      <c r="AE14" s="43" t="s">
        <v>210</v>
      </c>
      <c r="AF14" s="6">
        <v>0.69499999999999995</v>
      </c>
      <c r="AG14" s="6">
        <v>0.69499999999999995</v>
      </c>
      <c r="AH14" s="6">
        <v>0.69499999999999995</v>
      </c>
      <c r="AI14" s="6">
        <v>0.35499999999999998</v>
      </c>
      <c r="AJ14" s="6">
        <v>0.35399999999999998</v>
      </c>
      <c r="AK14" s="6">
        <v>0.35199999999999998</v>
      </c>
      <c r="AL14" s="6">
        <v>0.52400000000000002</v>
      </c>
    </row>
    <row r="15" spans="1:38" ht="26.5" x14ac:dyDescent="0.35">
      <c r="A15" s="34" t="s">
        <v>174</v>
      </c>
      <c r="B15" s="35" t="s">
        <v>145</v>
      </c>
      <c r="C15" s="36" t="s">
        <v>204</v>
      </c>
      <c r="D15" s="37">
        <v>29</v>
      </c>
      <c r="E15" s="37">
        <v>74</v>
      </c>
      <c r="F15" s="37">
        <v>46</v>
      </c>
      <c r="G15" s="37">
        <v>49</v>
      </c>
      <c r="H15" s="37">
        <v>48</v>
      </c>
      <c r="I15" s="38">
        <v>48</v>
      </c>
      <c r="J15" s="38">
        <v>75</v>
      </c>
      <c r="K15" s="39">
        <v>0</v>
      </c>
      <c r="L15" s="39">
        <v>4</v>
      </c>
      <c r="M15" s="40" t="s">
        <v>96</v>
      </c>
      <c r="N15" s="37">
        <v>0.35799999999999998</v>
      </c>
      <c r="O15" s="37">
        <v>0.39200000000000002</v>
      </c>
      <c r="P15" s="44"/>
      <c r="Q15" s="44"/>
      <c r="R15" s="41" t="s">
        <v>98</v>
      </c>
      <c r="S15" s="42" t="s">
        <v>205</v>
      </c>
      <c r="AE15" s="43" t="s">
        <v>8</v>
      </c>
      <c r="AF15" s="6">
        <v>0.69599999999999995</v>
      </c>
      <c r="AG15" s="6">
        <v>0.69499999999999995</v>
      </c>
      <c r="AH15" s="6">
        <v>0.69499999999999995</v>
      </c>
      <c r="AI15" s="6">
        <v>0.35599999999999998</v>
      </c>
      <c r="AJ15" s="6">
        <v>0.35499999999999998</v>
      </c>
      <c r="AK15" s="6">
        <v>0.35199999999999998</v>
      </c>
      <c r="AL15" s="6">
        <v>0.52400000000000002</v>
      </c>
    </row>
    <row r="16" spans="1:38" ht="26.5" x14ac:dyDescent="0.35">
      <c r="A16" s="34" t="s">
        <v>174</v>
      </c>
      <c r="B16" s="35" t="s">
        <v>145</v>
      </c>
      <c r="C16" s="36" t="s">
        <v>204</v>
      </c>
      <c r="D16" s="37">
        <v>29</v>
      </c>
      <c r="E16" s="37">
        <v>74</v>
      </c>
      <c r="F16" s="37">
        <v>46</v>
      </c>
      <c r="G16" s="37">
        <v>49</v>
      </c>
      <c r="H16" s="37">
        <v>48</v>
      </c>
      <c r="I16" s="38">
        <v>48</v>
      </c>
      <c r="J16" s="38">
        <v>75</v>
      </c>
      <c r="K16" s="39">
        <v>0</v>
      </c>
      <c r="L16" s="39">
        <v>4</v>
      </c>
      <c r="M16" s="40" t="s">
        <v>97</v>
      </c>
      <c r="N16" s="37">
        <v>0.52300000000000002</v>
      </c>
      <c r="O16" s="37">
        <v>0.57299999999999995</v>
      </c>
      <c r="P16" s="44"/>
      <c r="Q16" s="44"/>
      <c r="R16" s="41" t="s">
        <v>98</v>
      </c>
      <c r="S16" s="42" t="s">
        <v>205</v>
      </c>
      <c r="T16" s="140" t="s">
        <v>185</v>
      </c>
      <c r="U16" s="140"/>
      <c r="V16" s="140"/>
      <c r="W16" s="140"/>
      <c r="X16" s="140"/>
      <c r="Y16" s="140"/>
      <c r="Z16" s="141"/>
      <c r="AE16" s="43" t="s">
        <v>211</v>
      </c>
      <c r="AF16" s="6">
        <v>2.766</v>
      </c>
      <c r="AG16" s="6">
        <v>2.7659999999999996</v>
      </c>
      <c r="AH16" s="6">
        <v>2.7659999999999996</v>
      </c>
      <c r="AI16" s="6">
        <v>1.431</v>
      </c>
      <c r="AJ16" s="6">
        <v>1.427</v>
      </c>
      <c r="AK16" s="6">
        <v>1.4079999999999999</v>
      </c>
      <c r="AL16" s="6">
        <v>2.085</v>
      </c>
    </row>
    <row r="17" spans="1:32" ht="26.5" x14ac:dyDescent="0.35">
      <c r="A17" s="34" t="s">
        <v>209</v>
      </c>
      <c r="B17" s="35" t="s">
        <v>145</v>
      </c>
      <c r="C17" s="36" t="s">
        <v>212</v>
      </c>
      <c r="D17" s="37">
        <v>33</v>
      </c>
      <c r="E17" s="37">
        <v>56</v>
      </c>
      <c r="F17" s="37">
        <v>38</v>
      </c>
      <c r="G17" s="37">
        <v>41</v>
      </c>
      <c r="H17" s="37">
        <v>40</v>
      </c>
      <c r="I17" s="38">
        <v>40</v>
      </c>
      <c r="J17" s="38">
        <v>75</v>
      </c>
      <c r="K17" s="39" t="s">
        <v>213</v>
      </c>
      <c r="L17" s="39">
        <v>4</v>
      </c>
      <c r="M17" s="40" t="s">
        <v>64</v>
      </c>
      <c r="N17" s="37">
        <v>0.68300000000000005</v>
      </c>
      <c r="O17" s="37">
        <v>0.76700000000000002</v>
      </c>
      <c r="P17" s="45">
        <v>0.755</v>
      </c>
      <c r="Q17" s="45">
        <v>1.6</v>
      </c>
      <c r="R17" s="41" t="s">
        <v>98</v>
      </c>
      <c r="S17" s="42" t="s">
        <v>214</v>
      </c>
      <c r="T17" s="9"/>
      <c r="U17" s="9"/>
      <c r="V17" s="9"/>
      <c r="W17" s="9"/>
      <c r="X17" s="9"/>
      <c r="Y17" s="9"/>
      <c r="Z17" s="10"/>
    </row>
    <row r="18" spans="1:32" ht="26.5" x14ac:dyDescent="0.35">
      <c r="A18" s="34" t="s">
        <v>209</v>
      </c>
      <c r="B18" s="35" t="s">
        <v>145</v>
      </c>
      <c r="C18" s="36" t="s">
        <v>212</v>
      </c>
      <c r="D18" s="37">
        <v>33</v>
      </c>
      <c r="E18" s="37">
        <v>56</v>
      </c>
      <c r="F18" s="37">
        <v>38</v>
      </c>
      <c r="G18" s="37">
        <v>41</v>
      </c>
      <c r="H18" s="37">
        <v>40</v>
      </c>
      <c r="I18" s="38">
        <v>40</v>
      </c>
      <c r="J18" s="38">
        <v>75</v>
      </c>
      <c r="K18" s="39" t="s">
        <v>213</v>
      </c>
      <c r="L18" s="39">
        <v>4</v>
      </c>
      <c r="M18" s="40" t="s">
        <v>65</v>
      </c>
      <c r="N18" s="37">
        <v>0.68300000000000005</v>
      </c>
      <c r="O18" s="37">
        <v>0.76700000000000002</v>
      </c>
      <c r="P18" s="45">
        <v>0.75700000000000001</v>
      </c>
      <c r="Q18" s="45">
        <v>1.34</v>
      </c>
      <c r="R18" s="41" t="s">
        <v>98</v>
      </c>
      <c r="S18" s="42" t="s">
        <v>214</v>
      </c>
      <c r="T18" s="9"/>
      <c r="U18" s="9"/>
      <c r="V18" s="9"/>
      <c r="W18" s="9"/>
      <c r="X18" s="9"/>
      <c r="Y18" s="9"/>
      <c r="Z18" s="10"/>
    </row>
    <row r="19" spans="1:32" ht="26.5" x14ac:dyDescent="0.35">
      <c r="A19" s="34" t="s">
        <v>209</v>
      </c>
      <c r="B19" s="35" t="s">
        <v>145</v>
      </c>
      <c r="C19" s="36" t="s">
        <v>212</v>
      </c>
      <c r="D19" s="37">
        <v>33</v>
      </c>
      <c r="E19" s="37">
        <v>56</v>
      </c>
      <c r="F19" s="37">
        <v>38</v>
      </c>
      <c r="G19" s="37">
        <v>41</v>
      </c>
      <c r="H19" s="37">
        <v>40</v>
      </c>
      <c r="I19" s="38">
        <v>40</v>
      </c>
      <c r="J19" s="38">
        <v>75</v>
      </c>
      <c r="K19" s="39" t="s">
        <v>213</v>
      </c>
      <c r="L19" s="39">
        <v>4</v>
      </c>
      <c r="M19" s="40" t="s">
        <v>66</v>
      </c>
      <c r="N19" s="37">
        <v>0.68400000000000005</v>
      </c>
      <c r="O19" s="37">
        <v>0.76800000000000002</v>
      </c>
      <c r="P19" s="45">
        <v>0.755</v>
      </c>
      <c r="Q19" s="45">
        <v>1.75</v>
      </c>
      <c r="R19" s="41" t="s">
        <v>98</v>
      </c>
      <c r="S19" s="42" t="s">
        <v>214</v>
      </c>
      <c r="T19" s="9"/>
      <c r="U19" s="9"/>
      <c r="V19" s="9"/>
      <c r="W19" s="9"/>
      <c r="X19" s="9"/>
      <c r="Y19" s="9"/>
      <c r="Z19" s="10"/>
    </row>
    <row r="20" spans="1:32" ht="26.5" x14ac:dyDescent="0.35">
      <c r="A20" s="34" t="s">
        <v>209</v>
      </c>
      <c r="B20" s="35" t="s">
        <v>145</v>
      </c>
      <c r="C20" s="36" t="s">
        <v>212</v>
      </c>
      <c r="D20" s="37">
        <v>33</v>
      </c>
      <c r="E20" s="37">
        <v>56</v>
      </c>
      <c r="F20" s="37">
        <v>38</v>
      </c>
      <c r="G20" s="37">
        <v>41</v>
      </c>
      <c r="H20" s="37">
        <v>40</v>
      </c>
      <c r="I20" s="38">
        <v>40</v>
      </c>
      <c r="J20" s="38">
        <v>75</v>
      </c>
      <c r="K20" s="39" t="s">
        <v>213</v>
      </c>
      <c r="L20" s="39">
        <v>4</v>
      </c>
      <c r="M20" s="40" t="s">
        <v>94</v>
      </c>
      <c r="N20" s="37">
        <v>0.34899999999999998</v>
      </c>
      <c r="O20" s="37">
        <v>0.39300000000000002</v>
      </c>
      <c r="P20" s="45">
        <v>0.40600000000000003</v>
      </c>
      <c r="Q20" s="45">
        <v>-3.18</v>
      </c>
      <c r="R20" s="41" t="s">
        <v>98</v>
      </c>
      <c r="S20" s="42" t="s">
        <v>214</v>
      </c>
      <c r="T20" s="9"/>
      <c r="U20" s="9"/>
      <c r="V20" s="9"/>
      <c r="W20" s="9"/>
      <c r="X20" s="9"/>
      <c r="Y20" s="9"/>
      <c r="Z20" s="10"/>
    </row>
    <row r="21" spans="1:32" ht="26.5" x14ac:dyDescent="0.35">
      <c r="A21" s="34" t="s">
        <v>209</v>
      </c>
      <c r="B21" s="35" t="s">
        <v>145</v>
      </c>
      <c r="C21" s="36" t="s">
        <v>212</v>
      </c>
      <c r="D21" s="37">
        <v>33</v>
      </c>
      <c r="E21" s="37">
        <v>56</v>
      </c>
      <c r="F21" s="37">
        <v>38</v>
      </c>
      <c r="G21" s="37">
        <v>41</v>
      </c>
      <c r="H21" s="37">
        <v>40</v>
      </c>
      <c r="I21" s="38">
        <v>40</v>
      </c>
      <c r="J21" s="38">
        <v>75</v>
      </c>
      <c r="K21" s="39" t="s">
        <v>213</v>
      </c>
      <c r="L21" s="39">
        <v>4</v>
      </c>
      <c r="M21" s="40" t="s">
        <v>95</v>
      </c>
      <c r="N21" s="37">
        <v>0.34799999999999998</v>
      </c>
      <c r="O21" s="37">
        <v>0.39200000000000002</v>
      </c>
      <c r="P21" s="45">
        <v>0.40500000000000003</v>
      </c>
      <c r="Q21" s="45">
        <v>-3.22</v>
      </c>
      <c r="R21" s="41" t="s">
        <v>98</v>
      </c>
      <c r="S21" s="42" t="s">
        <v>214</v>
      </c>
      <c r="T21" s="9"/>
      <c r="U21" s="9"/>
      <c r="V21" s="9"/>
      <c r="W21" s="9"/>
      <c r="X21" s="9"/>
      <c r="Y21" s="9"/>
      <c r="Z21" s="10"/>
    </row>
    <row r="22" spans="1:32" ht="26.5" x14ac:dyDescent="0.35">
      <c r="A22" s="34" t="s">
        <v>209</v>
      </c>
      <c r="B22" s="35" t="s">
        <v>145</v>
      </c>
      <c r="C22" s="36" t="s">
        <v>212</v>
      </c>
      <c r="D22" s="37">
        <v>33</v>
      </c>
      <c r="E22" s="37">
        <v>56</v>
      </c>
      <c r="F22" s="37">
        <v>38</v>
      </c>
      <c r="G22" s="37">
        <v>41</v>
      </c>
      <c r="H22" s="37">
        <v>40</v>
      </c>
      <c r="I22" s="38">
        <v>40</v>
      </c>
      <c r="J22" s="38">
        <v>75</v>
      </c>
      <c r="K22" s="39" t="s">
        <v>213</v>
      </c>
      <c r="L22" s="39">
        <v>4</v>
      </c>
      <c r="M22" s="40" t="s">
        <v>96</v>
      </c>
      <c r="N22" s="37">
        <v>0.34599999999999997</v>
      </c>
      <c r="O22" s="37">
        <v>0.39</v>
      </c>
      <c r="P22" s="45">
        <v>0.39200000000000002</v>
      </c>
      <c r="Q22" s="45">
        <v>-0.48</v>
      </c>
      <c r="R22" s="41" t="s">
        <v>98</v>
      </c>
      <c r="S22" s="42" t="s">
        <v>214</v>
      </c>
      <c r="T22" s="9"/>
      <c r="U22" s="9"/>
      <c r="V22" s="9"/>
      <c r="W22" s="9"/>
      <c r="X22" s="9"/>
      <c r="Y22" s="9"/>
      <c r="Z22" s="10"/>
    </row>
    <row r="23" spans="1:32" ht="26.5" x14ac:dyDescent="0.35">
      <c r="A23" s="34" t="s">
        <v>209</v>
      </c>
      <c r="B23" s="35" t="s">
        <v>145</v>
      </c>
      <c r="C23" s="36" t="s">
        <v>212</v>
      </c>
      <c r="D23" s="37">
        <v>33</v>
      </c>
      <c r="E23" s="37">
        <v>56</v>
      </c>
      <c r="F23" s="37">
        <v>38</v>
      </c>
      <c r="G23" s="37">
        <v>41</v>
      </c>
      <c r="H23" s="37">
        <v>40</v>
      </c>
      <c r="I23" s="38">
        <v>40</v>
      </c>
      <c r="J23" s="38">
        <v>75</v>
      </c>
      <c r="K23" s="39" t="s">
        <v>213</v>
      </c>
      <c r="L23" s="39">
        <v>4</v>
      </c>
      <c r="M23" s="40" t="s">
        <v>97</v>
      </c>
      <c r="N23" s="37">
        <v>0.51400000000000001</v>
      </c>
      <c r="O23" s="37">
        <v>0.57999999999999996</v>
      </c>
      <c r="P23" s="45">
        <v>0.57299999999999995</v>
      </c>
      <c r="Q23" s="45">
        <v>1.1299999999999999</v>
      </c>
      <c r="R23" s="41" t="s">
        <v>98</v>
      </c>
      <c r="S23" s="42" t="s">
        <v>214</v>
      </c>
      <c r="T23" s="9"/>
      <c r="U23" s="9"/>
      <c r="V23" s="9"/>
      <c r="W23" s="9"/>
      <c r="X23" s="9"/>
      <c r="Y23" s="9"/>
      <c r="Z23" s="10"/>
    </row>
    <row r="24" spans="1:32" ht="39.5" x14ac:dyDescent="0.35">
      <c r="A24" s="34" t="s">
        <v>210</v>
      </c>
      <c r="B24" s="35" t="s">
        <v>215</v>
      </c>
      <c r="C24" s="36" t="s">
        <v>212</v>
      </c>
      <c r="D24" s="37">
        <v>32</v>
      </c>
      <c r="E24" s="37">
        <v>51</v>
      </c>
      <c r="F24" s="37">
        <v>46</v>
      </c>
      <c r="G24" s="37">
        <v>49</v>
      </c>
      <c r="H24" s="37">
        <v>51</v>
      </c>
      <c r="I24" s="38">
        <v>51</v>
      </c>
      <c r="J24" s="38">
        <v>75</v>
      </c>
      <c r="K24" s="39" t="s">
        <v>213</v>
      </c>
      <c r="L24" s="39">
        <v>4</v>
      </c>
      <c r="M24" s="40" t="s">
        <v>64</v>
      </c>
      <c r="N24" s="37">
        <v>0.69499999999999995</v>
      </c>
      <c r="O24" s="37">
        <v>0.75900000000000001</v>
      </c>
      <c r="P24" s="45">
        <v>0.76700000000000002</v>
      </c>
      <c r="Q24" s="45">
        <v>-1.0900000000000001</v>
      </c>
      <c r="R24" s="41"/>
      <c r="S24" s="42" t="s">
        <v>216</v>
      </c>
      <c r="T24" s="9"/>
      <c r="U24" s="9"/>
      <c r="V24" s="9"/>
      <c r="W24" s="9"/>
      <c r="X24" s="9"/>
      <c r="Y24" s="9"/>
      <c r="Z24" s="10"/>
    </row>
    <row r="25" spans="1:32" ht="39.5" x14ac:dyDescent="0.35">
      <c r="A25" s="34" t="s">
        <v>210</v>
      </c>
      <c r="B25" s="35" t="s">
        <v>215</v>
      </c>
      <c r="C25" s="36" t="s">
        <v>212</v>
      </c>
      <c r="D25" s="37">
        <v>32</v>
      </c>
      <c r="E25" s="37">
        <v>51</v>
      </c>
      <c r="F25" s="37">
        <v>46</v>
      </c>
      <c r="G25" s="37">
        <v>49</v>
      </c>
      <c r="H25" s="37">
        <v>51</v>
      </c>
      <c r="I25" s="38">
        <v>51</v>
      </c>
      <c r="J25" s="38">
        <v>75</v>
      </c>
      <c r="K25" s="39" t="s">
        <v>213</v>
      </c>
      <c r="L25" s="39">
        <v>4</v>
      </c>
      <c r="M25" s="40" t="s">
        <v>65</v>
      </c>
      <c r="N25" s="37">
        <v>0.69499999999999995</v>
      </c>
      <c r="O25" s="37">
        <v>0.75900000000000001</v>
      </c>
      <c r="P25" s="45">
        <v>0.76700000000000002</v>
      </c>
      <c r="Q25" s="45">
        <v>-1.0900000000000001</v>
      </c>
      <c r="R25" s="41"/>
      <c r="S25" s="42" t="s">
        <v>216</v>
      </c>
      <c r="T25" s="9"/>
      <c r="U25" s="9"/>
      <c r="V25" s="9"/>
      <c r="W25" s="9"/>
      <c r="X25" s="9"/>
      <c r="Y25" s="9"/>
      <c r="Z25" s="10"/>
    </row>
    <row r="26" spans="1:32" ht="39.5" x14ac:dyDescent="0.35">
      <c r="A26" s="34" t="s">
        <v>210</v>
      </c>
      <c r="B26" s="35" t="s">
        <v>215</v>
      </c>
      <c r="C26" s="36" t="s">
        <v>212</v>
      </c>
      <c r="D26" s="37">
        <v>32</v>
      </c>
      <c r="E26" s="37">
        <v>51</v>
      </c>
      <c r="F26" s="37">
        <v>46</v>
      </c>
      <c r="G26" s="37">
        <v>49</v>
      </c>
      <c r="H26" s="37">
        <v>51</v>
      </c>
      <c r="I26" s="38">
        <v>51</v>
      </c>
      <c r="J26" s="38">
        <v>75</v>
      </c>
      <c r="K26" s="39" t="s">
        <v>213</v>
      </c>
      <c r="L26" s="39">
        <v>4</v>
      </c>
      <c r="M26" s="40" t="s">
        <v>66</v>
      </c>
      <c r="N26" s="37">
        <v>0.69499999999999995</v>
      </c>
      <c r="O26" s="37">
        <v>0.75900000000000001</v>
      </c>
      <c r="P26" s="45">
        <v>0.76800000000000002</v>
      </c>
      <c r="Q26" s="45">
        <v>-1.22</v>
      </c>
      <c r="R26" s="41"/>
      <c r="S26" s="42" t="s">
        <v>216</v>
      </c>
      <c r="T26" s="9"/>
      <c r="U26" s="9"/>
      <c r="V26" s="9"/>
      <c r="W26" s="9"/>
      <c r="X26" s="9"/>
      <c r="Y26" s="9"/>
      <c r="Z26" s="10"/>
    </row>
    <row r="27" spans="1:32" ht="39.5" x14ac:dyDescent="0.35">
      <c r="A27" s="34" t="s">
        <v>210</v>
      </c>
      <c r="B27" s="35" t="s">
        <v>215</v>
      </c>
      <c r="C27" s="36" t="s">
        <v>212</v>
      </c>
      <c r="D27" s="37">
        <v>32</v>
      </c>
      <c r="E27" s="37">
        <v>51</v>
      </c>
      <c r="F27" s="37">
        <v>46</v>
      </c>
      <c r="G27" s="37">
        <v>49</v>
      </c>
      <c r="H27" s="37">
        <v>51</v>
      </c>
      <c r="I27" s="38">
        <v>51</v>
      </c>
      <c r="J27" s="38">
        <v>75</v>
      </c>
      <c r="K27" s="39" t="s">
        <v>213</v>
      </c>
      <c r="L27" s="39">
        <v>4</v>
      </c>
      <c r="M27" s="40" t="s">
        <v>94</v>
      </c>
      <c r="N27" s="37">
        <v>0.35499999999999998</v>
      </c>
      <c r="O27" s="37">
        <v>0.38500000000000001</v>
      </c>
      <c r="P27" s="45">
        <v>0.38500000000000001</v>
      </c>
      <c r="Q27" s="45">
        <v>-2.12</v>
      </c>
      <c r="R27" s="41"/>
      <c r="S27" s="42" t="s">
        <v>216</v>
      </c>
      <c r="T27" s="9"/>
      <c r="U27" s="9"/>
      <c r="V27" s="9"/>
      <c r="W27" s="9"/>
      <c r="X27" s="9"/>
      <c r="Y27" s="9"/>
      <c r="Z27" s="10"/>
    </row>
    <row r="28" spans="1:32" ht="39.5" x14ac:dyDescent="0.35">
      <c r="A28" s="34" t="s">
        <v>210</v>
      </c>
      <c r="B28" s="35" t="s">
        <v>215</v>
      </c>
      <c r="C28" s="36" t="s">
        <v>212</v>
      </c>
      <c r="D28" s="37">
        <v>32</v>
      </c>
      <c r="E28" s="37">
        <v>51</v>
      </c>
      <c r="F28" s="37">
        <v>46</v>
      </c>
      <c r="G28" s="37">
        <v>49</v>
      </c>
      <c r="H28" s="37">
        <v>51</v>
      </c>
      <c r="I28" s="38">
        <v>51</v>
      </c>
      <c r="J28" s="38">
        <v>75</v>
      </c>
      <c r="K28" s="39" t="s">
        <v>213</v>
      </c>
      <c r="L28" s="39">
        <v>4</v>
      </c>
      <c r="M28" s="40" t="s">
        <v>95</v>
      </c>
      <c r="N28" s="37">
        <v>0.35399999999999998</v>
      </c>
      <c r="O28" s="37">
        <v>0.38400000000000001</v>
      </c>
      <c r="P28" s="45">
        <v>0.38400000000000001</v>
      </c>
      <c r="Q28" s="45">
        <v>-2.15</v>
      </c>
      <c r="R28" s="41"/>
      <c r="S28" s="42" t="s">
        <v>216</v>
      </c>
      <c r="T28" s="9"/>
      <c r="U28" s="9"/>
      <c r="V28" s="9"/>
      <c r="W28" s="9"/>
      <c r="X28" s="9"/>
      <c r="Y28" s="9"/>
      <c r="Z28" s="10"/>
    </row>
    <row r="29" spans="1:32" ht="39.5" x14ac:dyDescent="0.35">
      <c r="A29" s="34" t="s">
        <v>210</v>
      </c>
      <c r="B29" s="35" t="s">
        <v>215</v>
      </c>
      <c r="C29" s="36" t="s">
        <v>212</v>
      </c>
      <c r="D29" s="37">
        <v>32</v>
      </c>
      <c r="E29" s="37">
        <v>51</v>
      </c>
      <c r="F29" s="37">
        <v>46</v>
      </c>
      <c r="G29" s="37">
        <v>49</v>
      </c>
      <c r="H29" s="37">
        <v>51</v>
      </c>
      <c r="I29" s="38">
        <v>51</v>
      </c>
      <c r="J29" s="38">
        <v>75</v>
      </c>
      <c r="K29" s="39" t="s">
        <v>213</v>
      </c>
      <c r="L29" s="39">
        <v>4</v>
      </c>
      <c r="M29" s="40" t="s">
        <v>96</v>
      </c>
      <c r="N29" s="37">
        <v>0.35199999999999998</v>
      </c>
      <c r="O29" s="37">
        <v>0.38200000000000001</v>
      </c>
      <c r="P29" s="45">
        <v>0.38200000000000001</v>
      </c>
      <c r="Q29" s="45">
        <v>-2.2000000000000002</v>
      </c>
      <c r="R29" s="41"/>
      <c r="S29" s="42" t="s">
        <v>216</v>
      </c>
      <c r="T29" s="9"/>
      <c r="U29" s="9"/>
      <c r="V29" s="9"/>
      <c r="W29" s="9"/>
      <c r="X29" s="9"/>
      <c r="Y29" s="9"/>
      <c r="Z29" s="10"/>
    </row>
    <row r="30" spans="1:32" ht="39.5" x14ac:dyDescent="0.35">
      <c r="A30" s="34" t="s">
        <v>210</v>
      </c>
      <c r="B30" s="35" t="s">
        <v>215</v>
      </c>
      <c r="C30" s="36" t="s">
        <v>212</v>
      </c>
      <c r="D30" s="37">
        <v>32</v>
      </c>
      <c r="E30" s="37">
        <v>51</v>
      </c>
      <c r="F30" s="37">
        <v>46</v>
      </c>
      <c r="G30" s="37">
        <v>49</v>
      </c>
      <c r="H30" s="37">
        <v>51</v>
      </c>
      <c r="I30" s="38">
        <v>51</v>
      </c>
      <c r="J30" s="38">
        <v>75</v>
      </c>
      <c r="K30" s="39" t="s">
        <v>213</v>
      </c>
      <c r="L30" s="39">
        <v>4</v>
      </c>
      <c r="M30" s="40" t="s">
        <v>97</v>
      </c>
      <c r="N30" s="37">
        <v>0.52400000000000002</v>
      </c>
      <c r="O30" s="37">
        <v>0.56799999999999995</v>
      </c>
      <c r="P30" s="45">
        <v>0.57999999999999996</v>
      </c>
      <c r="Q30" s="45">
        <v>-2.1</v>
      </c>
      <c r="R30" s="41"/>
      <c r="S30" s="42" t="s">
        <v>216</v>
      </c>
      <c r="T30" s="9"/>
      <c r="U30" s="9"/>
      <c r="V30" s="9"/>
      <c r="W30" s="9"/>
      <c r="X30" s="9"/>
      <c r="Y30" s="9"/>
      <c r="Z30" s="10"/>
    </row>
    <row r="31" spans="1:32" s="29" customFormat="1" ht="26.5" x14ac:dyDescent="0.35">
      <c r="A31" s="40" t="s">
        <v>8</v>
      </c>
      <c r="B31" s="35" t="s">
        <v>145</v>
      </c>
      <c r="C31" s="46" t="s">
        <v>212</v>
      </c>
      <c r="D31" s="47">
        <v>30</v>
      </c>
      <c r="E31" s="47">
        <v>68</v>
      </c>
      <c r="F31" s="47">
        <v>45</v>
      </c>
      <c r="G31" s="47">
        <v>48</v>
      </c>
      <c r="H31" s="47">
        <v>51</v>
      </c>
      <c r="I31" s="47">
        <v>51</v>
      </c>
      <c r="J31" s="47">
        <v>75</v>
      </c>
      <c r="K31" s="47" t="s">
        <v>99</v>
      </c>
      <c r="L31" s="47">
        <v>4</v>
      </c>
      <c r="M31" s="40" t="s">
        <v>64</v>
      </c>
      <c r="N31" s="47">
        <v>0.69599999999999995</v>
      </c>
      <c r="O31" s="47">
        <v>0.76300000000000001</v>
      </c>
      <c r="P31" s="47">
        <v>0.75900000000000001</v>
      </c>
      <c r="Q31" s="47">
        <v>0.46</v>
      </c>
      <c r="R31" s="41" t="s">
        <v>98</v>
      </c>
      <c r="S31" s="48" t="s">
        <v>217</v>
      </c>
      <c r="T31" s="138"/>
      <c r="U31" s="139"/>
      <c r="V31" s="139"/>
      <c r="W31" s="139"/>
      <c r="X31" s="139"/>
      <c r="Y31" s="139"/>
      <c r="Z31" s="139"/>
      <c r="AE31"/>
      <c r="AF31"/>
    </row>
    <row r="32" spans="1:32" s="29" customFormat="1" ht="26.5" x14ac:dyDescent="0.35">
      <c r="A32" s="40" t="s">
        <v>8</v>
      </c>
      <c r="B32" s="40" t="s">
        <v>145</v>
      </c>
      <c r="C32" s="46" t="s">
        <v>212</v>
      </c>
      <c r="D32" s="47">
        <v>30</v>
      </c>
      <c r="E32" s="47">
        <v>68</v>
      </c>
      <c r="F32" s="47">
        <v>45</v>
      </c>
      <c r="G32" s="47">
        <v>48</v>
      </c>
      <c r="H32" s="47">
        <v>51</v>
      </c>
      <c r="I32" s="47">
        <v>51</v>
      </c>
      <c r="J32" s="47">
        <v>75</v>
      </c>
      <c r="K32" s="47" t="s">
        <v>99</v>
      </c>
      <c r="L32" s="47">
        <v>4</v>
      </c>
      <c r="M32" s="40" t="s">
        <v>65</v>
      </c>
      <c r="N32" s="47">
        <v>0.69499999999999995</v>
      </c>
      <c r="O32" s="47">
        <v>0.76100000000000001</v>
      </c>
      <c r="P32" s="47">
        <v>0.75900000000000001</v>
      </c>
      <c r="Q32" s="47">
        <v>0.32</v>
      </c>
      <c r="R32" s="41" t="s">
        <v>98</v>
      </c>
      <c r="S32" s="48" t="s">
        <v>217</v>
      </c>
      <c r="T32" s="138"/>
      <c r="U32" s="139"/>
      <c r="V32" s="139"/>
      <c r="W32" s="139"/>
      <c r="X32" s="139"/>
      <c r="Y32" s="139"/>
      <c r="Z32" s="139"/>
      <c r="AE32"/>
      <c r="AF32"/>
    </row>
    <row r="33" spans="1:32" s="29" customFormat="1" ht="26.5" x14ac:dyDescent="0.35">
      <c r="A33" s="40" t="s">
        <v>8</v>
      </c>
      <c r="B33" s="40" t="s">
        <v>145</v>
      </c>
      <c r="C33" s="46" t="s">
        <v>212</v>
      </c>
      <c r="D33" s="47">
        <v>30</v>
      </c>
      <c r="E33" s="47">
        <v>68</v>
      </c>
      <c r="F33" s="47">
        <v>45</v>
      </c>
      <c r="G33" s="47">
        <v>48</v>
      </c>
      <c r="H33" s="47">
        <v>51</v>
      </c>
      <c r="I33" s="47">
        <v>51</v>
      </c>
      <c r="J33" s="47">
        <v>75</v>
      </c>
      <c r="K33" s="47" t="s">
        <v>99</v>
      </c>
      <c r="L33" s="47">
        <v>4</v>
      </c>
      <c r="M33" s="40" t="s">
        <v>66</v>
      </c>
      <c r="N33" s="47">
        <v>0.69499999999999995</v>
      </c>
      <c r="O33" s="47">
        <v>0.76100000000000001</v>
      </c>
      <c r="P33" s="47">
        <v>0.75900000000000001</v>
      </c>
      <c r="Q33" s="47">
        <v>0.32</v>
      </c>
      <c r="R33" s="41" t="s">
        <v>98</v>
      </c>
      <c r="S33" s="48" t="s">
        <v>217</v>
      </c>
      <c r="T33" s="138"/>
      <c r="U33" s="139"/>
      <c r="V33" s="139"/>
      <c r="W33" s="139"/>
      <c r="X33" s="139"/>
      <c r="Y33" s="139"/>
      <c r="Z33" s="139"/>
      <c r="AE33"/>
      <c r="AF33"/>
    </row>
    <row r="34" spans="1:32" s="29" customFormat="1" ht="26.5" x14ac:dyDescent="0.35">
      <c r="A34" s="40" t="s">
        <v>8</v>
      </c>
      <c r="B34" s="40" t="s">
        <v>145</v>
      </c>
      <c r="C34" s="46" t="s">
        <v>212</v>
      </c>
      <c r="D34" s="47">
        <v>30</v>
      </c>
      <c r="E34" s="47">
        <v>68</v>
      </c>
      <c r="F34" s="47">
        <v>45</v>
      </c>
      <c r="G34" s="47">
        <v>48</v>
      </c>
      <c r="H34" s="47">
        <v>51</v>
      </c>
      <c r="I34" s="47">
        <v>51</v>
      </c>
      <c r="J34" s="47">
        <v>75</v>
      </c>
      <c r="K34" s="47" t="s">
        <v>99</v>
      </c>
      <c r="L34" s="47">
        <v>4</v>
      </c>
      <c r="M34" s="40" t="s">
        <v>94</v>
      </c>
      <c r="N34" s="47">
        <v>0.35599999999999998</v>
      </c>
      <c r="O34" s="47">
        <v>0.38600000000000001</v>
      </c>
      <c r="P34" s="47">
        <v>0.38500000000000001</v>
      </c>
      <c r="Q34" s="47">
        <v>0.24</v>
      </c>
      <c r="R34" s="41" t="s">
        <v>98</v>
      </c>
      <c r="S34" s="48" t="s">
        <v>217</v>
      </c>
      <c r="T34" s="138"/>
      <c r="U34" s="139"/>
      <c r="V34" s="139"/>
      <c r="W34" s="139"/>
      <c r="X34" s="139"/>
      <c r="Y34" s="139"/>
      <c r="Z34" s="139"/>
      <c r="AE34"/>
      <c r="AF34"/>
    </row>
    <row r="35" spans="1:32" s="29" customFormat="1" ht="26.5" x14ac:dyDescent="0.35">
      <c r="A35" s="40" t="s">
        <v>8</v>
      </c>
      <c r="B35" s="40" t="s">
        <v>145</v>
      </c>
      <c r="C35" s="46" t="s">
        <v>212</v>
      </c>
      <c r="D35" s="49">
        <v>30</v>
      </c>
      <c r="E35" s="47">
        <v>68</v>
      </c>
      <c r="F35" s="47">
        <v>45</v>
      </c>
      <c r="G35" s="47">
        <v>48</v>
      </c>
      <c r="H35" s="47">
        <v>51</v>
      </c>
      <c r="I35" s="47">
        <v>51</v>
      </c>
      <c r="J35" s="47">
        <v>75</v>
      </c>
      <c r="K35" s="47" t="s">
        <v>99</v>
      </c>
      <c r="L35" s="47">
        <v>4</v>
      </c>
      <c r="M35" s="40" t="s">
        <v>95</v>
      </c>
      <c r="N35" s="47">
        <v>0.35499999999999998</v>
      </c>
      <c r="O35" s="47">
        <v>0.38500000000000001</v>
      </c>
      <c r="P35" s="47">
        <v>0.38400000000000001</v>
      </c>
      <c r="Q35" s="47">
        <v>0.22</v>
      </c>
      <c r="R35" s="41" t="s">
        <v>98</v>
      </c>
      <c r="S35" s="48" t="s">
        <v>217</v>
      </c>
      <c r="AE35"/>
      <c r="AF35"/>
    </row>
    <row r="36" spans="1:32" s="29" customFormat="1" ht="26.5" x14ac:dyDescent="0.35">
      <c r="A36" s="40" t="s">
        <v>8</v>
      </c>
      <c r="B36" s="40" t="s">
        <v>145</v>
      </c>
      <c r="C36" s="46" t="s">
        <v>212</v>
      </c>
      <c r="D36" s="47">
        <v>30</v>
      </c>
      <c r="E36" s="47">
        <v>68</v>
      </c>
      <c r="F36" s="47">
        <v>45</v>
      </c>
      <c r="G36" s="47">
        <v>48</v>
      </c>
      <c r="H36" s="47">
        <v>51</v>
      </c>
      <c r="I36" s="47">
        <v>51</v>
      </c>
      <c r="J36" s="47">
        <v>75</v>
      </c>
      <c r="K36" s="47" t="s">
        <v>99</v>
      </c>
      <c r="L36" s="47">
        <v>4</v>
      </c>
      <c r="M36" s="40" t="s">
        <v>96</v>
      </c>
      <c r="N36" s="47">
        <v>0.35199999999999998</v>
      </c>
      <c r="O36" s="47">
        <v>0.38200000000000001</v>
      </c>
      <c r="P36" s="47">
        <v>0.38200000000000001</v>
      </c>
      <c r="Q36" s="47">
        <v>-0.11</v>
      </c>
      <c r="R36" s="41" t="s">
        <v>98</v>
      </c>
      <c r="S36" s="48" t="s">
        <v>217</v>
      </c>
      <c r="AE36"/>
      <c r="AF36"/>
    </row>
    <row r="37" spans="1:32" s="29" customFormat="1" ht="26.5" x14ac:dyDescent="0.35">
      <c r="A37" s="40" t="s">
        <v>8</v>
      </c>
      <c r="B37" s="40" t="s">
        <v>145</v>
      </c>
      <c r="C37" s="46" t="s">
        <v>212</v>
      </c>
      <c r="D37" s="47">
        <v>30</v>
      </c>
      <c r="E37" s="47">
        <v>68</v>
      </c>
      <c r="F37" s="47">
        <v>45</v>
      </c>
      <c r="G37" s="47">
        <v>48</v>
      </c>
      <c r="H37" s="47">
        <v>51</v>
      </c>
      <c r="I37" s="47">
        <v>51</v>
      </c>
      <c r="J37" s="47">
        <v>75</v>
      </c>
      <c r="K37" s="47" t="s">
        <v>99</v>
      </c>
      <c r="L37" s="47">
        <v>4</v>
      </c>
      <c r="M37" s="40" t="s">
        <v>97</v>
      </c>
      <c r="N37" s="47">
        <v>0.52400000000000002</v>
      </c>
      <c r="O37" s="47">
        <v>0.56799999999999995</v>
      </c>
      <c r="P37" s="47">
        <v>0.56799999999999995</v>
      </c>
      <c r="Q37" s="47">
        <v>0.01</v>
      </c>
      <c r="R37" s="41" t="s">
        <v>98</v>
      </c>
      <c r="S37" s="48" t="s">
        <v>217</v>
      </c>
      <c r="AE37"/>
      <c r="AF37"/>
    </row>
    <row r="38" spans="1:32" x14ac:dyDescent="0.35">
      <c r="A38" s="50"/>
    </row>
  </sheetData>
  <mergeCells count="6">
    <mergeCell ref="T34:Z34"/>
    <mergeCell ref="T8:Z8"/>
    <mergeCell ref="T16:Z16"/>
    <mergeCell ref="T31:Z31"/>
    <mergeCell ref="T32:Z32"/>
    <mergeCell ref="T33:Z33"/>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topLeftCell="A10" zoomScaleNormal="100" workbookViewId="0">
      <selection activeCell="H20" sqref="H20"/>
    </sheetView>
  </sheetViews>
  <sheetFormatPr baseColWidth="10" defaultRowHeight="14.5" x14ac:dyDescent="0.35"/>
  <cols>
    <col min="1" max="1" width="10.54296875" customWidth="1"/>
    <col min="2" max="2" width="13" customWidth="1"/>
    <col min="3" max="3" width="13.54296875" customWidth="1"/>
    <col min="4" max="4" width="8.54296875" customWidth="1"/>
    <col min="5" max="5" width="7" customWidth="1"/>
    <col min="6" max="6" width="8.90625" customWidth="1"/>
    <col min="7" max="7" width="7.54296875" customWidth="1"/>
    <col min="8" max="8" width="4.90625" customWidth="1"/>
    <col min="9" max="9" width="5.453125" customWidth="1"/>
    <col min="10" max="10" width="6.90625" customWidth="1"/>
    <col min="11" max="11" width="10.36328125" customWidth="1"/>
    <col min="12" max="12" width="7.453125" customWidth="1"/>
    <col min="13" max="14" width="10" customWidth="1"/>
    <col min="15" max="15" width="9.26953125" customWidth="1"/>
    <col min="16" max="16" width="48.453125" customWidth="1"/>
    <col min="17" max="17" width="16.1796875" bestFit="1" customWidth="1"/>
    <col min="18" max="18" width="24.7265625" bestFit="1" customWidth="1"/>
    <col min="19" max="19" width="6.1796875" customWidth="1"/>
    <col min="24" max="24" width="19.6328125" customWidth="1"/>
    <col min="25" max="25" width="8.1796875" customWidth="1"/>
  </cols>
  <sheetData>
    <row r="1" spans="1:21" x14ac:dyDescent="0.35">
      <c r="F1" s="136" t="s">
        <v>158</v>
      </c>
      <c r="G1" s="136"/>
      <c r="H1" s="136"/>
      <c r="I1" s="136"/>
      <c r="J1" s="136"/>
      <c r="K1" s="136"/>
      <c r="L1" s="136"/>
      <c r="M1" s="136"/>
      <c r="N1" s="136"/>
      <c r="O1" s="136"/>
    </row>
    <row r="2" spans="1:21" x14ac:dyDescent="0.35">
      <c r="F2" s="136" t="s">
        <v>159</v>
      </c>
      <c r="G2" s="136"/>
      <c r="H2" s="136"/>
      <c r="I2" s="136"/>
      <c r="J2" s="136"/>
      <c r="K2" s="136"/>
      <c r="L2" s="136"/>
      <c r="M2" s="136"/>
      <c r="N2" s="136"/>
      <c r="O2" s="136"/>
    </row>
    <row r="3" spans="1:21" x14ac:dyDescent="0.35">
      <c r="F3" s="136" t="s">
        <v>160</v>
      </c>
      <c r="G3" s="136"/>
      <c r="H3" s="136"/>
      <c r="I3" s="136"/>
      <c r="J3" s="136"/>
      <c r="K3" s="136"/>
      <c r="L3" s="136"/>
      <c r="M3" s="136"/>
      <c r="N3" s="136"/>
      <c r="O3" s="136"/>
    </row>
    <row r="4" spans="1:21" x14ac:dyDescent="0.35">
      <c r="A4" s="142" t="s">
        <v>171</v>
      </c>
      <c r="B4" s="142"/>
      <c r="C4" s="142"/>
      <c r="D4" s="142"/>
      <c r="E4" s="142"/>
      <c r="F4" s="142"/>
      <c r="G4" s="142"/>
      <c r="H4" s="142"/>
      <c r="I4" s="142"/>
      <c r="J4" s="142"/>
      <c r="K4" s="142"/>
      <c r="L4" s="142"/>
      <c r="M4" s="142"/>
      <c r="N4" s="142"/>
      <c r="O4" s="142"/>
      <c r="P4" s="142"/>
      <c r="Q4" s="142"/>
    </row>
    <row r="5" spans="1:21" x14ac:dyDescent="0.35">
      <c r="A5" s="142" t="s">
        <v>258</v>
      </c>
      <c r="B5" s="142"/>
      <c r="C5" s="142"/>
      <c r="D5" s="142"/>
      <c r="E5" s="142"/>
      <c r="F5" s="142"/>
      <c r="G5" s="142"/>
      <c r="H5" s="142"/>
      <c r="I5" s="142"/>
      <c r="J5" s="142"/>
      <c r="K5" s="142"/>
      <c r="L5" s="142"/>
      <c r="M5" s="142"/>
      <c r="N5" s="142"/>
      <c r="O5" s="142"/>
      <c r="P5" s="142"/>
      <c r="Q5" s="142"/>
    </row>
    <row r="6" spans="1:21" x14ac:dyDescent="0.35">
      <c r="C6" s="15"/>
      <c r="D6" s="15"/>
      <c r="E6" s="15"/>
      <c r="F6" s="15"/>
      <c r="G6" s="15"/>
      <c r="H6" s="15"/>
      <c r="I6" s="15"/>
    </row>
    <row r="7" spans="1:21" ht="43.5" x14ac:dyDescent="0.35">
      <c r="A7" s="110" t="s">
        <v>4</v>
      </c>
      <c r="B7" s="111" t="s">
        <v>143</v>
      </c>
      <c r="C7" s="110" t="s">
        <v>57</v>
      </c>
      <c r="D7" s="111" t="s">
        <v>161</v>
      </c>
      <c r="E7" s="111" t="s">
        <v>162</v>
      </c>
      <c r="F7" s="111" t="s">
        <v>169</v>
      </c>
      <c r="G7" s="110" t="s">
        <v>55</v>
      </c>
      <c r="H7" s="111" t="s">
        <v>278</v>
      </c>
      <c r="I7" s="111" t="s">
        <v>279</v>
      </c>
      <c r="J7" s="111" t="s">
        <v>59</v>
      </c>
      <c r="K7" s="111" t="s">
        <v>60</v>
      </c>
      <c r="L7" s="111" t="s">
        <v>61</v>
      </c>
      <c r="M7" s="111" t="s">
        <v>14</v>
      </c>
      <c r="N7" s="111" t="s">
        <v>62</v>
      </c>
      <c r="O7" s="111" t="s">
        <v>84</v>
      </c>
      <c r="P7" s="111" t="s">
        <v>167</v>
      </c>
      <c r="Q7" s="7"/>
      <c r="R7" s="7"/>
      <c r="S7" s="7"/>
      <c r="T7" s="7"/>
      <c r="U7" s="7"/>
    </row>
    <row r="8" spans="1:21" ht="29" x14ac:dyDescent="0.35">
      <c r="A8" s="120" t="s">
        <v>8</v>
      </c>
      <c r="B8" s="120" t="s">
        <v>146</v>
      </c>
      <c r="C8" s="120" t="s">
        <v>276</v>
      </c>
      <c r="D8" s="120">
        <v>32</v>
      </c>
      <c r="E8" s="120">
        <v>46</v>
      </c>
      <c r="F8" s="120">
        <v>32</v>
      </c>
      <c r="G8" s="120" t="s">
        <v>56</v>
      </c>
      <c r="H8" s="120">
        <v>4</v>
      </c>
      <c r="I8" s="120" t="s">
        <v>99</v>
      </c>
      <c r="J8" s="120" t="s">
        <v>64</v>
      </c>
      <c r="K8" s="120" t="s">
        <v>63</v>
      </c>
      <c r="L8" s="120">
        <v>10.02</v>
      </c>
      <c r="M8" s="120">
        <v>15.682</v>
      </c>
      <c r="N8" s="120">
        <v>155.93</v>
      </c>
      <c r="O8" s="120" t="s">
        <v>81</v>
      </c>
      <c r="P8" s="121" t="s">
        <v>172</v>
      </c>
    </row>
    <row r="9" spans="1:21" ht="29" x14ac:dyDescent="0.35">
      <c r="A9" s="120" t="s">
        <v>8</v>
      </c>
      <c r="B9" s="120" t="s">
        <v>146</v>
      </c>
      <c r="C9" s="120" t="s">
        <v>276</v>
      </c>
      <c r="D9" s="120">
        <v>32</v>
      </c>
      <c r="E9" s="120">
        <v>46</v>
      </c>
      <c r="F9" s="120">
        <v>32</v>
      </c>
      <c r="G9" s="120" t="s">
        <v>56</v>
      </c>
      <c r="H9" s="120">
        <v>4</v>
      </c>
      <c r="I9" s="120" t="s">
        <v>99</v>
      </c>
      <c r="J9" s="120" t="s">
        <v>65</v>
      </c>
      <c r="K9" s="120" t="s">
        <v>63</v>
      </c>
      <c r="L9" s="120">
        <v>10.02</v>
      </c>
      <c r="M9" s="120">
        <v>10.311999999999999</v>
      </c>
      <c r="N9" s="120">
        <v>100.67</v>
      </c>
      <c r="O9" s="120" t="s">
        <v>81</v>
      </c>
      <c r="P9" s="121" t="s">
        <v>172</v>
      </c>
    </row>
    <row r="10" spans="1:21" ht="29" x14ac:dyDescent="0.35">
      <c r="A10" s="120" t="s">
        <v>8</v>
      </c>
      <c r="B10" s="120" t="s">
        <v>146</v>
      </c>
      <c r="C10" s="120" t="s">
        <v>276</v>
      </c>
      <c r="D10" s="120">
        <v>32</v>
      </c>
      <c r="E10" s="120">
        <v>46</v>
      </c>
      <c r="F10" s="120">
        <v>32</v>
      </c>
      <c r="G10" s="120" t="s">
        <v>56</v>
      </c>
      <c r="H10" s="120">
        <v>4</v>
      </c>
      <c r="I10" s="120" t="s">
        <v>99</v>
      </c>
      <c r="J10" s="120" t="s">
        <v>66</v>
      </c>
      <c r="K10" s="120" t="s">
        <v>63</v>
      </c>
      <c r="L10" s="120">
        <v>10.02</v>
      </c>
      <c r="M10" s="120">
        <v>15.52</v>
      </c>
      <c r="N10" s="120">
        <v>154.46</v>
      </c>
      <c r="O10" s="120" t="s">
        <v>81</v>
      </c>
      <c r="P10" s="121" t="s">
        <v>172</v>
      </c>
    </row>
    <row r="11" spans="1:21" ht="29" x14ac:dyDescent="0.35">
      <c r="A11" s="122" t="s">
        <v>174</v>
      </c>
      <c r="B11" s="122" t="s">
        <v>146</v>
      </c>
      <c r="C11" s="122" t="s">
        <v>175</v>
      </c>
      <c r="D11" s="122">
        <v>33</v>
      </c>
      <c r="E11" s="122">
        <v>56</v>
      </c>
      <c r="F11" s="122">
        <v>47</v>
      </c>
      <c r="G11" s="122" t="s">
        <v>56</v>
      </c>
      <c r="H11" s="122">
        <v>4</v>
      </c>
      <c r="I11" s="122" t="s">
        <v>280</v>
      </c>
      <c r="J11" s="120" t="s">
        <v>64</v>
      </c>
      <c r="K11" s="120" t="s">
        <v>63</v>
      </c>
      <c r="L11" s="122">
        <v>10.02</v>
      </c>
      <c r="M11" s="122">
        <v>14.959</v>
      </c>
      <c r="N11" s="123">
        <v>149.12</v>
      </c>
      <c r="O11" s="122" t="s">
        <v>81</v>
      </c>
      <c r="P11" s="124" t="s">
        <v>257</v>
      </c>
    </row>
    <row r="12" spans="1:21" ht="29" x14ac:dyDescent="0.35">
      <c r="A12" s="122" t="s">
        <v>174</v>
      </c>
      <c r="B12" s="122" t="s">
        <v>146</v>
      </c>
      <c r="C12" s="122" t="s">
        <v>175</v>
      </c>
      <c r="D12" s="122">
        <v>33</v>
      </c>
      <c r="E12" s="122">
        <v>56</v>
      </c>
      <c r="F12" s="122">
        <v>47</v>
      </c>
      <c r="G12" s="122" t="s">
        <v>56</v>
      </c>
      <c r="H12" s="122">
        <v>4</v>
      </c>
      <c r="I12" s="122" t="s">
        <v>280</v>
      </c>
      <c r="J12" s="120" t="s">
        <v>65</v>
      </c>
      <c r="K12" s="120" t="s">
        <v>63</v>
      </c>
      <c r="L12" s="122">
        <v>10.02</v>
      </c>
      <c r="M12" s="122">
        <v>10.016</v>
      </c>
      <c r="N12" s="122">
        <v>96.147000000000006</v>
      </c>
      <c r="O12" s="122" t="s">
        <v>81</v>
      </c>
      <c r="P12" s="124" t="s">
        <v>257</v>
      </c>
    </row>
    <row r="13" spans="1:21" ht="29" x14ac:dyDescent="0.35">
      <c r="A13" s="122" t="s">
        <v>174</v>
      </c>
      <c r="B13" s="122" t="s">
        <v>146</v>
      </c>
      <c r="C13" s="122" t="s">
        <v>175</v>
      </c>
      <c r="D13" s="122">
        <v>33</v>
      </c>
      <c r="E13" s="122">
        <v>56</v>
      </c>
      <c r="F13" s="122">
        <v>47</v>
      </c>
      <c r="G13" s="122" t="s">
        <v>56</v>
      </c>
      <c r="H13" s="122">
        <v>4</v>
      </c>
      <c r="I13" s="122" t="s">
        <v>280</v>
      </c>
      <c r="J13" s="120" t="s">
        <v>66</v>
      </c>
      <c r="K13" s="120" t="s">
        <v>63</v>
      </c>
      <c r="L13" s="120">
        <v>10.02</v>
      </c>
      <c r="M13" s="122">
        <v>14.744</v>
      </c>
      <c r="N13" s="123">
        <v>147.22</v>
      </c>
      <c r="O13" s="122" t="s">
        <v>81</v>
      </c>
      <c r="P13" s="124" t="s">
        <v>257</v>
      </c>
    </row>
    <row r="14" spans="1:21" ht="29" x14ac:dyDescent="0.35">
      <c r="A14" s="122" t="s">
        <v>209</v>
      </c>
      <c r="B14" s="122" t="s">
        <v>146</v>
      </c>
      <c r="C14" s="122" t="s">
        <v>276</v>
      </c>
      <c r="D14" s="122">
        <v>37</v>
      </c>
      <c r="E14" s="122">
        <v>45</v>
      </c>
      <c r="F14" s="122">
        <v>40</v>
      </c>
      <c r="G14" s="122" t="s">
        <v>56</v>
      </c>
      <c r="H14" s="122">
        <v>3</v>
      </c>
      <c r="I14" s="122" t="s">
        <v>280</v>
      </c>
      <c r="J14" s="120" t="s">
        <v>64</v>
      </c>
      <c r="K14" s="120" t="s">
        <v>63</v>
      </c>
      <c r="L14" s="120">
        <v>10.02</v>
      </c>
      <c r="M14" s="122">
        <v>15.523999999999999</v>
      </c>
      <c r="N14" s="123">
        <v>154.77000000000001</v>
      </c>
      <c r="O14" s="122" t="s">
        <v>81</v>
      </c>
      <c r="P14" s="125" t="s">
        <v>281</v>
      </c>
    </row>
    <row r="15" spans="1:21" ht="29" x14ac:dyDescent="0.35">
      <c r="A15" s="122" t="s">
        <v>209</v>
      </c>
      <c r="B15" s="122" t="s">
        <v>146</v>
      </c>
      <c r="C15" s="122" t="s">
        <v>276</v>
      </c>
      <c r="D15" s="122">
        <v>37</v>
      </c>
      <c r="E15" s="122">
        <v>45</v>
      </c>
      <c r="F15" s="122">
        <v>40</v>
      </c>
      <c r="G15" s="122" t="s">
        <v>56</v>
      </c>
      <c r="H15" s="122">
        <v>3</v>
      </c>
      <c r="I15" s="122" t="s">
        <v>280</v>
      </c>
      <c r="J15" s="120" t="s">
        <v>65</v>
      </c>
      <c r="K15" s="120" t="s">
        <v>63</v>
      </c>
      <c r="L15" s="120">
        <v>10.02</v>
      </c>
      <c r="M15" s="122">
        <v>10.115</v>
      </c>
      <c r="N15" s="123">
        <v>97.5</v>
      </c>
      <c r="O15" s="122" t="s">
        <v>81</v>
      </c>
      <c r="P15" s="125" t="s">
        <v>281</v>
      </c>
    </row>
    <row r="16" spans="1:21" ht="29" x14ac:dyDescent="0.35">
      <c r="A16" s="122" t="s">
        <v>209</v>
      </c>
      <c r="B16" s="122" t="s">
        <v>146</v>
      </c>
      <c r="C16" s="122" t="s">
        <v>276</v>
      </c>
      <c r="D16" s="122">
        <v>37</v>
      </c>
      <c r="E16" s="122">
        <v>45</v>
      </c>
      <c r="F16" s="122">
        <v>40</v>
      </c>
      <c r="G16" s="122" t="s">
        <v>56</v>
      </c>
      <c r="H16" s="122">
        <v>3</v>
      </c>
      <c r="I16" s="122" t="s">
        <v>280</v>
      </c>
      <c r="J16" s="120" t="s">
        <v>66</v>
      </c>
      <c r="K16" s="120" t="s">
        <v>63</v>
      </c>
      <c r="L16" s="120">
        <v>10.02</v>
      </c>
      <c r="M16" s="122">
        <v>15.552</v>
      </c>
      <c r="N16" s="123">
        <v>154.99</v>
      </c>
      <c r="O16" s="122" t="s">
        <v>81</v>
      </c>
      <c r="P16" s="125" t="s">
        <v>281</v>
      </c>
    </row>
    <row r="17" spans="1:16" ht="29" x14ac:dyDescent="0.35">
      <c r="A17" s="122" t="s">
        <v>210</v>
      </c>
      <c r="B17" s="122" t="s">
        <v>146</v>
      </c>
      <c r="C17" s="122" t="s">
        <v>175</v>
      </c>
      <c r="D17" s="122">
        <v>34</v>
      </c>
      <c r="E17" s="122">
        <v>48</v>
      </c>
      <c r="F17" s="122">
        <v>40</v>
      </c>
      <c r="G17" s="122" t="s">
        <v>56</v>
      </c>
      <c r="H17" s="122">
        <v>4</v>
      </c>
      <c r="I17" s="122" t="s">
        <v>99</v>
      </c>
      <c r="J17" s="120" t="s">
        <v>64</v>
      </c>
      <c r="K17" s="122" t="s">
        <v>63</v>
      </c>
      <c r="L17" s="122">
        <v>10.029999999999999</v>
      </c>
      <c r="M17" s="122">
        <v>15.161</v>
      </c>
      <c r="N17" s="123">
        <v>151.15</v>
      </c>
      <c r="O17" s="122" t="s">
        <v>81</v>
      </c>
      <c r="P17" s="125" t="s">
        <v>285</v>
      </c>
    </row>
    <row r="18" spans="1:16" ht="29" x14ac:dyDescent="0.35">
      <c r="A18" s="122" t="s">
        <v>210</v>
      </c>
      <c r="B18" s="122" t="s">
        <v>146</v>
      </c>
      <c r="C18" s="122" t="s">
        <v>175</v>
      </c>
      <c r="D18" s="122">
        <v>34</v>
      </c>
      <c r="E18" s="122">
        <v>48</v>
      </c>
      <c r="F18" s="122">
        <v>40</v>
      </c>
      <c r="G18" s="122" t="s">
        <v>56</v>
      </c>
      <c r="H18" s="122">
        <v>4</v>
      </c>
      <c r="I18" s="122" t="s">
        <v>99</v>
      </c>
      <c r="J18" s="120" t="s">
        <v>65</v>
      </c>
      <c r="K18" s="122" t="s">
        <v>63</v>
      </c>
      <c r="L18" s="122">
        <v>10.029999999999999</v>
      </c>
      <c r="M18" s="122">
        <v>10.153</v>
      </c>
      <c r="N18" s="123">
        <v>97.975999999999999</v>
      </c>
      <c r="O18" s="122" t="s">
        <v>81</v>
      </c>
      <c r="P18" s="125" t="s">
        <v>285</v>
      </c>
    </row>
    <row r="19" spans="1:16" ht="29" x14ac:dyDescent="0.35">
      <c r="A19" s="122" t="s">
        <v>210</v>
      </c>
      <c r="B19" s="122" t="s">
        <v>146</v>
      </c>
      <c r="C19" s="122" t="s">
        <v>175</v>
      </c>
      <c r="D19" s="122">
        <v>34</v>
      </c>
      <c r="E19" s="122">
        <v>48</v>
      </c>
      <c r="F19" s="122">
        <v>40</v>
      </c>
      <c r="G19" s="122" t="s">
        <v>56</v>
      </c>
      <c r="H19" s="122">
        <v>4</v>
      </c>
      <c r="I19" s="122" t="s">
        <v>99</v>
      </c>
      <c r="J19" s="120" t="s">
        <v>66</v>
      </c>
      <c r="K19" s="122" t="s">
        <v>63</v>
      </c>
      <c r="L19" s="122">
        <v>10.029999999999999</v>
      </c>
      <c r="M19" s="122">
        <v>15.079000000000001</v>
      </c>
      <c r="N19" s="123">
        <v>150.44999999999999</v>
      </c>
      <c r="O19" s="122" t="s">
        <v>81</v>
      </c>
      <c r="P19" s="125" t="s">
        <v>285</v>
      </c>
    </row>
    <row r="20" spans="1:16" ht="29" x14ac:dyDescent="0.35">
      <c r="A20" s="107" t="s">
        <v>290</v>
      </c>
      <c r="B20" s="107" t="s">
        <v>292</v>
      </c>
      <c r="C20" s="107" t="s">
        <v>164</v>
      </c>
      <c r="D20" s="107">
        <v>30.4</v>
      </c>
      <c r="E20" s="107">
        <v>71.900000000000006</v>
      </c>
      <c r="F20" s="107">
        <v>48</v>
      </c>
      <c r="G20" s="107" t="s">
        <v>56</v>
      </c>
      <c r="H20" s="107"/>
      <c r="I20" s="107"/>
      <c r="J20" s="120" t="s">
        <v>64</v>
      </c>
      <c r="K20" s="122" t="s">
        <v>63</v>
      </c>
      <c r="L20" s="122">
        <v>10</v>
      </c>
      <c r="M20" s="122">
        <v>15.43</v>
      </c>
      <c r="N20" s="123">
        <v>153.52000000000001</v>
      </c>
      <c r="O20" s="122" t="s">
        <v>81</v>
      </c>
      <c r="P20" s="125" t="s">
        <v>293</v>
      </c>
    </row>
    <row r="21" spans="1:16" ht="29" x14ac:dyDescent="0.35">
      <c r="A21" s="107" t="s">
        <v>290</v>
      </c>
      <c r="B21" s="107" t="s">
        <v>292</v>
      </c>
      <c r="C21" s="107" t="s">
        <v>164</v>
      </c>
      <c r="D21" s="107">
        <v>30.4</v>
      </c>
      <c r="E21" s="107">
        <v>71.900000000000006</v>
      </c>
      <c r="F21" s="107">
        <v>48</v>
      </c>
      <c r="G21" s="107" t="s">
        <v>56</v>
      </c>
      <c r="H21" s="114"/>
      <c r="I21" s="114"/>
      <c r="J21" s="120" t="s">
        <v>65</v>
      </c>
      <c r="K21" s="122" t="s">
        <v>63</v>
      </c>
      <c r="L21" s="122">
        <v>10</v>
      </c>
      <c r="M21" s="122">
        <v>10.46</v>
      </c>
      <c r="N21" s="123">
        <v>100.8</v>
      </c>
      <c r="O21" s="122" t="s">
        <v>81</v>
      </c>
      <c r="P21" s="125" t="s">
        <v>293</v>
      </c>
    </row>
    <row r="22" spans="1:16" ht="29" x14ac:dyDescent="0.35">
      <c r="A22" s="107" t="s">
        <v>290</v>
      </c>
      <c r="B22" s="107" t="s">
        <v>292</v>
      </c>
      <c r="C22" s="107" t="s">
        <v>164</v>
      </c>
      <c r="D22" s="107">
        <v>30.4</v>
      </c>
      <c r="E22" s="107">
        <v>71.900000000000006</v>
      </c>
      <c r="F22" s="107">
        <v>48</v>
      </c>
      <c r="G22" s="107" t="s">
        <v>56</v>
      </c>
      <c r="H22" s="114"/>
      <c r="I22" s="114"/>
      <c r="J22" s="120" t="s">
        <v>66</v>
      </c>
      <c r="K22" s="122" t="s">
        <v>63</v>
      </c>
      <c r="L22" s="122">
        <v>10</v>
      </c>
      <c r="M22" s="122">
        <v>15.75</v>
      </c>
      <c r="N22" s="123">
        <v>156.4</v>
      </c>
      <c r="O22" s="122" t="s">
        <v>81</v>
      </c>
      <c r="P22" s="125" t="s">
        <v>293</v>
      </c>
    </row>
    <row r="23" spans="1:16" x14ac:dyDescent="0.35">
      <c r="A23" s="71"/>
      <c r="B23" s="71"/>
      <c r="C23" s="71"/>
      <c r="D23" s="71"/>
      <c r="E23" s="71"/>
      <c r="F23" s="71"/>
      <c r="G23" s="71"/>
      <c r="K23" s="16"/>
      <c r="L23" s="16"/>
    </row>
    <row r="24" spans="1:16" x14ac:dyDescent="0.35">
      <c r="A24" s="71"/>
      <c r="B24" s="71"/>
      <c r="C24" s="71"/>
      <c r="D24" s="71"/>
      <c r="E24" s="71"/>
      <c r="F24" s="71"/>
      <c r="G24" s="71"/>
      <c r="K24" s="16"/>
      <c r="L24" s="16"/>
    </row>
  </sheetData>
  <mergeCells count="5">
    <mergeCell ref="A4:Q4"/>
    <mergeCell ref="A5:Q5"/>
    <mergeCell ref="F2:O2"/>
    <mergeCell ref="F1:O1"/>
    <mergeCell ref="F3:O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6"/>
  <sheetViews>
    <sheetView zoomScaleNormal="100" workbookViewId="0">
      <selection activeCell="I8" sqref="I8"/>
    </sheetView>
  </sheetViews>
  <sheetFormatPr baseColWidth="10" defaultRowHeight="14.5" x14ac:dyDescent="0.35"/>
  <cols>
    <col min="1" max="1" width="8.453125" bestFit="1" customWidth="1"/>
    <col min="2" max="2" width="19.08984375" bestFit="1" customWidth="1"/>
    <col min="3" max="3" width="13.36328125" bestFit="1" customWidth="1"/>
    <col min="4" max="4" width="7.81640625" customWidth="1"/>
    <col min="5" max="5" width="9.54296875" customWidth="1"/>
    <col min="6" max="6" width="13.36328125" customWidth="1"/>
    <col min="7" max="7" width="6.81640625" bestFit="1" customWidth="1"/>
    <col min="8" max="8" width="3.90625" bestFit="1" customWidth="1"/>
    <col min="9" max="9" width="7" bestFit="1" customWidth="1"/>
    <col min="10" max="10" width="6.36328125" customWidth="1"/>
    <col min="11" max="11" width="5.90625" customWidth="1"/>
    <col min="12" max="12" width="10.1796875" bestFit="1" customWidth="1"/>
    <col min="13" max="13" width="6.54296875" bestFit="1" customWidth="1"/>
    <col min="14" max="14" width="6.54296875" customWidth="1"/>
    <col min="15" max="15" width="10.1796875" bestFit="1" customWidth="1"/>
    <col min="16" max="16" width="7.54296875" bestFit="1" customWidth="1"/>
    <col min="17" max="17" width="7.54296875" customWidth="1"/>
    <col min="18" max="18" width="10.1796875" bestFit="1" customWidth="1"/>
    <col min="19" max="19" width="7.54296875" bestFit="1" customWidth="1"/>
    <col min="20" max="20" width="7.54296875" customWidth="1"/>
    <col min="21" max="21" width="20.81640625" bestFit="1" customWidth="1"/>
    <col min="22" max="22" width="60.26953125" customWidth="1"/>
  </cols>
  <sheetData>
    <row r="1" spans="1:22" x14ac:dyDescent="0.35">
      <c r="A1" s="136" t="s">
        <v>158</v>
      </c>
      <c r="B1" s="136"/>
      <c r="C1" s="136"/>
      <c r="D1" s="136"/>
      <c r="E1" s="136"/>
      <c r="F1" s="136"/>
      <c r="G1" s="136"/>
      <c r="H1" s="136"/>
      <c r="I1" s="136"/>
      <c r="J1" s="136"/>
      <c r="K1" s="136"/>
      <c r="L1" s="136"/>
      <c r="M1" s="136"/>
      <c r="N1" s="136"/>
      <c r="O1" s="136"/>
      <c r="P1" s="136"/>
      <c r="Q1" s="136"/>
      <c r="R1" s="136"/>
      <c r="S1" s="136"/>
      <c r="T1" s="136"/>
      <c r="U1" s="136"/>
    </row>
    <row r="2" spans="1:22" x14ac:dyDescent="0.35">
      <c r="A2" s="136" t="s">
        <v>159</v>
      </c>
      <c r="B2" s="136"/>
      <c r="C2" s="136"/>
      <c r="D2" s="136"/>
      <c r="E2" s="136"/>
      <c r="F2" s="136"/>
      <c r="G2" s="136"/>
      <c r="H2" s="136"/>
      <c r="I2" s="136"/>
      <c r="J2" s="136"/>
      <c r="K2" s="136"/>
      <c r="L2" s="136"/>
      <c r="M2" s="136"/>
      <c r="N2" s="136"/>
      <c r="O2" s="136"/>
      <c r="P2" s="136"/>
      <c r="Q2" s="136"/>
      <c r="R2" s="136"/>
      <c r="S2" s="136"/>
      <c r="T2" s="136"/>
      <c r="U2" s="136"/>
    </row>
    <row r="3" spans="1:22" x14ac:dyDescent="0.35">
      <c r="A3" s="136" t="s">
        <v>160</v>
      </c>
      <c r="B3" s="136"/>
      <c r="C3" s="136"/>
      <c r="D3" s="136"/>
      <c r="E3" s="136"/>
      <c r="F3" s="136"/>
      <c r="G3" s="136"/>
      <c r="H3" s="136"/>
      <c r="I3" s="136"/>
      <c r="J3" s="136"/>
      <c r="K3" s="136"/>
      <c r="L3" s="136"/>
      <c r="M3" s="136"/>
      <c r="N3" s="136"/>
      <c r="O3" s="136"/>
      <c r="P3" s="136"/>
      <c r="Q3" s="136"/>
      <c r="R3" s="136"/>
      <c r="S3" s="136"/>
      <c r="T3" s="136"/>
      <c r="U3" s="136"/>
    </row>
    <row r="5" spans="1:22" x14ac:dyDescent="0.35">
      <c r="A5" s="70" t="s">
        <v>259</v>
      </c>
    </row>
    <row r="7" spans="1:22" ht="43.5" x14ac:dyDescent="0.35">
      <c r="A7" s="110" t="s">
        <v>4</v>
      </c>
      <c r="B7" s="110" t="s">
        <v>143</v>
      </c>
      <c r="C7" s="110" t="s">
        <v>57</v>
      </c>
      <c r="D7" s="111" t="s">
        <v>260</v>
      </c>
      <c r="E7" s="110" t="s">
        <v>261</v>
      </c>
      <c r="F7" s="110" t="s">
        <v>262</v>
      </c>
      <c r="G7" s="110" t="s">
        <v>100</v>
      </c>
      <c r="H7" s="110" t="s">
        <v>101</v>
      </c>
      <c r="I7" s="110" t="s">
        <v>102</v>
      </c>
      <c r="J7" s="143" t="s">
        <v>264</v>
      </c>
      <c r="K7" s="143"/>
      <c r="L7" s="110" t="s">
        <v>103</v>
      </c>
      <c r="M7" s="110" t="s">
        <v>104</v>
      </c>
      <c r="N7" s="110" t="s">
        <v>296</v>
      </c>
      <c r="O7" s="110" t="s">
        <v>140</v>
      </c>
      <c r="P7" s="110" t="s">
        <v>141</v>
      </c>
      <c r="Q7" s="110" t="s">
        <v>297</v>
      </c>
      <c r="R7" s="110" t="s">
        <v>105</v>
      </c>
      <c r="S7" s="110" t="s">
        <v>142</v>
      </c>
      <c r="T7" s="110" t="s">
        <v>297</v>
      </c>
      <c r="U7" s="110" t="s">
        <v>106</v>
      </c>
      <c r="V7" s="110" t="s">
        <v>156</v>
      </c>
    </row>
    <row r="8" spans="1:22" ht="29" x14ac:dyDescent="0.35">
      <c r="A8" s="91" t="s">
        <v>8</v>
      </c>
      <c r="B8" s="91" t="s">
        <v>144</v>
      </c>
      <c r="C8" s="91" t="s">
        <v>276</v>
      </c>
      <c r="D8" s="91">
        <v>4</v>
      </c>
      <c r="E8" s="91">
        <v>115000</v>
      </c>
      <c r="F8" s="126" t="s">
        <v>263</v>
      </c>
      <c r="G8" s="91">
        <v>253000</v>
      </c>
      <c r="H8" s="91" t="s">
        <v>107</v>
      </c>
      <c r="I8" s="91">
        <v>2.2000000000000002</v>
      </c>
      <c r="J8" s="91">
        <v>2.2109999999999999</v>
      </c>
      <c r="K8" s="91">
        <v>2.1890000000000001</v>
      </c>
      <c r="L8" s="91"/>
      <c r="M8" s="91"/>
      <c r="N8" s="91"/>
      <c r="O8" s="91"/>
      <c r="P8" s="91"/>
      <c r="Q8" s="91"/>
      <c r="R8" s="91"/>
      <c r="S8" s="91"/>
      <c r="T8" s="91"/>
      <c r="U8" s="91" t="s">
        <v>81</v>
      </c>
      <c r="V8" s="84" t="s">
        <v>289</v>
      </c>
    </row>
    <row r="9" spans="1:22" ht="29" x14ac:dyDescent="0.35">
      <c r="A9" s="91" t="s">
        <v>8</v>
      </c>
      <c r="B9" s="91" t="s">
        <v>144</v>
      </c>
      <c r="C9" s="91" t="s">
        <v>276</v>
      </c>
      <c r="D9" s="91">
        <v>4</v>
      </c>
      <c r="E9" s="91">
        <v>115000</v>
      </c>
      <c r="F9" s="126" t="s">
        <v>263</v>
      </c>
      <c r="G9" s="91">
        <v>251562</v>
      </c>
      <c r="H9" s="91" t="s">
        <v>108</v>
      </c>
      <c r="I9" s="91">
        <v>2.1869999999999998</v>
      </c>
      <c r="J9" s="91">
        <v>2.198</v>
      </c>
      <c r="K9" s="91">
        <v>2.177</v>
      </c>
      <c r="L9" s="91"/>
      <c r="M9" s="91"/>
      <c r="N9" s="91"/>
      <c r="O9" s="91"/>
      <c r="P9" s="91"/>
      <c r="Q9" s="91"/>
      <c r="R9" s="91"/>
      <c r="S9" s="91"/>
      <c r="T9" s="91"/>
      <c r="U9" s="91" t="s">
        <v>81</v>
      </c>
      <c r="V9" s="84" t="s">
        <v>289</v>
      </c>
    </row>
    <row r="10" spans="1:22" ht="29" x14ac:dyDescent="0.35">
      <c r="A10" s="91" t="s">
        <v>8</v>
      </c>
      <c r="B10" s="91" t="s">
        <v>144</v>
      </c>
      <c r="C10" s="91" t="s">
        <v>276</v>
      </c>
      <c r="D10" s="91">
        <v>4</v>
      </c>
      <c r="E10" s="91">
        <v>115000</v>
      </c>
      <c r="F10" s="126" t="s">
        <v>263</v>
      </c>
      <c r="G10" s="91">
        <v>250125</v>
      </c>
      <c r="H10" s="91" t="s">
        <v>109</v>
      </c>
      <c r="I10" s="91">
        <v>2.1749999999999998</v>
      </c>
      <c r="J10" s="91">
        <v>2.1859999999999999</v>
      </c>
      <c r="K10" s="91">
        <v>2.1640000000000001</v>
      </c>
      <c r="L10" s="91"/>
      <c r="M10" s="91"/>
      <c r="N10" s="91"/>
      <c r="O10" s="91"/>
      <c r="P10" s="91"/>
      <c r="Q10" s="91"/>
      <c r="R10" s="91"/>
      <c r="S10" s="91"/>
      <c r="T10" s="91"/>
      <c r="U10" s="91" t="s">
        <v>81</v>
      </c>
      <c r="V10" s="84" t="s">
        <v>289</v>
      </c>
    </row>
    <row r="11" spans="1:22" ht="29" x14ac:dyDescent="0.35">
      <c r="A11" s="91" t="s">
        <v>8</v>
      </c>
      <c r="B11" s="91" t="s">
        <v>144</v>
      </c>
      <c r="C11" s="91" t="s">
        <v>276</v>
      </c>
      <c r="D11" s="91">
        <v>4</v>
      </c>
      <c r="E11" s="91">
        <v>115000</v>
      </c>
      <c r="F11" s="126" t="s">
        <v>263</v>
      </c>
      <c r="G11" s="91">
        <v>248688</v>
      </c>
      <c r="H11" s="91" t="s">
        <v>110</v>
      </c>
      <c r="I11" s="91">
        <v>2.1629999999999998</v>
      </c>
      <c r="J11" s="91">
        <v>2.173</v>
      </c>
      <c r="K11" s="91">
        <v>2.1520000000000001</v>
      </c>
      <c r="L11" s="91"/>
      <c r="M11" s="91"/>
      <c r="N11" s="91"/>
      <c r="O11" s="91"/>
      <c r="P11" s="91"/>
      <c r="Q11" s="91"/>
      <c r="R11" s="91"/>
      <c r="S11" s="91"/>
      <c r="T11" s="91"/>
      <c r="U11" s="91" t="s">
        <v>81</v>
      </c>
      <c r="V11" s="84" t="s">
        <v>289</v>
      </c>
    </row>
    <row r="12" spans="1:22" ht="29" x14ac:dyDescent="0.35">
      <c r="A12" s="91" t="s">
        <v>8</v>
      </c>
      <c r="B12" s="91" t="s">
        <v>144</v>
      </c>
      <c r="C12" s="91" t="s">
        <v>276</v>
      </c>
      <c r="D12" s="91">
        <v>4</v>
      </c>
      <c r="E12" s="91">
        <v>115000</v>
      </c>
      <c r="F12" s="126" t="s">
        <v>263</v>
      </c>
      <c r="G12" s="91">
        <v>247250</v>
      </c>
      <c r="H12" s="91" t="s">
        <v>111</v>
      </c>
      <c r="I12" s="91">
        <v>2.15</v>
      </c>
      <c r="J12" s="91">
        <v>2.161</v>
      </c>
      <c r="K12" s="91">
        <v>2.1389999999999998</v>
      </c>
      <c r="L12" s="91"/>
      <c r="M12" s="91"/>
      <c r="N12" s="91"/>
      <c r="O12" s="91"/>
      <c r="P12" s="91"/>
      <c r="Q12" s="91"/>
      <c r="R12" s="91"/>
      <c r="S12" s="91"/>
      <c r="T12" s="91"/>
      <c r="U12" s="91" t="s">
        <v>81</v>
      </c>
      <c r="V12" s="84" t="s">
        <v>289</v>
      </c>
    </row>
    <row r="13" spans="1:22" ht="29" x14ac:dyDescent="0.35">
      <c r="A13" s="91" t="s">
        <v>8</v>
      </c>
      <c r="B13" s="91" t="s">
        <v>144</v>
      </c>
      <c r="C13" s="91" t="s">
        <v>276</v>
      </c>
      <c r="D13" s="91">
        <v>4</v>
      </c>
      <c r="E13" s="91">
        <v>115000</v>
      </c>
      <c r="F13" s="126" t="s">
        <v>263</v>
      </c>
      <c r="G13" s="91">
        <v>245813</v>
      </c>
      <c r="H13" s="91" t="s">
        <v>112</v>
      </c>
      <c r="I13" s="91">
        <v>2.1379999999999999</v>
      </c>
      <c r="J13" s="91">
        <v>2.1480000000000001</v>
      </c>
      <c r="K13" s="91">
        <v>2.1269999999999998</v>
      </c>
      <c r="L13" s="91"/>
      <c r="M13" s="91"/>
      <c r="N13" s="91"/>
      <c r="O13" s="91"/>
      <c r="P13" s="91"/>
      <c r="Q13" s="91"/>
      <c r="R13" s="91"/>
      <c r="S13" s="91"/>
      <c r="T13" s="91"/>
      <c r="U13" s="91" t="s">
        <v>81</v>
      </c>
      <c r="V13" s="84" t="s">
        <v>289</v>
      </c>
    </row>
    <row r="14" spans="1:22" ht="29" x14ac:dyDescent="0.35">
      <c r="A14" s="91" t="s">
        <v>8</v>
      </c>
      <c r="B14" s="91" t="s">
        <v>144</v>
      </c>
      <c r="C14" s="91" t="s">
        <v>276</v>
      </c>
      <c r="D14" s="91">
        <v>4</v>
      </c>
      <c r="E14" s="91">
        <v>115000</v>
      </c>
      <c r="F14" s="126" t="s">
        <v>263</v>
      </c>
      <c r="G14" s="91">
        <v>244375</v>
      </c>
      <c r="H14" s="91" t="s">
        <v>113</v>
      </c>
      <c r="I14" s="91">
        <v>2.125</v>
      </c>
      <c r="J14" s="91">
        <v>2.1360000000000001</v>
      </c>
      <c r="K14" s="91">
        <v>2.1139999999999999</v>
      </c>
      <c r="L14" s="91"/>
      <c r="M14" s="91"/>
      <c r="N14" s="91"/>
      <c r="O14" s="91"/>
      <c r="P14" s="91"/>
      <c r="Q14" s="91"/>
      <c r="R14" s="91"/>
      <c r="S14" s="91"/>
      <c r="T14" s="91"/>
      <c r="U14" s="91" t="s">
        <v>81</v>
      </c>
      <c r="V14" s="84" t="s">
        <v>289</v>
      </c>
    </row>
    <row r="15" spans="1:22" ht="29" x14ac:dyDescent="0.35">
      <c r="A15" s="91" t="s">
        <v>8</v>
      </c>
      <c r="B15" s="91" t="s">
        <v>144</v>
      </c>
      <c r="C15" s="91" t="s">
        <v>276</v>
      </c>
      <c r="D15" s="91">
        <v>4</v>
      </c>
      <c r="E15" s="91">
        <v>115000</v>
      </c>
      <c r="F15" s="126" t="s">
        <v>263</v>
      </c>
      <c r="G15" s="91">
        <v>242938</v>
      </c>
      <c r="H15" s="91" t="s">
        <v>114</v>
      </c>
      <c r="I15" s="91">
        <v>2.113</v>
      </c>
      <c r="J15" s="91">
        <v>2.1230000000000002</v>
      </c>
      <c r="K15" s="91">
        <v>2.1019999999999999</v>
      </c>
      <c r="L15" s="91"/>
      <c r="M15" s="91"/>
      <c r="N15" s="91"/>
      <c r="O15" s="91"/>
      <c r="P15" s="91"/>
      <c r="Q15" s="91"/>
      <c r="R15" s="91"/>
      <c r="S15" s="91"/>
      <c r="T15" s="91"/>
      <c r="U15" s="91" t="s">
        <v>81</v>
      </c>
      <c r="V15" s="84" t="s">
        <v>289</v>
      </c>
    </row>
    <row r="16" spans="1:22" ht="29" x14ac:dyDescent="0.35">
      <c r="A16" s="91" t="s">
        <v>8</v>
      </c>
      <c r="B16" s="91" t="s">
        <v>144</v>
      </c>
      <c r="C16" s="91" t="s">
        <v>276</v>
      </c>
      <c r="D16" s="91">
        <v>4</v>
      </c>
      <c r="E16" s="91">
        <v>115000</v>
      </c>
      <c r="F16" s="126" t="s">
        <v>263</v>
      </c>
      <c r="G16" s="91">
        <v>241500</v>
      </c>
      <c r="H16" s="91" t="s">
        <v>115</v>
      </c>
      <c r="I16" s="91">
        <v>2.1</v>
      </c>
      <c r="J16" s="91">
        <v>2.1110000000000002</v>
      </c>
      <c r="K16" s="91">
        <v>2.09</v>
      </c>
      <c r="L16" s="91"/>
      <c r="M16" s="91"/>
      <c r="N16" s="91"/>
      <c r="O16" s="91"/>
      <c r="P16" s="91"/>
      <c r="Q16" s="91"/>
      <c r="R16" s="91"/>
      <c r="S16" s="91"/>
      <c r="T16" s="91"/>
      <c r="U16" s="91" t="s">
        <v>81</v>
      </c>
      <c r="V16" s="84" t="s">
        <v>289</v>
      </c>
    </row>
    <row r="17" spans="1:22" ht="29" x14ac:dyDescent="0.35">
      <c r="A17" s="91" t="s">
        <v>8</v>
      </c>
      <c r="B17" s="91" t="s">
        <v>144</v>
      </c>
      <c r="C17" s="91" t="s">
        <v>276</v>
      </c>
      <c r="D17" s="91">
        <v>4</v>
      </c>
      <c r="E17" s="91">
        <v>115000</v>
      </c>
      <c r="F17" s="126" t="s">
        <v>263</v>
      </c>
      <c r="G17" s="91">
        <v>240063</v>
      </c>
      <c r="H17" s="91" t="s">
        <v>116</v>
      </c>
      <c r="I17" s="91">
        <v>2.0880000000000001</v>
      </c>
      <c r="J17" s="91">
        <v>2.0979999999999999</v>
      </c>
      <c r="K17" s="91">
        <v>2.077</v>
      </c>
      <c r="L17" s="91"/>
      <c r="M17" s="91"/>
      <c r="N17" s="91"/>
      <c r="O17" s="91"/>
      <c r="P17" s="91"/>
      <c r="Q17" s="91"/>
      <c r="R17" s="91"/>
      <c r="S17" s="91"/>
      <c r="T17" s="91"/>
      <c r="U17" s="91" t="s">
        <v>81</v>
      </c>
      <c r="V17" s="84" t="s">
        <v>289</v>
      </c>
    </row>
    <row r="18" spans="1:22" ht="29" x14ac:dyDescent="0.35">
      <c r="A18" s="91" t="s">
        <v>8</v>
      </c>
      <c r="B18" s="91" t="s">
        <v>144</v>
      </c>
      <c r="C18" s="91" t="s">
        <v>276</v>
      </c>
      <c r="D18" s="91">
        <v>4</v>
      </c>
      <c r="E18" s="91">
        <v>115000</v>
      </c>
      <c r="F18" s="126" t="s">
        <v>263</v>
      </c>
      <c r="G18" s="91">
        <v>238625</v>
      </c>
      <c r="H18" s="91" t="s">
        <v>117</v>
      </c>
      <c r="I18" s="91">
        <v>2.0750000000000002</v>
      </c>
      <c r="J18" s="91">
        <v>2.085</v>
      </c>
      <c r="K18" s="91">
        <v>2.0649999999999999</v>
      </c>
      <c r="L18" s="91"/>
      <c r="M18" s="91"/>
      <c r="N18" s="91"/>
      <c r="O18" s="91"/>
      <c r="P18" s="91"/>
      <c r="Q18" s="91"/>
      <c r="R18" s="91"/>
      <c r="S18" s="91"/>
      <c r="T18" s="91"/>
      <c r="U18" s="91" t="s">
        <v>81</v>
      </c>
      <c r="V18" s="84" t="s">
        <v>289</v>
      </c>
    </row>
    <row r="19" spans="1:22" ht="29" x14ac:dyDescent="0.35">
      <c r="A19" s="91" t="s">
        <v>8</v>
      </c>
      <c r="B19" s="91" t="s">
        <v>144</v>
      </c>
      <c r="C19" s="91" t="s">
        <v>276</v>
      </c>
      <c r="D19" s="91">
        <v>4</v>
      </c>
      <c r="E19" s="91">
        <v>115000</v>
      </c>
      <c r="F19" s="126" t="s">
        <v>263</v>
      </c>
      <c r="G19" s="91">
        <v>237188</v>
      </c>
      <c r="H19" s="91" t="s">
        <v>118</v>
      </c>
      <c r="I19" s="91">
        <v>2.0630000000000002</v>
      </c>
      <c r="J19" s="91">
        <v>2.073</v>
      </c>
      <c r="K19" s="91">
        <v>2.052</v>
      </c>
      <c r="L19" s="91"/>
      <c r="M19" s="91"/>
      <c r="N19" s="91"/>
      <c r="O19" s="91"/>
      <c r="P19" s="91"/>
      <c r="Q19" s="91"/>
      <c r="R19" s="91"/>
      <c r="S19" s="91"/>
      <c r="T19" s="91"/>
      <c r="U19" s="91" t="s">
        <v>81</v>
      </c>
      <c r="V19" s="84" t="s">
        <v>289</v>
      </c>
    </row>
    <row r="20" spans="1:22" ht="29" x14ac:dyDescent="0.35">
      <c r="A20" s="91" t="s">
        <v>8</v>
      </c>
      <c r="B20" s="91" t="s">
        <v>144</v>
      </c>
      <c r="C20" s="91" t="s">
        <v>276</v>
      </c>
      <c r="D20" s="91">
        <v>4</v>
      </c>
      <c r="E20" s="91">
        <v>115000</v>
      </c>
      <c r="F20" s="126" t="s">
        <v>263</v>
      </c>
      <c r="G20" s="91">
        <v>235750</v>
      </c>
      <c r="H20" s="91" t="s">
        <v>119</v>
      </c>
      <c r="I20" s="91">
        <v>2.0499999999999998</v>
      </c>
      <c r="J20" s="91">
        <v>2.06</v>
      </c>
      <c r="K20" s="91">
        <v>2.04</v>
      </c>
      <c r="L20" s="91"/>
      <c r="M20" s="91"/>
      <c r="N20" s="91"/>
      <c r="O20" s="91"/>
      <c r="P20" s="91"/>
      <c r="Q20" s="91"/>
      <c r="R20" s="91"/>
      <c r="S20" s="91"/>
      <c r="T20" s="91"/>
      <c r="U20" s="91" t="s">
        <v>81</v>
      </c>
      <c r="V20" s="84" t="s">
        <v>289</v>
      </c>
    </row>
    <row r="21" spans="1:22" ht="29" x14ac:dyDescent="0.35">
      <c r="A21" s="91" t="s">
        <v>8</v>
      </c>
      <c r="B21" s="91" t="s">
        <v>144</v>
      </c>
      <c r="C21" s="91" t="s">
        <v>276</v>
      </c>
      <c r="D21" s="91">
        <v>4</v>
      </c>
      <c r="E21" s="91">
        <v>115000</v>
      </c>
      <c r="F21" s="126" t="s">
        <v>263</v>
      </c>
      <c r="G21" s="91">
        <v>234313</v>
      </c>
      <c r="H21" s="91" t="s">
        <v>120</v>
      </c>
      <c r="I21" s="91">
        <v>2.0379999999999998</v>
      </c>
      <c r="J21" s="91">
        <v>2.048</v>
      </c>
      <c r="K21" s="91">
        <v>2.0270000000000001</v>
      </c>
      <c r="L21" s="91"/>
      <c r="M21" s="91"/>
      <c r="N21" s="91"/>
      <c r="O21" s="91"/>
      <c r="P21" s="91"/>
      <c r="Q21" s="91"/>
      <c r="R21" s="91"/>
      <c r="S21" s="91"/>
      <c r="T21" s="91"/>
      <c r="U21" s="91" t="s">
        <v>81</v>
      </c>
      <c r="V21" s="84" t="s">
        <v>289</v>
      </c>
    </row>
    <row r="22" spans="1:22" ht="29" x14ac:dyDescent="0.35">
      <c r="A22" s="91" t="s">
        <v>8</v>
      </c>
      <c r="B22" s="91" t="s">
        <v>144</v>
      </c>
      <c r="C22" s="91" t="s">
        <v>276</v>
      </c>
      <c r="D22" s="91">
        <v>4</v>
      </c>
      <c r="E22" s="91">
        <v>115000</v>
      </c>
      <c r="F22" s="126" t="s">
        <v>263</v>
      </c>
      <c r="G22" s="91">
        <v>232875</v>
      </c>
      <c r="H22" s="91" t="s">
        <v>121</v>
      </c>
      <c r="I22" s="91">
        <v>2.0249999999999999</v>
      </c>
      <c r="J22" s="91">
        <v>2.0350000000000001</v>
      </c>
      <c r="K22" s="91">
        <v>2.0150000000000001</v>
      </c>
      <c r="L22" s="91"/>
      <c r="M22" s="91"/>
      <c r="N22" s="91"/>
      <c r="O22" s="91"/>
      <c r="P22" s="91"/>
      <c r="Q22" s="91"/>
      <c r="R22" s="91"/>
      <c r="S22" s="91"/>
      <c r="T22" s="91"/>
      <c r="U22" s="91" t="s">
        <v>81</v>
      </c>
      <c r="V22" s="84" t="s">
        <v>289</v>
      </c>
    </row>
    <row r="23" spans="1:22" ht="29" x14ac:dyDescent="0.35">
      <c r="A23" s="91" t="s">
        <v>8</v>
      </c>
      <c r="B23" s="91" t="s">
        <v>144</v>
      </c>
      <c r="C23" s="91" t="s">
        <v>276</v>
      </c>
      <c r="D23" s="91">
        <v>4</v>
      </c>
      <c r="E23" s="91">
        <v>115000</v>
      </c>
      <c r="F23" s="126" t="s">
        <v>263</v>
      </c>
      <c r="G23" s="91">
        <v>231438</v>
      </c>
      <c r="H23" s="91" t="s">
        <v>122</v>
      </c>
      <c r="I23" s="91">
        <v>2.0129999999999999</v>
      </c>
      <c r="J23" s="91">
        <v>2.0230000000000001</v>
      </c>
      <c r="K23" s="91">
        <v>2.0019999999999998</v>
      </c>
      <c r="L23" s="91"/>
      <c r="M23" s="91"/>
      <c r="N23" s="91"/>
      <c r="O23" s="91"/>
      <c r="P23" s="91"/>
      <c r="Q23" s="91"/>
      <c r="R23" s="91"/>
      <c r="S23" s="91"/>
      <c r="T23" s="91"/>
      <c r="U23" s="91" t="s">
        <v>81</v>
      </c>
      <c r="V23" s="84" t="s">
        <v>289</v>
      </c>
    </row>
    <row r="24" spans="1:22" ht="29" x14ac:dyDescent="0.35">
      <c r="A24" s="91" t="s">
        <v>8</v>
      </c>
      <c r="B24" s="91" t="s">
        <v>144</v>
      </c>
      <c r="C24" s="91" t="s">
        <v>276</v>
      </c>
      <c r="D24" s="91">
        <v>4</v>
      </c>
      <c r="E24" s="91">
        <v>115000</v>
      </c>
      <c r="F24" s="126" t="s">
        <v>263</v>
      </c>
      <c r="G24" s="91">
        <v>230000</v>
      </c>
      <c r="H24" s="91" t="s">
        <v>123</v>
      </c>
      <c r="I24" s="91">
        <v>2</v>
      </c>
      <c r="J24" s="91">
        <v>2.0099999999999998</v>
      </c>
      <c r="K24" s="91">
        <v>1.99</v>
      </c>
      <c r="L24" s="91"/>
      <c r="M24" s="91"/>
      <c r="N24" s="91"/>
      <c r="O24" s="91"/>
      <c r="P24" s="91"/>
      <c r="Q24" s="91"/>
      <c r="R24" s="91"/>
      <c r="S24" s="91"/>
      <c r="T24" s="91"/>
      <c r="U24" s="91" t="s">
        <v>81</v>
      </c>
      <c r="V24" s="84" t="s">
        <v>289</v>
      </c>
    </row>
    <row r="25" spans="1:22" ht="29" x14ac:dyDescent="0.35">
      <c r="A25" s="91" t="s">
        <v>8</v>
      </c>
      <c r="B25" s="91" t="s">
        <v>144</v>
      </c>
      <c r="C25" s="91" t="s">
        <v>276</v>
      </c>
      <c r="D25" s="91">
        <v>4</v>
      </c>
      <c r="E25" s="91">
        <v>115000</v>
      </c>
      <c r="F25" s="126" t="s">
        <v>263</v>
      </c>
      <c r="G25" s="91">
        <v>228563</v>
      </c>
      <c r="H25" s="91" t="s">
        <v>124</v>
      </c>
      <c r="I25" s="91">
        <v>1.988</v>
      </c>
      <c r="J25" s="91">
        <v>1.9970000000000001</v>
      </c>
      <c r="K25" s="91">
        <v>1.978</v>
      </c>
      <c r="L25" s="91"/>
      <c r="M25" s="91"/>
      <c r="N25" s="91"/>
      <c r="O25" s="91"/>
      <c r="P25" s="91"/>
      <c r="Q25" s="91"/>
      <c r="R25" s="91"/>
      <c r="S25" s="91"/>
      <c r="T25" s="91"/>
      <c r="U25" s="91" t="s">
        <v>81</v>
      </c>
      <c r="V25" s="84" t="s">
        <v>289</v>
      </c>
    </row>
    <row r="26" spans="1:22" ht="29" x14ac:dyDescent="0.35">
      <c r="A26" s="91" t="s">
        <v>8</v>
      </c>
      <c r="B26" s="91" t="s">
        <v>144</v>
      </c>
      <c r="C26" s="91" t="s">
        <v>276</v>
      </c>
      <c r="D26" s="91">
        <v>4</v>
      </c>
      <c r="E26" s="91">
        <v>115000</v>
      </c>
      <c r="F26" s="126" t="s">
        <v>263</v>
      </c>
      <c r="G26" s="91">
        <v>227125</v>
      </c>
      <c r="H26" s="91" t="s">
        <v>125</v>
      </c>
      <c r="I26" s="91">
        <v>1.9750000000000001</v>
      </c>
      <c r="J26" s="91">
        <v>1.9850000000000001</v>
      </c>
      <c r="K26" s="91">
        <v>1.9650000000000001</v>
      </c>
      <c r="L26" s="91"/>
      <c r="M26" s="91"/>
      <c r="N26" s="91"/>
      <c r="O26" s="91"/>
      <c r="P26" s="91"/>
      <c r="Q26" s="91"/>
      <c r="R26" s="91"/>
      <c r="S26" s="91"/>
      <c r="T26" s="91"/>
      <c r="U26" s="91" t="s">
        <v>81</v>
      </c>
      <c r="V26" s="84" t="s">
        <v>289</v>
      </c>
    </row>
    <row r="27" spans="1:22" ht="29" x14ac:dyDescent="0.35">
      <c r="A27" s="91" t="s">
        <v>8</v>
      </c>
      <c r="B27" s="91" t="s">
        <v>144</v>
      </c>
      <c r="C27" s="91" t="s">
        <v>276</v>
      </c>
      <c r="D27" s="91">
        <v>4</v>
      </c>
      <c r="E27" s="91">
        <v>115000</v>
      </c>
      <c r="F27" s="126" t="s">
        <v>263</v>
      </c>
      <c r="G27" s="91">
        <v>225688</v>
      </c>
      <c r="H27" s="91" t="s">
        <v>126</v>
      </c>
      <c r="I27" s="91">
        <v>1.9630000000000001</v>
      </c>
      <c r="J27" s="91">
        <v>1.972</v>
      </c>
      <c r="K27" s="91">
        <v>1.9530000000000001</v>
      </c>
      <c r="L27" s="91"/>
      <c r="M27" s="91"/>
      <c r="N27" s="91"/>
      <c r="O27" s="91"/>
      <c r="P27" s="91"/>
      <c r="Q27" s="91"/>
      <c r="R27" s="91"/>
      <c r="S27" s="91"/>
      <c r="T27" s="91"/>
      <c r="U27" s="91" t="s">
        <v>81</v>
      </c>
      <c r="V27" s="84" t="s">
        <v>289</v>
      </c>
    </row>
    <row r="28" spans="1:22" ht="29" x14ac:dyDescent="0.35">
      <c r="A28" s="91" t="s">
        <v>8</v>
      </c>
      <c r="B28" s="91" t="s">
        <v>144</v>
      </c>
      <c r="C28" s="91" t="s">
        <v>276</v>
      </c>
      <c r="D28" s="91">
        <v>4</v>
      </c>
      <c r="E28" s="91">
        <v>115000</v>
      </c>
      <c r="F28" s="126" t="s">
        <v>263</v>
      </c>
      <c r="G28" s="91">
        <v>224250</v>
      </c>
      <c r="H28" s="91" t="s">
        <v>127</v>
      </c>
      <c r="I28" s="91">
        <v>1.95</v>
      </c>
      <c r="J28" s="91">
        <v>1.96</v>
      </c>
      <c r="K28" s="91">
        <v>1.94</v>
      </c>
      <c r="L28" s="91">
        <v>1.9510000000000001</v>
      </c>
      <c r="M28" s="91">
        <v>0.04</v>
      </c>
      <c r="N28" s="91"/>
      <c r="O28" s="91">
        <v>1.9490000000000001</v>
      </c>
      <c r="P28" s="91">
        <v>-0.03</v>
      </c>
      <c r="Q28" s="91"/>
      <c r="R28" s="91">
        <v>1.9510000000000001</v>
      </c>
      <c r="S28" s="91">
        <v>0.03</v>
      </c>
      <c r="T28" s="91"/>
      <c r="U28" s="91" t="s">
        <v>81</v>
      </c>
      <c r="V28" s="84" t="s">
        <v>289</v>
      </c>
    </row>
    <row r="29" spans="1:22" ht="29" x14ac:dyDescent="0.35">
      <c r="A29" s="91" t="s">
        <v>8</v>
      </c>
      <c r="B29" s="91" t="s">
        <v>144</v>
      </c>
      <c r="C29" s="91" t="s">
        <v>276</v>
      </c>
      <c r="D29" s="91">
        <v>4</v>
      </c>
      <c r="E29" s="91">
        <v>115000</v>
      </c>
      <c r="F29" s="126" t="s">
        <v>263</v>
      </c>
      <c r="G29" s="91">
        <v>222813</v>
      </c>
      <c r="H29" s="91" t="s">
        <v>128</v>
      </c>
      <c r="I29" s="91">
        <v>1.9379999999999999</v>
      </c>
      <c r="J29" s="91">
        <v>1.9470000000000001</v>
      </c>
      <c r="K29" s="91">
        <v>1.9279999999999999</v>
      </c>
      <c r="L29" s="91"/>
      <c r="M29" s="91"/>
      <c r="N29" s="91"/>
      <c r="O29" s="91"/>
      <c r="P29" s="91"/>
      <c r="Q29" s="91"/>
      <c r="R29" s="91"/>
      <c r="S29" s="91"/>
      <c r="T29" s="91"/>
      <c r="U29" s="91" t="s">
        <v>81</v>
      </c>
      <c r="V29" s="84" t="s">
        <v>289</v>
      </c>
    </row>
    <row r="30" spans="1:22" ht="29" x14ac:dyDescent="0.35">
      <c r="A30" s="91" t="s">
        <v>8</v>
      </c>
      <c r="B30" s="91" t="s">
        <v>144</v>
      </c>
      <c r="C30" s="91" t="s">
        <v>276</v>
      </c>
      <c r="D30" s="91">
        <v>4</v>
      </c>
      <c r="E30" s="91">
        <v>115000</v>
      </c>
      <c r="F30" s="126" t="s">
        <v>263</v>
      </c>
      <c r="G30" s="91">
        <v>221375</v>
      </c>
      <c r="H30" s="91" t="s">
        <v>129</v>
      </c>
      <c r="I30" s="91">
        <v>1.925</v>
      </c>
      <c r="J30" s="91">
        <v>1.9350000000000001</v>
      </c>
      <c r="K30" s="91">
        <v>1.915</v>
      </c>
      <c r="L30" s="91"/>
      <c r="M30" s="91"/>
      <c r="N30" s="91"/>
      <c r="O30" s="91"/>
      <c r="P30" s="91"/>
      <c r="Q30" s="91"/>
      <c r="R30" s="91"/>
      <c r="S30" s="91"/>
      <c r="T30" s="91"/>
      <c r="U30" s="91" t="s">
        <v>81</v>
      </c>
      <c r="V30" s="84" t="s">
        <v>289</v>
      </c>
    </row>
    <row r="31" spans="1:22" ht="29" x14ac:dyDescent="0.35">
      <c r="A31" s="91" t="s">
        <v>8</v>
      </c>
      <c r="B31" s="91" t="s">
        <v>144</v>
      </c>
      <c r="C31" s="91" t="s">
        <v>276</v>
      </c>
      <c r="D31" s="91">
        <v>4</v>
      </c>
      <c r="E31" s="91">
        <v>115000</v>
      </c>
      <c r="F31" s="126" t="s">
        <v>263</v>
      </c>
      <c r="G31" s="91">
        <v>219938</v>
      </c>
      <c r="H31" s="91" t="s">
        <v>130</v>
      </c>
      <c r="I31" s="91">
        <v>2.1629999999999998</v>
      </c>
      <c r="J31" s="91">
        <v>2.173</v>
      </c>
      <c r="K31" s="91">
        <v>2.1520000000000001</v>
      </c>
      <c r="L31" s="91"/>
      <c r="M31" s="91"/>
      <c r="N31" s="91"/>
      <c r="O31" s="91"/>
      <c r="P31" s="91"/>
      <c r="Q31" s="91"/>
      <c r="R31" s="91"/>
      <c r="S31" s="91"/>
      <c r="T31" s="91"/>
      <c r="U31" s="91" t="s">
        <v>81</v>
      </c>
      <c r="V31" s="84" t="s">
        <v>289</v>
      </c>
    </row>
    <row r="32" spans="1:22" ht="29" x14ac:dyDescent="0.35">
      <c r="A32" s="91" t="s">
        <v>8</v>
      </c>
      <c r="B32" s="91" t="s">
        <v>144</v>
      </c>
      <c r="C32" s="91" t="s">
        <v>276</v>
      </c>
      <c r="D32" s="91">
        <v>4</v>
      </c>
      <c r="E32" s="91">
        <v>115000</v>
      </c>
      <c r="F32" s="126" t="s">
        <v>263</v>
      </c>
      <c r="G32" s="91">
        <v>218500</v>
      </c>
      <c r="H32" s="91" t="s">
        <v>131</v>
      </c>
      <c r="I32" s="91">
        <v>1.9</v>
      </c>
      <c r="J32" s="91">
        <v>1.91</v>
      </c>
      <c r="K32" s="91">
        <v>1.891</v>
      </c>
      <c r="L32" s="91"/>
      <c r="M32" s="91"/>
      <c r="N32" s="91"/>
      <c r="O32" s="91"/>
      <c r="P32" s="91"/>
      <c r="Q32" s="91"/>
      <c r="R32" s="91"/>
      <c r="S32" s="91"/>
      <c r="T32" s="91"/>
      <c r="U32" s="91" t="s">
        <v>81</v>
      </c>
      <c r="V32" s="84" t="s">
        <v>289</v>
      </c>
    </row>
    <row r="33" spans="1:22" ht="29" x14ac:dyDescent="0.35">
      <c r="A33" s="91" t="s">
        <v>8</v>
      </c>
      <c r="B33" s="91" t="s">
        <v>144</v>
      </c>
      <c r="C33" s="91" t="s">
        <v>276</v>
      </c>
      <c r="D33" s="91">
        <v>4</v>
      </c>
      <c r="E33" s="91">
        <v>115000</v>
      </c>
      <c r="F33" s="126" t="s">
        <v>263</v>
      </c>
      <c r="G33" s="91">
        <v>217063</v>
      </c>
      <c r="H33" s="91" t="s">
        <v>132</v>
      </c>
      <c r="I33" s="91">
        <v>1.8879999999999999</v>
      </c>
      <c r="J33" s="91">
        <v>1.897</v>
      </c>
      <c r="K33" s="91">
        <v>1.8779999999999999</v>
      </c>
      <c r="L33" s="91"/>
      <c r="M33" s="91"/>
      <c r="N33" s="91"/>
      <c r="O33" s="91"/>
      <c r="P33" s="91"/>
      <c r="Q33" s="91"/>
      <c r="R33" s="91"/>
      <c r="S33" s="91"/>
      <c r="T33" s="91"/>
      <c r="U33" s="91" t="s">
        <v>81</v>
      </c>
      <c r="V33" s="84" t="s">
        <v>289</v>
      </c>
    </row>
    <row r="34" spans="1:22" ht="29" x14ac:dyDescent="0.35">
      <c r="A34" s="91" t="s">
        <v>8</v>
      </c>
      <c r="B34" s="91" t="s">
        <v>144</v>
      </c>
      <c r="C34" s="91" t="s">
        <v>276</v>
      </c>
      <c r="D34" s="91">
        <v>4</v>
      </c>
      <c r="E34" s="91">
        <v>115000</v>
      </c>
      <c r="F34" s="126" t="s">
        <v>263</v>
      </c>
      <c r="G34" s="91">
        <v>215625</v>
      </c>
      <c r="H34" s="91" t="s">
        <v>133</v>
      </c>
      <c r="I34" s="91">
        <v>1.875</v>
      </c>
      <c r="J34" s="91">
        <v>1.8839999999999999</v>
      </c>
      <c r="K34" s="91">
        <v>1.8660000000000001</v>
      </c>
      <c r="L34" s="91"/>
      <c r="M34" s="91"/>
      <c r="N34" s="91"/>
      <c r="O34" s="91"/>
      <c r="P34" s="91"/>
      <c r="Q34" s="91"/>
      <c r="R34" s="91"/>
      <c r="S34" s="91"/>
      <c r="T34" s="91"/>
      <c r="U34" s="91" t="s">
        <v>81</v>
      </c>
      <c r="V34" s="84" t="s">
        <v>289</v>
      </c>
    </row>
    <row r="35" spans="1:22" ht="29" x14ac:dyDescent="0.35">
      <c r="A35" s="91" t="s">
        <v>8</v>
      </c>
      <c r="B35" s="91" t="s">
        <v>144</v>
      </c>
      <c r="C35" s="91" t="s">
        <v>276</v>
      </c>
      <c r="D35" s="91">
        <v>4</v>
      </c>
      <c r="E35" s="91">
        <v>115000</v>
      </c>
      <c r="F35" s="126" t="s">
        <v>263</v>
      </c>
      <c r="G35" s="91">
        <v>214188</v>
      </c>
      <c r="H35" s="91" t="s">
        <v>134</v>
      </c>
      <c r="I35" s="91">
        <v>1.863</v>
      </c>
      <c r="J35" s="91">
        <v>1.8720000000000001</v>
      </c>
      <c r="K35" s="91">
        <v>1.853</v>
      </c>
      <c r="L35" s="91"/>
      <c r="M35" s="91"/>
      <c r="N35" s="91"/>
      <c r="O35" s="91"/>
      <c r="P35" s="91"/>
      <c r="Q35" s="91"/>
      <c r="R35" s="91"/>
      <c r="S35" s="91"/>
      <c r="T35" s="91"/>
      <c r="U35" s="91" t="s">
        <v>81</v>
      </c>
      <c r="V35" s="84" t="s">
        <v>289</v>
      </c>
    </row>
    <row r="36" spans="1:22" ht="29" x14ac:dyDescent="0.35">
      <c r="A36" s="91" t="s">
        <v>8</v>
      </c>
      <c r="B36" s="91" t="s">
        <v>144</v>
      </c>
      <c r="C36" s="91" t="s">
        <v>276</v>
      </c>
      <c r="D36" s="91">
        <v>4</v>
      </c>
      <c r="E36" s="91">
        <v>115000</v>
      </c>
      <c r="F36" s="126" t="s">
        <v>263</v>
      </c>
      <c r="G36" s="91">
        <v>212750</v>
      </c>
      <c r="H36" s="91" t="s">
        <v>135</v>
      </c>
      <c r="I36" s="91">
        <v>1.85</v>
      </c>
      <c r="J36" s="91">
        <v>1.859</v>
      </c>
      <c r="K36" s="91">
        <v>1.841</v>
      </c>
      <c r="L36" s="91"/>
      <c r="M36" s="91"/>
      <c r="N36" s="91"/>
      <c r="O36" s="91"/>
      <c r="P36" s="91"/>
      <c r="Q36" s="91"/>
      <c r="R36" s="91"/>
      <c r="S36" s="91"/>
      <c r="T36" s="91"/>
      <c r="U36" s="91" t="s">
        <v>81</v>
      </c>
      <c r="V36" s="84" t="s">
        <v>289</v>
      </c>
    </row>
    <row r="37" spans="1:22" ht="29" x14ac:dyDescent="0.35">
      <c r="A37" s="91" t="s">
        <v>8</v>
      </c>
      <c r="B37" s="91" t="s">
        <v>144</v>
      </c>
      <c r="C37" s="91" t="s">
        <v>276</v>
      </c>
      <c r="D37" s="91">
        <v>4</v>
      </c>
      <c r="E37" s="91">
        <v>115000</v>
      </c>
      <c r="F37" s="126" t="s">
        <v>263</v>
      </c>
      <c r="G37" s="91">
        <v>211313</v>
      </c>
      <c r="H37" s="91" t="s">
        <v>136</v>
      </c>
      <c r="I37" s="91">
        <v>1.8380000000000001</v>
      </c>
      <c r="J37" s="91">
        <v>1.847</v>
      </c>
      <c r="K37" s="91">
        <v>1.8280000000000001</v>
      </c>
      <c r="L37" s="91"/>
      <c r="M37" s="91"/>
      <c r="N37" s="91"/>
      <c r="O37" s="91"/>
      <c r="P37" s="91"/>
      <c r="Q37" s="91"/>
      <c r="R37" s="91"/>
      <c r="S37" s="91"/>
      <c r="T37" s="91"/>
      <c r="U37" s="91" t="s">
        <v>81</v>
      </c>
      <c r="V37" s="84" t="s">
        <v>289</v>
      </c>
    </row>
    <row r="38" spans="1:22" ht="29" x14ac:dyDescent="0.35">
      <c r="A38" s="91" t="s">
        <v>8</v>
      </c>
      <c r="B38" s="91" t="s">
        <v>144</v>
      </c>
      <c r="C38" s="91" t="s">
        <v>276</v>
      </c>
      <c r="D38" s="91">
        <v>4</v>
      </c>
      <c r="E38" s="91">
        <v>115000</v>
      </c>
      <c r="F38" s="126" t="s">
        <v>263</v>
      </c>
      <c r="G38" s="91">
        <v>209875</v>
      </c>
      <c r="H38" s="91" t="s">
        <v>137</v>
      </c>
      <c r="I38" s="91">
        <v>1.825</v>
      </c>
      <c r="J38" s="91">
        <v>1.8340000000000001</v>
      </c>
      <c r="K38" s="91">
        <v>1.8160000000000001</v>
      </c>
      <c r="L38" s="91"/>
      <c r="M38" s="91"/>
      <c r="N38" s="91"/>
      <c r="O38" s="91"/>
      <c r="P38" s="91"/>
      <c r="Q38" s="91"/>
      <c r="R38" s="91"/>
      <c r="S38" s="91"/>
      <c r="T38" s="91"/>
      <c r="U38" s="91" t="s">
        <v>81</v>
      </c>
      <c r="V38" s="84" t="s">
        <v>289</v>
      </c>
    </row>
    <row r="39" spans="1:22" ht="29" x14ac:dyDescent="0.35">
      <c r="A39" s="91" t="s">
        <v>8</v>
      </c>
      <c r="B39" s="91" t="s">
        <v>144</v>
      </c>
      <c r="C39" s="91" t="s">
        <v>276</v>
      </c>
      <c r="D39" s="91">
        <v>4</v>
      </c>
      <c r="E39" s="91">
        <v>115000</v>
      </c>
      <c r="F39" s="126" t="s">
        <v>263</v>
      </c>
      <c r="G39" s="91">
        <v>208438</v>
      </c>
      <c r="H39" s="91" t="s">
        <v>138</v>
      </c>
      <c r="I39" s="91">
        <v>1.8129999999999999</v>
      </c>
      <c r="J39" s="91">
        <v>1.8220000000000001</v>
      </c>
      <c r="K39" s="91">
        <v>1.8029999999999999</v>
      </c>
      <c r="L39" s="91"/>
      <c r="M39" s="91"/>
      <c r="N39" s="91"/>
      <c r="O39" s="91"/>
      <c r="P39" s="91"/>
      <c r="Q39" s="91"/>
      <c r="R39" s="91"/>
      <c r="S39" s="91"/>
      <c r="T39" s="91"/>
      <c r="U39" s="91" t="s">
        <v>81</v>
      </c>
      <c r="V39" s="84" t="s">
        <v>289</v>
      </c>
    </row>
    <row r="40" spans="1:22" ht="29" x14ac:dyDescent="0.35">
      <c r="A40" s="91" t="s">
        <v>8</v>
      </c>
      <c r="B40" s="91" t="s">
        <v>144</v>
      </c>
      <c r="C40" s="91" t="s">
        <v>276</v>
      </c>
      <c r="D40" s="91">
        <v>4</v>
      </c>
      <c r="E40" s="91">
        <v>115000</v>
      </c>
      <c r="F40" s="126" t="s">
        <v>263</v>
      </c>
      <c r="G40" s="91">
        <v>207000</v>
      </c>
      <c r="H40" s="91" t="s">
        <v>139</v>
      </c>
      <c r="I40" s="91">
        <v>1.8</v>
      </c>
      <c r="J40" s="91">
        <v>1.8089999999999999</v>
      </c>
      <c r="K40" s="91">
        <v>1.7909999999999999</v>
      </c>
      <c r="L40" s="91"/>
      <c r="M40" s="91"/>
      <c r="N40" s="91"/>
      <c r="O40" s="91"/>
      <c r="P40" s="91"/>
      <c r="Q40" s="91"/>
      <c r="R40" s="91"/>
      <c r="S40" s="91"/>
      <c r="T40" s="91"/>
      <c r="U40" s="91" t="s">
        <v>81</v>
      </c>
      <c r="V40" s="84" t="s">
        <v>289</v>
      </c>
    </row>
    <row r="41" spans="1:22" ht="29" x14ac:dyDescent="0.35">
      <c r="A41" s="91" t="s">
        <v>174</v>
      </c>
      <c r="B41" s="91" t="s">
        <v>144</v>
      </c>
      <c r="C41" s="91" t="s">
        <v>175</v>
      </c>
      <c r="D41" s="91">
        <v>4</v>
      </c>
      <c r="E41" s="91">
        <v>115000</v>
      </c>
      <c r="F41" s="126" t="s">
        <v>263</v>
      </c>
      <c r="G41" s="107">
        <v>241500</v>
      </c>
      <c r="H41" s="91">
        <v>1</v>
      </c>
      <c r="I41" s="108">
        <v>2.1</v>
      </c>
      <c r="J41" s="108">
        <v>2.09</v>
      </c>
      <c r="K41" s="107">
        <v>2.1110000000000002</v>
      </c>
      <c r="L41" s="91"/>
      <c r="M41" s="91"/>
      <c r="N41" s="91"/>
      <c r="O41" s="91"/>
      <c r="P41" s="91"/>
      <c r="Q41" s="91"/>
      <c r="R41" s="91"/>
      <c r="S41" s="91"/>
      <c r="T41" s="91"/>
      <c r="U41" s="91" t="s">
        <v>81</v>
      </c>
      <c r="V41" s="84" t="s">
        <v>288</v>
      </c>
    </row>
    <row r="42" spans="1:22" ht="29" x14ac:dyDescent="0.35">
      <c r="A42" s="91" t="s">
        <v>174</v>
      </c>
      <c r="B42" s="91" t="s">
        <v>144</v>
      </c>
      <c r="C42" s="91" t="s">
        <v>175</v>
      </c>
      <c r="D42" s="91">
        <v>4</v>
      </c>
      <c r="E42" s="91">
        <v>115000</v>
      </c>
      <c r="F42" s="126" t="s">
        <v>263</v>
      </c>
      <c r="G42" s="107">
        <v>238630</v>
      </c>
      <c r="H42" s="91">
        <v>2</v>
      </c>
      <c r="I42" s="107">
        <v>2.0750000000000002</v>
      </c>
      <c r="J42" s="107">
        <v>2.0649999999999999</v>
      </c>
      <c r="K42" s="107">
        <v>2.085</v>
      </c>
      <c r="L42" s="91"/>
      <c r="M42" s="91"/>
      <c r="N42" s="91"/>
      <c r="O42" s="91"/>
      <c r="P42" s="91"/>
      <c r="Q42" s="91"/>
      <c r="R42" s="91"/>
      <c r="S42" s="91"/>
      <c r="T42" s="91"/>
      <c r="U42" s="91" t="s">
        <v>81</v>
      </c>
      <c r="V42" s="84" t="s">
        <v>288</v>
      </c>
    </row>
    <row r="43" spans="1:22" ht="29" x14ac:dyDescent="0.35">
      <c r="A43" s="91" t="s">
        <v>174</v>
      </c>
      <c r="B43" s="91" t="s">
        <v>144</v>
      </c>
      <c r="C43" s="91" t="s">
        <v>175</v>
      </c>
      <c r="D43" s="91">
        <v>4</v>
      </c>
      <c r="E43" s="91">
        <v>115000</v>
      </c>
      <c r="F43" s="126" t="s">
        <v>263</v>
      </c>
      <c r="G43" s="107">
        <v>235750</v>
      </c>
      <c r="H43" s="91">
        <v>3</v>
      </c>
      <c r="I43" s="108">
        <v>2.0499999999999998</v>
      </c>
      <c r="J43" s="108">
        <v>2.04</v>
      </c>
      <c r="K43" s="108">
        <v>2.06</v>
      </c>
      <c r="L43" s="91"/>
      <c r="M43" s="91"/>
      <c r="N43" s="91"/>
      <c r="O43" s="91"/>
      <c r="P43" s="91"/>
      <c r="Q43" s="91"/>
      <c r="R43" s="91"/>
      <c r="S43" s="91"/>
      <c r="T43" s="91"/>
      <c r="U43" s="91" t="s">
        <v>81</v>
      </c>
      <c r="V43" s="84" t="s">
        <v>288</v>
      </c>
    </row>
    <row r="44" spans="1:22" ht="29" x14ac:dyDescent="0.35">
      <c r="A44" s="91" t="s">
        <v>174</v>
      </c>
      <c r="B44" s="91" t="s">
        <v>144</v>
      </c>
      <c r="C44" s="91" t="s">
        <v>175</v>
      </c>
      <c r="D44" s="91">
        <v>4</v>
      </c>
      <c r="E44" s="91">
        <v>115000</v>
      </c>
      <c r="F44" s="126" t="s">
        <v>263</v>
      </c>
      <c r="G44" s="107">
        <v>232880</v>
      </c>
      <c r="H44" s="91">
        <v>4</v>
      </c>
      <c r="I44" s="108">
        <v>2.0249999999999999</v>
      </c>
      <c r="J44" s="107">
        <v>2.0150000000000001</v>
      </c>
      <c r="K44" s="107">
        <v>2.0350000000000001</v>
      </c>
      <c r="L44" s="91"/>
      <c r="M44" s="91"/>
      <c r="N44" s="91"/>
      <c r="O44" s="91"/>
      <c r="P44" s="91"/>
      <c r="Q44" s="91"/>
      <c r="R44" s="91"/>
      <c r="S44" s="91"/>
      <c r="T44" s="91"/>
      <c r="U44" s="91" t="s">
        <v>81</v>
      </c>
      <c r="V44" s="84" t="s">
        <v>288</v>
      </c>
    </row>
    <row r="45" spans="1:22" ht="29" x14ac:dyDescent="0.35">
      <c r="A45" s="91" t="s">
        <v>174</v>
      </c>
      <c r="B45" s="91" t="s">
        <v>144</v>
      </c>
      <c r="C45" s="91" t="s">
        <v>175</v>
      </c>
      <c r="D45" s="91">
        <v>4</v>
      </c>
      <c r="E45" s="91">
        <v>115000</v>
      </c>
      <c r="F45" s="126" t="s">
        <v>263</v>
      </c>
      <c r="G45" s="107">
        <v>230000</v>
      </c>
      <c r="H45" s="91">
        <v>5</v>
      </c>
      <c r="I45" s="108">
        <v>2</v>
      </c>
      <c r="J45" s="108">
        <v>1.99</v>
      </c>
      <c r="K45" s="108">
        <v>2.0099999999999998</v>
      </c>
      <c r="L45" s="91"/>
      <c r="M45" s="91"/>
      <c r="N45" s="91"/>
      <c r="O45" s="91"/>
      <c r="P45" s="91"/>
      <c r="Q45" s="91"/>
      <c r="R45" s="91"/>
      <c r="S45" s="91"/>
      <c r="T45" s="91"/>
      <c r="U45" s="91" t="s">
        <v>81</v>
      </c>
      <c r="V45" s="84" t="s">
        <v>288</v>
      </c>
    </row>
    <row r="46" spans="1:22" ht="29" x14ac:dyDescent="0.35">
      <c r="A46" s="91" t="s">
        <v>174</v>
      </c>
      <c r="B46" s="91" t="s">
        <v>144</v>
      </c>
      <c r="C46" s="91" t="s">
        <v>175</v>
      </c>
      <c r="D46" s="91">
        <v>4</v>
      </c>
      <c r="E46" s="91">
        <v>115000</v>
      </c>
      <c r="F46" s="126" t="s">
        <v>263</v>
      </c>
      <c r="G46" s="107">
        <v>227130</v>
      </c>
      <c r="H46" s="91">
        <v>6</v>
      </c>
      <c r="I46" s="108">
        <v>1.9750000000000001</v>
      </c>
      <c r="J46" s="107">
        <v>1.9650000000000001</v>
      </c>
      <c r="K46" s="107">
        <v>1.9850000000000001</v>
      </c>
      <c r="L46" s="91"/>
      <c r="M46" s="91"/>
      <c r="N46" s="91"/>
      <c r="O46" s="91"/>
      <c r="P46" s="91"/>
      <c r="Q46" s="91"/>
      <c r="R46" s="91"/>
      <c r="S46" s="91"/>
      <c r="T46" s="91"/>
      <c r="U46" s="91" t="s">
        <v>81</v>
      </c>
      <c r="V46" s="84" t="s">
        <v>288</v>
      </c>
    </row>
    <row r="47" spans="1:22" ht="29" x14ac:dyDescent="0.35">
      <c r="A47" s="91" t="s">
        <v>174</v>
      </c>
      <c r="B47" s="91" t="s">
        <v>144</v>
      </c>
      <c r="C47" s="91" t="s">
        <v>175</v>
      </c>
      <c r="D47" s="91">
        <v>4</v>
      </c>
      <c r="E47" s="91">
        <v>115000</v>
      </c>
      <c r="F47" s="126" t="s">
        <v>263</v>
      </c>
      <c r="G47" s="107">
        <v>224250</v>
      </c>
      <c r="H47" s="91">
        <v>7</v>
      </c>
      <c r="I47" s="108">
        <v>1.95</v>
      </c>
      <c r="J47" s="108">
        <v>1.94</v>
      </c>
      <c r="K47" s="108">
        <v>1.96</v>
      </c>
      <c r="L47" s="108">
        <v>1.9510000000000001</v>
      </c>
      <c r="M47" s="90">
        <v>0.03</v>
      </c>
      <c r="N47" s="90"/>
      <c r="O47" s="108">
        <v>1.9490000000000001</v>
      </c>
      <c r="P47" s="90">
        <v>-0.03</v>
      </c>
      <c r="Q47" s="90"/>
      <c r="R47" s="108">
        <v>1.95</v>
      </c>
      <c r="S47" s="90">
        <v>0.01</v>
      </c>
      <c r="T47" s="90"/>
      <c r="U47" s="91" t="s">
        <v>81</v>
      </c>
      <c r="V47" s="84" t="s">
        <v>288</v>
      </c>
    </row>
    <row r="48" spans="1:22" ht="29" x14ac:dyDescent="0.35">
      <c r="A48" s="91" t="s">
        <v>174</v>
      </c>
      <c r="B48" s="91" t="s">
        <v>144</v>
      </c>
      <c r="C48" s="91" t="s">
        <v>175</v>
      </c>
      <c r="D48" s="91">
        <v>4</v>
      </c>
      <c r="E48" s="91">
        <v>115000</v>
      </c>
      <c r="F48" s="126" t="s">
        <v>263</v>
      </c>
      <c r="G48" s="107">
        <v>221380</v>
      </c>
      <c r="H48" s="91">
        <v>8</v>
      </c>
      <c r="I48" s="108">
        <v>1.925</v>
      </c>
      <c r="J48" s="107">
        <v>1.915</v>
      </c>
      <c r="K48" s="107">
        <v>1.9350000000000001</v>
      </c>
      <c r="L48" s="91"/>
      <c r="M48" s="91"/>
      <c r="N48" s="91"/>
      <c r="O48" s="91"/>
      <c r="P48" s="91"/>
      <c r="Q48" s="91"/>
      <c r="R48" s="91"/>
      <c r="S48" s="91"/>
      <c r="T48" s="91"/>
      <c r="U48" s="91" t="s">
        <v>81</v>
      </c>
      <c r="V48" s="84" t="s">
        <v>288</v>
      </c>
    </row>
    <row r="49" spans="1:22" ht="29" x14ac:dyDescent="0.35">
      <c r="A49" s="91" t="s">
        <v>174</v>
      </c>
      <c r="B49" s="91" t="s">
        <v>144</v>
      </c>
      <c r="C49" s="91" t="s">
        <v>175</v>
      </c>
      <c r="D49" s="91">
        <v>4</v>
      </c>
      <c r="E49" s="91">
        <v>115000</v>
      </c>
      <c r="F49" s="126" t="s">
        <v>263</v>
      </c>
      <c r="G49" s="107">
        <v>218500</v>
      </c>
      <c r="H49" s="91">
        <v>9</v>
      </c>
      <c r="I49" s="108">
        <v>1.9</v>
      </c>
      <c r="J49" s="108">
        <v>1.891</v>
      </c>
      <c r="K49" s="108">
        <v>1.91</v>
      </c>
      <c r="L49" s="91"/>
      <c r="M49" s="91"/>
      <c r="N49" s="91"/>
      <c r="O49" s="91"/>
      <c r="P49" s="91"/>
      <c r="Q49" s="91"/>
      <c r="R49" s="91"/>
      <c r="S49" s="91"/>
      <c r="T49" s="91"/>
      <c r="U49" s="91" t="s">
        <v>81</v>
      </c>
      <c r="V49" s="84" t="s">
        <v>288</v>
      </c>
    </row>
    <row r="50" spans="1:22" ht="29" x14ac:dyDescent="0.35">
      <c r="A50" s="91" t="s">
        <v>174</v>
      </c>
      <c r="B50" s="91" t="s">
        <v>144</v>
      </c>
      <c r="C50" s="91" t="s">
        <v>175</v>
      </c>
      <c r="D50" s="91">
        <v>4</v>
      </c>
      <c r="E50" s="91">
        <v>115000</v>
      </c>
      <c r="F50" s="126" t="s">
        <v>263</v>
      </c>
      <c r="G50" s="107">
        <v>215630</v>
      </c>
      <c r="H50" s="91">
        <v>10</v>
      </c>
      <c r="I50" s="108">
        <v>1.875</v>
      </c>
      <c r="J50" s="107">
        <v>1.8660000000000001</v>
      </c>
      <c r="K50" s="107">
        <v>1.8839999999999999</v>
      </c>
      <c r="L50" s="91"/>
      <c r="M50" s="91"/>
      <c r="N50" s="91"/>
      <c r="O50" s="91"/>
      <c r="P50" s="91"/>
      <c r="Q50" s="91"/>
      <c r="R50" s="91"/>
      <c r="S50" s="91"/>
      <c r="T50" s="91"/>
      <c r="U50" s="91" t="s">
        <v>81</v>
      </c>
      <c r="V50" s="84" t="s">
        <v>288</v>
      </c>
    </row>
    <row r="51" spans="1:22" ht="29" x14ac:dyDescent="0.35">
      <c r="A51" s="91" t="s">
        <v>174</v>
      </c>
      <c r="B51" s="91" t="s">
        <v>144</v>
      </c>
      <c r="C51" s="91" t="s">
        <v>175</v>
      </c>
      <c r="D51" s="91">
        <v>4</v>
      </c>
      <c r="E51" s="91">
        <v>115000</v>
      </c>
      <c r="F51" s="126" t="s">
        <v>263</v>
      </c>
      <c r="G51" s="107">
        <v>212750</v>
      </c>
      <c r="H51" s="91">
        <v>11</v>
      </c>
      <c r="I51" s="108">
        <v>1.85</v>
      </c>
      <c r="J51" s="108">
        <v>1.841</v>
      </c>
      <c r="K51" s="108">
        <v>1.859</v>
      </c>
      <c r="L51" s="91"/>
      <c r="M51" s="91"/>
      <c r="N51" s="91"/>
      <c r="O51" s="91"/>
      <c r="P51" s="91"/>
      <c r="Q51" s="91"/>
      <c r="R51" s="91"/>
      <c r="S51" s="91"/>
      <c r="T51" s="91"/>
      <c r="U51" s="91" t="s">
        <v>81</v>
      </c>
      <c r="V51" s="84" t="s">
        <v>288</v>
      </c>
    </row>
    <row r="52" spans="1:22" ht="29" x14ac:dyDescent="0.35">
      <c r="A52" s="91" t="s">
        <v>174</v>
      </c>
      <c r="B52" s="91" t="s">
        <v>144</v>
      </c>
      <c r="C52" s="91" t="s">
        <v>175</v>
      </c>
      <c r="D52" s="91">
        <v>4</v>
      </c>
      <c r="E52" s="91">
        <v>115000</v>
      </c>
      <c r="F52" s="126" t="s">
        <v>263</v>
      </c>
      <c r="G52" s="107">
        <v>209880</v>
      </c>
      <c r="H52" s="91">
        <v>12</v>
      </c>
      <c r="I52" s="108">
        <v>1.825</v>
      </c>
      <c r="J52" s="107">
        <v>1.8160000000000001</v>
      </c>
      <c r="K52" s="107">
        <v>1.8340000000000001</v>
      </c>
      <c r="L52" s="91"/>
      <c r="M52" s="91"/>
      <c r="N52" s="91"/>
      <c r="O52" s="91"/>
      <c r="P52" s="91"/>
      <c r="Q52" s="91"/>
      <c r="R52" s="91"/>
      <c r="S52" s="91"/>
      <c r="T52" s="91"/>
      <c r="U52" s="91" t="s">
        <v>81</v>
      </c>
      <c r="V52" s="84" t="s">
        <v>288</v>
      </c>
    </row>
    <row r="53" spans="1:22" ht="29" x14ac:dyDescent="0.35">
      <c r="A53" s="91" t="s">
        <v>174</v>
      </c>
      <c r="B53" s="91" t="s">
        <v>144</v>
      </c>
      <c r="C53" s="91" t="s">
        <v>175</v>
      </c>
      <c r="D53" s="91">
        <v>4</v>
      </c>
      <c r="E53" s="91">
        <v>115000</v>
      </c>
      <c r="F53" s="126" t="s">
        <v>263</v>
      </c>
      <c r="G53" s="107">
        <v>207000</v>
      </c>
      <c r="H53" s="91">
        <v>13</v>
      </c>
      <c r="I53" s="108">
        <v>1.8</v>
      </c>
      <c r="J53" s="108">
        <v>1.7909999999999999</v>
      </c>
      <c r="K53" s="108">
        <v>1.8089999999999999</v>
      </c>
      <c r="L53" s="91"/>
      <c r="M53" s="91"/>
      <c r="N53" s="91"/>
      <c r="O53" s="91"/>
      <c r="P53" s="91"/>
      <c r="Q53" s="91"/>
      <c r="R53" s="91"/>
      <c r="S53" s="91"/>
      <c r="T53" s="91"/>
      <c r="U53" s="91" t="s">
        <v>81</v>
      </c>
      <c r="V53" s="84" t="s">
        <v>288</v>
      </c>
    </row>
    <row r="54" spans="1:22" ht="29" x14ac:dyDescent="0.35">
      <c r="A54" s="91" t="s">
        <v>174</v>
      </c>
      <c r="B54" s="91" t="s">
        <v>144</v>
      </c>
      <c r="C54" s="91" t="s">
        <v>175</v>
      </c>
      <c r="D54" s="91">
        <v>4</v>
      </c>
      <c r="E54" s="91">
        <v>115000</v>
      </c>
      <c r="F54" s="126" t="s">
        <v>263</v>
      </c>
      <c r="G54" s="107">
        <v>204130</v>
      </c>
      <c r="H54" s="91">
        <v>14</v>
      </c>
      <c r="I54" s="108">
        <v>1.7749999999999999</v>
      </c>
      <c r="J54" s="107">
        <v>1.766</v>
      </c>
      <c r="K54" s="107">
        <v>1.784</v>
      </c>
      <c r="L54" s="91"/>
      <c r="M54" s="91"/>
      <c r="N54" s="91"/>
      <c r="O54" s="91"/>
      <c r="P54" s="91"/>
      <c r="Q54" s="91"/>
      <c r="R54" s="91"/>
      <c r="S54" s="91"/>
      <c r="T54" s="91"/>
      <c r="U54" s="91" t="s">
        <v>81</v>
      </c>
      <c r="V54" s="84" t="s">
        <v>288</v>
      </c>
    </row>
    <row r="55" spans="1:22" ht="29" x14ac:dyDescent="0.35">
      <c r="A55" s="91" t="s">
        <v>174</v>
      </c>
      <c r="B55" s="91" t="s">
        <v>144</v>
      </c>
      <c r="C55" s="91" t="s">
        <v>175</v>
      </c>
      <c r="D55" s="91">
        <v>4</v>
      </c>
      <c r="E55" s="91">
        <v>115000</v>
      </c>
      <c r="F55" s="126" t="s">
        <v>263</v>
      </c>
      <c r="G55" s="107">
        <v>201250</v>
      </c>
      <c r="H55" s="91">
        <v>15</v>
      </c>
      <c r="I55" s="108">
        <v>1.75</v>
      </c>
      <c r="J55" s="108">
        <v>1.7410000000000001</v>
      </c>
      <c r="K55" s="108">
        <v>1.7589999999999999</v>
      </c>
      <c r="L55" s="91"/>
      <c r="M55" s="91"/>
      <c r="N55" s="91"/>
      <c r="O55" s="91"/>
      <c r="P55" s="91"/>
      <c r="Q55" s="91"/>
      <c r="R55" s="91"/>
      <c r="S55" s="91"/>
      <c r="T55" s="91"/>
      <c r="U55" s="91" t="s">
        <v>81</v>
      </c>
      <c r="V55" s="84" t="s">
        <v>288</v>
      </c>
    </row>
    <row r="56" spans="1:22" ht="29" x14ac:dyDescent="0.35">
      <c r="A56" s="91" t="s">
        <v>174</v>
      </c>
      <c r="B56" s="91" t="s">
        <v>144</v>
      </c>
      <c r="C56" s="91" t="s">
        <v>175</v>
      </c>
      <c r="D56" s="91">
        <v>4</v>
      </c>
      <c r="E56" s="91">
        <v>115000</v>
      </c>
      <c r="F56" s="126" t="s">
        <v>263</v>
      </c>
      <c r="G56" s="107">
        <v>198380</v>
      </c>
      <c r="H56" s="91">
        <v>16</v>
      </c>
      <c r="I56" s="108">
        <v>1.7250000000000001</v>
      </c>
      <c r="J56" s="107">
        <v>1.716</v>
      </c>
      <c r="K56" s="107">
        <v>1.734</v>
      </c>
      <c r="L56" s="91"/>
      <c r="M56" s="91"/>
      <c r="N56" s="91"/>
      <c r="O56" s="91"/>
      <c r="P56" s="91"/>
      <c r="Q56" s="91"/>
      <c r="R56" s="91"/>
      <c r="S56" s="91"/>
      <c r="T56" s="91"/>
      <c r="U56" s="91" t="s">
        <v>81</v>
      </c>
      <c r="V56" s="84" t="s">
        <v>288</v>
      </c>
    </row>
    <row r="57" spans="1:22" ht="29" x14ac:dyDescent="0.35">
      <c r="A57" s="91" t="s">
        <v>174</v>
      </c>
      <c r="B57" s="91" t="s">
        <v>144</v>
      </c>
      <c r="C57" s="91" t="s">
        <v>175</v>
      </c>
      <c r="D57" s="91">
        <v>4</v>
      </c>
      <c r="E57" s="91">
        <v>115000</v>
      </c>
      <c r="F57" s="126" t="s">
        <v>263</v>
      </c>
      <c r="G57" s="107">
        <v>195500</v>
      </c>
      <c r="H57" s="91">
        <v>17</v>
      </c>
      <c r="I57" s="108">
        <v>1.7</v>
      </c>
      <c r="J57" s="108">
        <v>1.6919999999999999</v>
      </c>
      <c r="K57" s="108">
        <v>1.7090000000000001</v>
      </c>
      <c r="L57" s="91"/>
      <c r="M57" s="91"/>
      <c r="N57" s="91"/>
      <c r="O57" s="91"/>
      <c r="P57" s="91"/>
      <c r="Q57" s="91"/>
      <c r="R57" s="91"/>
      <c r="S57" s="91"/>
      <c r="T57" s="91"/>
      <c r="U57" s="91" t="s">
        <v>81</v>
      </c>
      <c r="V57" s="84" t="s">
        <v>288</v>
      </c>
    </row>
    <row r="58" spans="1:22" x14ac:dyDescent="0.35">
      <c r="A58" s="91" t="s">
        <v>209</v>
      </c>
      <c r="B58" s="91" t="s">
        <v>144</v>
      </c>
      <c r="C58" s="91" t="s">
        <v>276</v>
      </c>
      <c r="D58" s="91">
        <v>0</v>
      </c>
      <c r="E58" s="91">
        <v>115000</v>
      </c>
      <c r="F58" s="126" t="s">
        <v>263</v>
      </c>
      <c r="G58" s="107">
        <v>241500</v>
      </c>
      <c r="H58" s="91">
        <v>1</v>
      </c>
      <c r="I58" s="105">
        <v>2.1</v>
      </c>
      <c r="J58" s="105">
        <v>2.09</v>
      </c>
      <c r="K58" s="91">
        <v>2.1110000000000002</v>
      </c>
      <c r="L58" s="91"/>
      <c r="M58" s="91"/>
      <c r="N58" s="91"/>
      <c r="O58" s="91"/>
      <c r="P58" s="91"/>
      <c r="Q58" s="91"/>
      <c r="R58" s="91"/>
      <c r="S58" s="91"/>
      <c r="T58" s="91"/>
      <c r="U58" s="91" t="s">
        <v>81</v>
      </c>
      <c r="V58" s="91" t="s">
        <v>287</v>
      </c>
    </row>
    <row r="59" spans="1:22" x14ac:dyDescent="0.35">
      <c r="A59" s="91" t="s">
        <v>209</v>
      </c>
      <c r="B59" s="91" t="s">
        <v>144</v>
      </c>
      <c r="C59" s="91" t="s">
        <v>276</v>
      </c>
      <c r="D59" s="91">
        <v>0</v>
      </c>
      <c r="E59" s="91">
        <v>115000</v>
      </c>
      <c r="F59" s="126" t="s">
        <v>263</v>
      </c>
      <c r="G59" s="107">
        <v>238630</v>
      </c>
      <c r="H59" s="91">
        <v>2</v>
      </c>
      <c r="I59" s="105">
        <v>2.0750000000000002</v>
      </c>
      <c r="J59" s="105">
        <v>2.0649999999999999</v>
      </c>
      <c r="K59" s="108">
        <v>2.085</v>
      </c>
      <c r="L59" s="91"/>
      <c r="M59" s="91"/>
      <c r="N59" s="91"/>
      <c r="O59" s="91"/>
      <c r="P59" s="91"/>
      <c r="Q59" s="91"/>
      <c r="R59" s="91"/>
      <c r="S59" s="91"/>
      <c r="T59" s="91"/>
      <c r="U59" s="91" t="s">
        <v>81</v>
      </c>
      <c r="V59" s="91" t="s">
        <v>287</v>
      </c>
    </row>
    <row r="60" spans="1:22" x14ac:dyDescent="0.35">
      <c r="A60" s="91" t="s">
        <v>209</v>
      </c>
      <c r="B60" s="91" t="s">
        <v>144</v>
      </c>
      <c r="C60" s="91" t="s">
        <v>276</v>
      </c>
      <c r="D60" s="91">
        <v>0</v>
      </c>
      <c r="E60" s="91">
        <v>115000</v>
      </c>
      <c r="F60" s="126" t="s">
        <v>263</v>
      </c>
      <c r="G60" s="107">
        <v>235750</v>
      </c>
      <c r="H60" s="91">
        <v>3</v>
      </c>
      <c r="I60" s="105">
        <v>2.0499999999999998</v>
      </c>
      <c r="J60" s="105">
        <v>2.04</v>
      </c>
      <c r="K60" s="105">
        <v>2.06</v>
      </c>
      <c r="L60" s="91"/>
      <c r="M60" s="91"/>
      <c r="N60" s="91"/>
      <c r="O60" s="91"/>
      <c r="P60" s="91"/>
      <c r="Q60" s="91"/>
      <c r="R60" s="91"/>
      <c r="S60" s="91"/>
      <c r="T60" s="91"/>
      <c r="U60" s="91" t="s">
        <v>81</v>
      </c>
      <c r="V60" s="91" t="s">
        <v>287</v>
      </c>
    </row>
    <row r="61" spans="1:22" x14ac:dyDescent="0.35">
      <c r="A61" s="91" t="s">
        <v>209</v>
      </c>
      <c r="B61" s="91" t="s">
        <v>144</v>
      </c>
      <c r="C61" s="91" t="s">
        <v>276</v>
      </c>
      <c r="D61" s="91">
        <v>0</v>
      </c>
      <c r="E61" s="91">
        <v>115000</v>
      </c>
      <c r="F61" s="126" t="s">
        <v>263</v>
      </c>
      <c r="G61" s="107">
        <v>232880</v>
      </c>
      <c r="H61" s="91">
        <v>4</v>
      </c>
      <c r="I61" s="105">
        <v>2.0249999999999999</v>
      </c>
      <c r="J61" s="105">
        <v>2.0150000000000001</v>
      </c>
      <c r="K61" s="105">
        <v>2.0350000000000001</v>
      </c>
      <c r="L61" s="91"/>
      <c r="M61" s="91"/>
      <c r="N61" s="91"/>
      <c r="O61" s="91"/>
      <c r="P61" s="91"/>
      <c r="Q61" s="91"/>
      <c r="R61" s="91"/>
      <c r="S61" s="91"/>
      <c r="T61" s="91"/>
      <c r="U61" s="91" t="s">
        <v>81</v>
      </c>
      <c r="V61" s="91" t="s">
        <v>287</v>
      </c>
    </row>
    <row r="62" spans="1:22" x14ac:dyDescent="0.35">
      <c r="A62" s="91" t="s">
        <v>209</v>
      </c>
      <c r="B62" s="91" t="s">
        <v>144</v>
      </c>
      <c r="C62" s="91" t="s">
        <v>276</v>
      </c>
      <c r="D62" s="91">
        <v>0</v>
      </c>
      <c r="E62" s="91">
        <v>115000</v>
      </c>
      <c r="F62" s="126" t="s">
        <v>263</v>
      </c>
      <c r="G62" s="107">
        <v>230000</v>
      </c>
      <c r="H62" s="91">
        <v>5</v>
      </c>
      <c r="I62" s="105">
        <v>2</v>
      </c>
      <c r="J62" s="105">
        <v>1.99</v>
      </c>
      <c r="K62" s="105">
        <v>2.0099999999999998</v>
      </c>
      <c r="L62" s="91"/>
      <c r="M62" s="91"/>
      <c r="N62" s="91"/>
      <c r="O62" s="91"/>
      <c r="P62" s="91"/>
      <c r="Q62" s="91"/>
      <c r="R62" s="91"/>
      <c r="S62" s="91"/>
      <c r="T62" s="91"/>
      <c r="U62" s="91" t="s">
        <v>81</v>
      </c>
      <c r="V62" s="91" t="s">
        <v>287</v>
      </c>
    </row>
    <row r="63" spans="1:22" x14ac:dyDescent="0.35">
      <c r="A63" s="91" t="s">
        <v>209</v>
      </c>
      <c r="B63" s="91" t="s">
        <v>144</v>
      </c>
      <c r="C63" s="91" t="s">
        <v>276</v>
      </c>
      <c r="D63" s="91">
        <v>0</v>
      </c>
      <c r="E63" s="91">
        <v>115000</v>
      </c>
      <c r="F63" s="126" t="s">
        <v>263</v>
      </c>
      <c r="G63" s="107">
        <v>227130</v>
      </c>
      <c r="H63" s="91">
        <v>6</v>
      </c>
      <c r="I63" s="105">
        <v>1.9750000000000001</v>
      </c>
      <c r="J63" s="105">
        <v>1.9650000000000001</v>
      </c>
      <c r="K63" s="105">
        <v>1.9850000000000001</v>
      </c>
      <c r="L63" s="91"/>
      <c r="M63" s="91"/>
      <c r="N63" s="91"/>
      <c r="O63" s="91"/>
      <c r="P63" s="91"/>
      <c r="Q63" s="91"/>
      <c r="R63" s="91"/>
      <c r="S63" s="91"/>
      <c r="T63" s="91"/>
      <c r="U63" s="91" t="s">
        <v>81</v>
      </c>
      <c r="V63" s="91" t="s">
        <v>287</v>
      </c>
    </row>
    <row r="64" spans="1:22" x14ac:dyDescent="0.35">
      <c r="A64" s="91" t="s">
        <v>209</v>
      </c>
      <c r="B64" s="91" t="s">
        <v>144</v>
      </c>
      <c r="C64" s="91" t="s">
        <v>276</v>
      </c>
      <c r="D64" s="91">
        <v>0</v>
      </c>
      <c r="E64" s="91">
        <v>115000</v>
      </c>
      <c r="F64" s="126" t="s">
        <v>263</v>
      </c>
      <c r="G64" s="107">
        <v>224250</v>
      </c>
      <c r="H64" s="91">
        <v>7</v>
      </c>
      <c r="I64" s="105">
        <v>1.95</v>
      </c>
      <c r="J64" s="105">
        <v>1.94</v>
      </c>
      <c r="K64" s="105">
        <v>1.96</v>
      </c>
      <c r="L64" s="105">
        <v>1.952</v>
      </c>
      <c r="M64" s="105">
        <v>0.09</v>
      </c>
      <c r="N64" s="105"/>
      <c r="O64" s="105">
        <v>1.9510000000000001</v>
      </c>
      <c r="P64" s="105">
        <v>7.0000000000000007E-2</v>
      </c>
      <c r="Q64" s="105"/>
      <c r="R64" s="105">
        <v>1.952</v>
      </c>
      <c r="S64" s="105">
        <v>0.09</v>
      </c>
      <c r="T64" s="105"/>
      <c r="U64" s="91" t="s">
        <v>81</v>
      </c>
      <c r="V64" s="91" t="s">
        <v>287</v>
      </c>
    </row>
    <row r="65" spans="1:22" x14ac:dyDescent="0.35">
      <c r="A65" s="91" t="s">
        <v>209</v>
      </c>
      <c r="B65" s="91" t="s">
        <v>144</v>
      </c>
      <c r="C65" s="91" t="s">
        <v>276</v>
      </c>
      <c r="D65" s="91">
        <v>0</v>
      </c>
      <c r="E65" s="91">
        <v>115000</v>
      </c>
      <c r="F65" s="126" t="s">
        <v>263</v>
      </c>
      <c r="G65" s="107">
        <v>221380</v>
      </c>
      <c r="H65" s="91">
        <v>8</v>
      </c>
      <c r="I65" s="105">
        <v>1.925</v>
      </c>
      <c r="J65" s="105">
        <v>1.915</v>
      </c>
      <c r="K65" s="105">
        <v>1.9350000000000001</v>
      </c>
      <c r="L65" s="91"/>
      <c r="M65" s="91"/>
      <c r="N65" s="91"/>
      <c r="O65" s="91"/>
      <c r="P65" s="91"/>
      <c r="Q65" s="91"/>
      <c r="R65" s="91"/>
      <c r="S65" s="91"/>
      <c r="T65" s="91"/>
      <c r="U65" s="91" t="s">
        <v>81</v>
      </c>
      <c r="V65" s="91" t="s">
        <v>287</v>
      </c>
    </row>
    <row r="66" spans="1:22" x14ac:dyDescent="0.35">
      <c r="A66" s="91" t="s">
        <v>209</v>
      </c>
      <c r="B66" s="91" t="s">
        <v>144</v>
      </c>
      <c r="C66" s="91" t="s">
        <v>276</v>
      </c>
      <c r="D66" s="91">
        <v>0</v>
      </c>
      <c r="E66" s="91">
        <v>115000</v>
      </c>
      <c r="F66" s="126" t="s">
        <v>263</v>
      </c>
      <c r="G66" s="107">
        <v>218500</v>
      </c>
      <c r="H66" s="91">
        <v>9</v>
      </c>
      <c r="I66" s="105">
        <v>1.9</v>
      </c>
      <c r="J66" s="105">
        <v>1.891</v>
      </c>
      <c r="K66" s="105">
        <v>1.91</v>
      </c>
      <c r="L66" s="91"/>
      <c r="M66" s="91"/>
      <c r="N66" s="91"/>
      <c r="O66" s="91"/>
      <c r="P66" s="91"/>
      <c r="Q66" s="91"/>
      <c r="R66" s="91"/>
      <c r="S66" s="91"/>
      <c r="T66" s="91"/>
      <c r="U66" s="91" t="s">
        <v>81</v>
      </c>
      <c r="V66" s="91" t="s">
        <v>287</v>
      </c>
    </row>
    <row r="67" spans="1:22" x14ac:dyDescent="0.35">
      <c r="A67" s="91" t="s">
        <v>209</v>
      </c>
      <c r="B67" s="91" t="s">
        <v>144</v>
      </c>
      <c r="C67" s="91" t="s">
        <v>276</v>
      </c>
      <c r="D67" s="91">
        <v>0</v>
      </c>
      <c r="E67" s="91">
        <v>115000</v>
      </c>
      <c r="F67" s="126" t="s">
        <v>263</v>
      </c>
      <c r="G67" s="107">
        <v>215630</v>
      </c>
      <c r="H67" s="91">
        <v>10</v>
      </c>
      <c r="I67" s="105">
        <v>1.875</v>
      </c>
      <c r="J67" s="105">
        <v>1.8660000000000001</v>
      </c>
      <c r="K67" s="105">
        <v>1.8839999999999999</v>
      </c>
      <c r="L67" s="91"/>
      <c r="M67" s="91"/>
      <c r="N67" s="91"/>
      <c r="O67" s="91"/>
      <c r="P67" s="91"/>
      <c r="Q67" s="91"/>
      <c r="R67" s="91"/>
      <c r="S67" s="91"/>
      <c r="T67" s="91"/>
      <c r="U67" s="91" t="s">
        <v>81</v>
      </c>
      <c r="V67" s="91" t="s">
        <v>287</v>
      </c>
    </row>
    <row r="68" spans="1:22" x14ac:dyDescent="0.35">
      <c r="A68" s="91" t="s">
        <v>209</v>
      </c>
      <c r="B68" s="91" t="s">
        <v>144</v>
      </c>
      <c r="C68" s="91" t="s">
        <v>276</v>
      </c>
      <c r="D68" s="91">
        <v>0</v>
      </c>
      <c r="E68" s="91">
        <v>115000</v>
      </c>
      <c r="F68" s="126" t="s">
        <v>263</v>
      </c>
      <c r="G68" s="107">
        <v>212750</v>
      </c>
      <c r="H68" s="91">
        <v>11</v>
      </c>
      <c r="I68" s="105">
        <v>1.85</v>
      </c>
      <c r="J68" s="105">
        <v>1.841</v>
      </c>
      <c r="K68" s="105">
        <v>1.859</v>
      </c>
      <c r="L68" s="91"/>
      <c r="M68" s="91"/>
      <c r="N68" s="91"/>
      <c r="O68" s="91"/>
      <c r="P68" s="91"/>
      <c r="Q68" s="91"/>
      <c r="R68" s="91"/>
      <c r="S68" s="91"/>
      <c r="T68" s="91"/>
      <c r="U68" s="91" t="s">
        <v>81</v>
      </c>
      <c r="V68" s="91" t="s">
        <v>287</v>
      </c>
    </row>
    <row r="69" spans="1:22" x14ac:dyDescent="0.35">
      <c r="A69" s="91" t="s">
        <v>209</v>
      </c>
      <c r="B69" s="91" t="s">
        <v>144</v>
      </c>
      <c r="C69" s="91" t="s">
        <v>276</v>
      </c>
      <c r="D69" s="91">
        <v>0</v>
      </c>
      <c r="E69" s="91">
        <v>115000</v>
      </c>
      <c r="F69" s="126" t="s">
        <v>263</v>
      </c>
      <c r="G69" s="107">
        <v>209880</v>
      </c>
      <c r="H69" s="91">
        <v>12</v>
      </c>
      <c r="I69" s="105">
        <v>1.825</v>
      </c>
      <c r="J69" s="105">
        <v>1.8160000000000001</v>
      </c>
      <c r="K69" s="105">
        <v>1.8340000000000001</v>
      </c>
      <c r="L69" s="91"/>
      <c r="M69" s="91"/>
      <c r="N69" s="91"/>
      <c r="O69" s="91"/>
      <c r="P69" s="91"/>
      <c r="Q69" s="91"/>
      <c r="R69" s="91"/>
      <c r="S69" s="91"/>
      <c r="T69" s="91"/>
      <c r="U69" s="91" t="s">
        <v>81</v>
      </c>
      <c r="V69" s="91" t="s">
        <v>287</v>
      </c>
    </row>
    <row r="70" spans="1:22" x14ac:dyDescent="0.35">
      <c r="A70" s="91" t="s">
        <v>209</v>
      </c>
      <c r="B70" s="91" t="s">
        <v>144</v>
      </c>
      <c r="C70" s="91" t="s">
        <v>276</v>
      </c>
      <c r="D70" s="91">
        <v>0</v>
      </c>
      <c r="E70" s="91">
        <v>115000</v>
      </c>
      <c r="F70" s="126" t="s">
        <v>263</v>
      </c>
      <c r="G70" s="107">
        <v>207000</v>
      </c>
      <c r="H70" s="91">
        <v>13</v>
      </c>
      <c r="I70" s="105">
        <v>1.8</v>
      </c>
      <c r="J70" s="105">
        <v>1.7909999999999999</v>
      </c>
      <c r="K70" s="105">
        <v>1.8089999999999999</v>
      </c>
      <c r="L70" s="91"/>
      <c r="M70" s="91"/>
      <c r="N70" s="91"/>
      <c r="O70" s="91"/>
      <c r="P70" s="91"/>
      <c r="Q70" s="91"/>
      <c r="R70" s="91"/>
      <c r="S70" s="91"/>
      <c r="T70" s="91"/>
      <c r="U70" s="91" t="s">
        <v>81</v>
      </c>
      <c r="V70" s="91" t="s">
        <v>287</v>
      </c>
    </row>
    <row r="71" spans="1:22" x14ac:dyDescent="0.35">
      <c r="A71" s="91" t="s">
        <v>209</v>
      </c>
      <c r="B71" s="91" t="s">
        <v>144</v>
      </c>
      <c r="C71" s="91" t="s">
        <v>276</v>
      </c>
      <c r="D71" s="91">
        <v>0</v>
      </c>
      <c r="E71" s="91">
        <v>115000</v>
      </c>
      <c r="F71" s="126" t="s">
        <v>263</v>
      </c>
      <c r="G71" s="107">
        <v>204130</v>
      </c>
      <c r="H71" s="91">
        <v>14</v>
      </c>
      <c r="I71" s="105">
        <v>1.7749999999999999</v>
      </c>
      <c r="J71" s="105">
        <v>1.766</v>
      </c>
      <c r="K71" s="105">
        <v>1.784</v>
      </c>
      <c r="L71" s="91"/>
      <c r="M71" s="91"/>
      <c r="N71" s="91"/>
      <c r="O71" s="91"/>
      <c r="P71" s="91"/>
      <c r="Q71" s="91"/>
      <c r="R71" s="91"/>
      <c r="S71" s="91"/>
      <c r="T71" s="91"/>
      <c r="U71" s="91" t="s">
        <v>81</v>
      </c>
      <c r="V71" s="91" t="s">
        <v>287</v>
      </c>
    </row>
    <row r="72" spans="1:22" x14ac:dyDescent="0.35">
      <c r="A72" s="91" t="s">
        <v>209</v>
      </c>
      <c r="B72" s="91" t="s">
        <v>144</v>
      </c>
      <c r="C72" s="91" t="s">
        <v>276</v>
      </c>
      <c r="D72" s="91">
        <v>0</v>
      </c>
      <c r="E72" s="91">
        <v>115000</v>
      </c>
      <c r="F72" s="126" t="s">
        <v>263</v>
      </c>
      <c r="G72" s="107">
        <v>201250</v>
      </c>
      <c r="H72" s="91">
        <v>15</v>
      </c>
      <c r="I72" s="105">
        <v>1.75</v>
      </c>
      <c r="J72" s="105">
        <v>1.7410000000000001</v>
      </c>
      <c r="K72" s="105">
        <v>1.7589999999999999</v>
      </c>
      <c r="L72" s="91"/>
      <c r="M72" s="91"/>
      <c r="N72" s="91"/>
      <c r="O72" s="91"/>
      <c r="P72" s="91"/>
      <c r="Q72" s="91"/>
      <c r="R72" s="91"/>
      <c r="S72" s="91"/>
      <c r="T72" s="91"/>
      <c r="U72" s="91" t="s">
        <v>81</v>
      </c>
      <c r="V72" s="91" t="s">
        <v>287</v>
      </c>
    </row>
    <row r="73" spans="1:22" x14ac:dyDescent="0.35">
      <c r="A73" s="91" t="s">
        <v>209</v>
      </c>
      <c r="B73" s="91" t="s">
        <v>144</v>
      </c>
      <c r="C73" s="91" t="s">
        <v>276</v>
      </c>
      <c r="D73" s="91">
        <v>0</v>
      </c>
      <c r="E73" s="91">
        <v>115000</v>
      </c>
      <c r="F73" s="126" t="s">
        <v>263</v>
      </c>
      <c r="G73" s="107">
        <v>198380</v>
      </c>
      <c r="H73" s="91">
        <v>16</v>
      </c>
      <c r="I73" s="105">
        <v>1.7250000000000001</v>
      </c>
      <c r="J73" s="105">
        <v>1.716</v>
      </c>
      <c r="K73" s="105">
        <v>1.734</v>
      </c>
      <c r="L73" s="91"/>
      <c r="M73" s="91"/>
      <c r="N73" s="91"/>
      <c r="O73" s="91"/>
      <c r="P73" s="91"/>
      <c r="Q73" s="91"/>
      <c r="R73" s="91"/>
      <c r="S73" s="91"/>
      <c r="T73" s="91"/>
      <c r="U73" s="91" t="s">
        <v>81</v>
      </c>
      <c r="V73" s="91" t="s">
        <v>287</v>
      </c>
    </row>
    <row r="74" spans="1:22" x14ac:dyDescent="0.35">
      <c r="A74" s="91" t="s">
        <v>209</v>
      </c>
      <c r="B74" s="91" t="s">
        <v>144</v>
      </c>
      <c r="C74" s="91" t="s">
        <v>276</v>
      </c>
      <c r="D74" s="91">
        <v>0</v>
      </c>
      <c r="E74" s="91">
        <v>115000</v>
      </c>
      <c r="F74" s="126" t="s">
        <v>263</v>
      </c>
      <c r="G74" s="107">
        <v>195500</v>
      </c>
      <c r="H74" s="91">
        <v>17</v>
      </c>
      <c r="I74" s="105">
        <v>1.7</v>
      </c>
      <c r="J74" s="105">
        <v>1.6919999999999999</v>
      </c>
      <c r="K74" s="105">
        <v>1.7090000000000001</v>
      </c>
      <c r="L74" s="91"/>
      <c r="M74" s="91"/>
      <c r="N74" s="91"/>
      <c r="O74" s="91"/>
      <c r="P74" s="91"/>
      <c r="Q74" s="91"/>
      <c r="R74" s="91"/>
      <c r="S74" s="91"/>
      <c r="T74" s="91"/>
      <c r="U74" s="91" t="s">
        <v>81</v>
      </c>
      <c r="V74" s="91" t="s">
        <v>287</v>
      </c>
    </row>
    <row r="75" spans="1:22" ht="29" x14ac:dyDescent="0.35">
      <c r="A75" s="91" t="s">
        <v>210</v>
      </c>
      <c r="B75" s="91" t="s">
        <v>144</v>
      </c>
      <c r="C75" s="91" t="s">
        <v>175</v>
      </c>
      <c r="D75" s="91">
        <v>4</v>
      </c>
      <c r="E75" s="91">
        <v>115000</v>
      </c>
      <c r="F75" s="126" t="s">
        <v>263</v>
      </c>
      <c r="G75" s="107">
        <v>241500</v>
      </c>
      <c r="H75" s="91">
        <v>1</v>
      </c>
      <c r="I75" s="105">
        <v>2.1</v>
      </c>
      <c r="J75" s="105">
        <v>2.09</v>
      </c>
      <c r="K75" s="105">
        <v>2.1110000000000002</v>
      </c>
      <c r="L75" s="91"/>
      <c r="M75" s="91"/>
      <c r="N75" s="91"/>
      <c r="O75" s="91"/>
      <c r="P75" s="91"/>
      <c r="Q75" s="91"/>
      <c r="R75" s="91"/>
      <c r="S75" s="91"/>
      <c r="T75" s="91"/>
      <c r="U75" s="91" t="s">
        <v>81</v>
      </c>
      <c r="V75" s="84" t="s">
        <v>286</v>
      </c>
    </row>
    <row r="76" spans="1:22" ht="29" x14ac:dyDescent="0.35">
      <c r="A76" s="91" t="s">
        <v>210</v>
      </c>
      <c r="B76" s="91" t="s">
        <v>144</v>
      </c>
      <c r="C76" s="91" t="s">
        <v>175</v>
      </c>
      <c r="D76" s="91">
        <v>4</v>
      </c>
      <c r="E76" s="91">
        <v>115000</v>
      </c>
      <c r="F76" s="126" t="s">
        <v>263</v>
      </c>
      <c r="G76" s="107">
        <v>238630</v>
      </c>
      <c r="H76" s="91">
        <v>2</v>
      </c>
      <c r="I76" s="105">
        <v>2.0750000000000002</v>
      </c>
      <c r="J76" s="105">
        <v>2.0649999999999999</v>
      </c>
      <c r="K76" s="108">
        <v>2.085</v>
      </c>
      <c r="L76" s="91"/>
      <c r="M76" s="91"/>
      <c r="N76" s="91"/>
      <c r="O76" s="91"/>
      <c r="P76" s="91"/>
      <c r="Q76" s="91"/>
      <c r="R76" s="91"/>
      <c r="S76" s="91"/>
      <c r="T76" s="91"/>
      <c r="U76" s="91" t="s">
        <v>81</v>
      </c>
      <c r="V76" s="84" t="s">
        <v>286</v>
      </c>
    </row>
    <row r="77" spans="1:22" ht="29" x14ac:dyDescent="0.35">
      <c r="A77" s="91" t="s">
        <v>210</v>
      </c>
      <c r="B77" s="91" t="s">
        <v>144</v>
      </c>
      <c r="C77" s="91" t="s">
        <v>175</v>
      </c>
      <c r="D77" s="91">
        <v>4</v>
      </c>
      <c r="E77" s="91">
        <v>115000</v>
      </c>
      <c r="F77" s="126" t="s">
        <v>263</v>
      </c>
      <c r="G77" s="107">
        <v>235750</v>
      </c>
      <c r="H77" s="91">
        <v>3</v>
      </c>
      <c r="I77" s="105">
        <v>2.0499999999999998</v>
      </c>
      <c r="J77" s="105">
        <v>2.04</v>
      </c>
      <c r="K77" s="105">
        <v>2.06</v>
      </c>
      <c r="L77" s="91"/>
      <c r="M77" s="91"/>
      <c r="N77" s="91"/>
      <c r="O77" s="91"/>
      <c r="P77" s="91"/>
      <c r="Q77" s="91"/>
      <c r="R77" s="91"/>
      <c r="S77" s="91"/>
      <c r="T77" s="91"/>
      <c r="U77" s="91" t="s">
        <v>81</v>
      </c>
      <c r="V77" s="84" t="s">
        <v>286</v>
      </c>
    </row>
    <row r="78" spans="1:22" ht="29" x14ac:dyDescent="0.35">
      <c r="A78" s="91" t="s">
        <v>210</v>
      </c>
      <c r="B78" s="91" t="s">
        <v>144</v>
      </c>
      <c r="C78" s="91" t="s">
        <v>175</v>
      </c>
      <c r="D78" s="91">
        <v>4</v>
      </c>
      <c r="E78" s="91">
        <v>115000</v>
      </c>
      <c r="F78" s="126" t="s">
        <v>263</v>
      </c>
      <c r="G78" s="107">
        <v>232880</v>
      </c>
      <c r="H78" s="91">
        <v>4</v>
      </c>
      <c r="I78" s="105">
        <v>2.0249999999999999</v>
      </c>
      <c r="J78" s="105">
        <v>2.0150000000000001</v>
      </c>
      <c r="K78" s="105">
        <v>2.0350000000000001</v>
      </c>
      <c r="L78" s="91"/>
      <c r="M78" s="91"/>
      <c r="N78" s="91"/>
      <c r="O78" s="91"/>
      <c r="P78" s="91"/>
      <c r="Q78" s="91"/>
      <c r="R78" s="91"/>
      <c r="S78" s="91"/>
      <c r="T78" s="91"/>
      <c r="U78" s="91" t="s">
        <v>81</v>
      </c>
      <c r="V78" s="84" t="s">
        <v>286</v>
      </c>
    </row>
    <row r="79" spans="1:22" ht="29" x14ac:dyDescent="0.35">
      <c r="A79" s="91" t="s">
        <v>210</v>
      </c>
      <c r="B79" s="91" t="s">
        <v>144</v>
      </c>
      <c r="C79" s="91" t="s">
        <v>175</v>
      </c>
      <c r="D79" s="91">
        <v>4</v>
      </c>
      <c r="E79" s="91">
        <v>115000</v>
      </c>
      <c r="F79" s="126" t="s">
        <v>263</v>
      </c>
      <c r="G79" s="107">
        <v>230000</v>
      </c>
      <c r="H79" s="91">
        <v>5</v>
      </c>
      <c r="I79" s="105">
        <v>2</v>
      </c>
      <c r="J79" s="105">
        <v>1.99</v>
      </c>
      <c r="K79" s="105">
        <v>2.0099999999999998</v>
      </c>
      <c r="L79" s="91"/>
      <c r="M79" s="91"/>
      <c r="N79" s="91"/>
      <c r="O79" s="91"/>
      <c r="P79" s="91"/>
      <c r="Q79" s="91"/>
      <c r="R79" s="91"/>
      <c r="S79" s="91"/>
      <c r="T79" s="91"/>
      <c r="U79" s="91" t="s">
        <v>81</v>
      </c>
      <c r="V79" s="84" t="s">
        <v>286</v>
      </c>
    </row>
    <row r="80" spans="1:22" ht="29" x14ac:dyDescent="0.35">
      <c r="A80" s="91" t="s">
        <v>210</v>
      </c>
      <c r="B80" s="91" t="s">
        <v>144</v>
      </c>
      <c r="C80" s="91" t="s">
        <v>175</v>
      </c>
      <c r="D80" s="91">
        <v>4</v>
      </c>
      <c r="E80" s="91">
        <v>115000</v>
      </c>
      <c r="F80" s="126" t="s">
        <v>263</v>
      </c>
      <c r="G80" s="107">
        <v>227130</v>
      </c>
      <c r="H80" s="91">
        <v>6</v>
      </c>
      <c r="I80" s="105">
        <v>1.9750000000000001</v>
      </c>
      <c r="J80" s="105">
        <v>1.9650000000000001</v>
      </c>
      <c r="K80" s="105">
        <v>1.9850000000000001</v>
      </c>
      <c r="L80" s="91"/>
      <c r="M80" s="91"/>
      <c r="N80" s="91"/>
      <c r="O80" s="91"/>
      <c r="P80" s="91"/>
      <c r="Q80" s="91"/>
      <c r="R80" s="91"/>
      <c r="S80" s="91"/>
      <c r="T80" s="91"/>
      <c r="U80" s="91" t="s">
        <v>81</v>
      </c>
      <c r="V80" s="84" t="s">
        <v>286</v>
      </c>
    </row>
    <row r="81" spans="1:22" ht="29" x14ac:dyDescent="0.35">
      <c r="A81" s="91" t="s">
        <v>210</v>
      </c>
      <c r="B81" s="91" t="s">
        <v>144</v>
      </c>
      <c r="C81" s="91" t="s">
        <v>175</v>
      </c>
      <c r="D81" s="91">
        <v>4</v>
      </c>
      <c r="E81" s="91">
        <v>115000</v>
      </c>
      <c r="F81" s="126" t="s">
        <v>263</v>
      </c>
      <c r="G81" s="107">
        <v>224250</v>
      </c>
      <c r="H81" s="91">
        <v>7</v>
      </c>
      <c r="I81" s="105">
        <v>1.95</v>
      </c>
      <c r="J81" s="105">
        <v>1.94</v>
      </c>
      <c r="K81" s="105">
        <v>1.96</v>
      </c>
      <c r="L81" s="105">
        <v>1.95</v>
      </c>
      <c r="M81" s="105">
        <v>0.01</v>
      </c>
      <c r="N81" s="105"/>
      <c r="O81" s="105">
        <v>1.95</v>
      </c>
      <c r="P81" s="105">
        <v>0</v>
      </c>
      <c r="Q81" s="105"/>
      <c r="R81" s="105">
        <v>1.95</v>
      </c>
      <c r="S81" s="105">
        <v>0.01</v>
      </c>
      <c r="T81" s="105"/>
      <c r="U81" s="91" t="s">
        <v>81</v>
      </c>
      <c r="V81" s="84" t="s">
        <v>286</v>
      </c>
    </row>
    <row r="82" spans="1:22" ht="29" x14ac:dyDescent="0.35">
      <c r="A82" s="91" t="s">
        <v>210</v>
      </c>
      <c r="B82" s="91" t="s">
        <v>144</v>
      </c>
      <c r="C82" s="91" t="s">
        <v>175</v>
      </c>
      <c r="D82" s="91">
        <v>4</v>
      </c>
      <c r="E82" s="91">
        <v>115000</v>
      </c>
      <c r="F82" s="126" t="s">
        <v>263</v>
      </c>
      <c r="G82" s="107">
        <v>221380</v>
      </c>
      <c r="H82" s="91">
        <v>8</v>
      </c>
      <c r="I82" s="105">
        <v>1.925</v>
      </c>
      <c r="J82" s="105">
        <v>1.915</v>
      </c>
      <c r="K82" s="105">
        <v>1.9350000000000001</v>
      </c>
      <c r="L82" s="91"/>
      <c r="M82" s="91"/>
      <c r="N82" s="91"/>
      <c r="O82" s="91"/>
      <c r="P82" s="91"/>
      <c r="Q82" s="91"/>
      <c r="R82" s="91"/>
      <c r="S82" s="91"/>
      <c r="T82" s="91"/>
      <c r="U82" s="91" t="s">
        <v>81</v>
      </c>
      <c r="V82" s="84" t="s">
        <v>286</v>
      </c>
    </row>
    <row r="83" spans="1:22" ht="29" x14ac:dyDescent="0.35">
      <c r="A83" s="91" t="s">
        <v>210</v>
      </c>
      <c r="B83" s="91" t="s">
        <v>144</v>
      </c>
      <c r="C83" s="91" t="s">
        <v>175</v>
      </c>
      <c r="D83" s="91">
        <v>4</v>
      </c>
      <c r="E83" s="91">
        <v>115000</v>
      </c>
      <c r="F83" s="126" t="s">
        <v>263</v>
      </c>
      <c r="G83" s="107">
        <v>218500</v>
      </c>
      <c r="H83" s="91">
        <v>9</v>
      </c>
      <c r="I83" s="105">
        <v>1.9</v>
      </c>
      <c r="J83" s="105">
        <v>1.891</v>
      </c>
      <c r="K83" s="105">
        <v>1.91</v>
      </c>
      <c r="L83" s="91"/>
      <c r="M83" s="91"/>
      <c r="N83" s="91"/>
      <c r="O83" s="91"/>
      <c r="P83" s="91"/>
      <c r="Q83" s="91"/>
      <c r="R83" s="91"/>
      <c r="S83" s="91"/>
      <c r="T83" s="91"/>
      <c r="U83" s="91" t="s">
        <v>81</v>
      </c>
      <c r="V83" s="84" t="s">
        <v>286</v>
      </c>
    </row>
    <row r="84" spans="1:22" ht="29" x14ac:dyDescent="0.35">
      <c r="A84" s="91" t="s">
        <v>210</v>
      </c>
      <c r="B84" s="91" t="s">
        <v>144</v>
      </c>
      <c r="C84" s="91" t="s">
        <v>175</v>
      </c>
      <c r="D84" s="91">
        <v>4</v>
      </c>
      <c r="E84" s="91">
        <v>115000</v>
      </c>
      <c r="F84" s="126" t="s">
        <v>263</v>
      </c>
      <c r="G84" s="107">
        <v>215630</v>
      </c>
      <c r="H84" s="91">
        <v>10</v>
      </c>
      <c r="I84" s="105">
        <v>1.875</v>
      </c>
      <c r="J84" s="105">
        <v>1.8660000000000001</v>
      </c>
      <c r="K84" s="105">
        <v>1.8839999999999999</v>
      </c>
      <c r="L84" s="91"/>
      <c r="M84" s="91"/>
      <c r="N84" s="91"/>
      <c r="O84" s="91"/>
      <c r="P84" s="91"/>
      <c r="Q84" s="91"/>
      <c r="R84" s="91"/>
      <c r="S84" s="91"/>
      <c r="T84" s="91"/>
      <c r="U84" s="91" t="s">
        <v>81</v>
      </c>
      <c r="V84" s="84" t="s">
        <v>286</v>
      </c>
    </row>
    <row r="85" spans="1:22" ht="29" x14ac:dyDescent="0.35">
      <c r="A85" s="91" t="s">
        <v>210</v>
      </c>
      <c r="B85" s="91" t="s">
        <v>144</v>
      </c>
      <c r="C85" s="91" t="s">
        <v>175</v>
      </c>
      <c r="D85" s="91">
        <v>4</v>
      </c>
      <c r="E85" s="91">
        <v>115000</v>
      </c>
      <c r="F85" s="126" t="s">
        <v>263</v>
      </c>
      <c r="G85" s="107">
        <v>212750</v>
      </c>
      <c r="H85" s="91">
        <v>11</v>
      </c>
      <c r="I85" s="105">
        <v>1.85</v>
      </c>
      <c r="J85" s="105">
        <v>1.841</v>
      </c>
      <c r="K85" s="105">
        <v>1.859</v>
      </c>
      <c r="L85" s="91"/>
      <c r="M85" s="91"/>
      <c r="N85" s="91"/>
      <c r="O85" s="91"/>
      <c r="P85" s="91"/>
      <c r="Q85" s="91"/>
      <c r="R85" s="91"/>
      <c r="S85" s="91"/>
      <c r="T85" s="91"/>
      <c r="U85" s="91" t="s">
        <v>81</v>
      </c>
      <c r="V85" s="84" t="s">
        <v>286</v>
      </c>
    </row>
    <row r="86" spans="1:22" ht="29" x14ac:dyDescent="0.35">
      <c r="A86" s="91" t="s">
        <v>210</v>
      </c>
      <c r="B86" s="91" t="s">
        <v>144</v>
      </c>
      <c r="C86" s="91" t="s">
        <v>175</v>
      </c>
      <c r="D86" s="91">
        <v>4</v>
      </c>
      <c r="E86" s="91">
        <v>115000</v>
      </c>
      <c r="F86" s="126" t="s">
        <v>263</v>
      </c>
      <c r="G86" s="107">
        <v>209880</v>
      </c>
      <c r="H86" s="91">
        <v>12</v>
      </c>
      <c r="I86" s="105">
        <v>1.825</v>
      </c>
      <c r="J86" s="105">
        <v>1.8160000000000001</v>
      </c>
      <c r="K86" s="105">
        <v>1.8340000000000001</v>
      </c>
      <c r="L86" s="91"/>
      <c r="M86" s="91"/>
      <c r="N86" s="91"/>
      <c r="O86" s="91"/>
      <c r="P86" s="91"/>
      <c r="Q86" s="91"/>
      <c r="R86" s="91"/>
      <c r="S86" s="91"/>
      <c r="T86" s="91"/>
      <c r="U86" s="91" t="s">
        <v>81</v>
      </c>
      <c r="V86" s="84" t="s">
        <v>286</v>
      </c>
    </row>
    <row r="87" spans="1:22" ht="29" x14ac:dyDescent="0.35">
      <c r="A87" s="91" t="s">
        <v>210</v>
      </c>
      <c r="B87" s="91" t="s">
        <v>144</v>
      </c>
      <c r="C87" s="91" t="s">
        <v>175</v>
      </c>
      <c r="D87" s="91">
        <v>4</v>
      </c>
      <c r="E87" s="91">
        <v>115000</v>
      </c>
      <c r="F87" s="126" t="s">
        <v>263</v>
      </c>
      <c r="G87" s="107">
        <v>207000</v>
      </c>
      <c r="H87" s="91">
        <v>13</v>
      </c>
      <c r="I87" s="105">
        <v>1.8</v>
      </c>
      <c r="J87" s="105">
        <v>1.7909999999999999</v>
      </c>
      <c r="K87" s="105">
        <v>1.8089999999999999</v>
      </c>
      <c r="L87" s="91"/>
      <c r="M87" s="91"/>
      <c r="N87" s="91"/>
      <c r="O87" s="91"/>
      <c r="P87" s="91"/>
      <c r="Q87" s="91"/>
      <c r="R87" s="91"/>
      <c r="S87" s="91"/>
      <c r="T87" s="91"/>
      <c r="U87" s="91" t="s">
        <v>81</v>
      </c>
      <c r="V87" s="84" t="s">
        <v>286</v>
      </c>
    </row>
    <row r="88" spans="1:22" ht="29" x14ac:dyDescent="0.35">
      <c r="A88" s="91" t="s">
        <v>210</v>
      </c>
      <c r="B88" s="91" t="s">
        <v>144</v>
      </c>
      <c r="C88" s="91" t="s">
        <v>175</v>
      </c>
      <c r="D88" s="91">
        <v>4</v>
      </c>
      <c r="E88" s="91">
        <v>115000</v>
      </c>
      <c r="F88" s="126" t="s">
        <v>263</v>
      </c>
      <c r="G88" s="107">
        <v>204130</v>
      </c>
      <c r="H88" s="91">
        <v>14</v>
      </c>
      <c r="I88" s="105">
        <v>1.7749999999999999</v>
      </c>
      <c r="J88" s="105">
        <v>1.766</v>
      </c>
      <c r="K88" s="105">
        <v>1.784</v>
      </c>
      <c r="L88" s="91"/>
      <c r="M88" s="91"/>
      <c r="N88" s="91"/>
      <c r="O88" s="91"/>
      <c r="P88" s="91"/>
      <c r="Q88" s="91"/>
      <c r="R88" s="91"/>
      <c r="S88" s="91"/>
      <c r="T88" s="91"/>
      <c r="U88" s="91" t="s">
        <v>81</v>
      </c>
      <c r="V88" s="84" t="s">
        <v>286</v>
      </c>
    </row>
    <row r="89" spans="1:22" ht="29" x14ac:dyDescent="0.35">
      <c r="A89" s="91" t="s">
        <v>210</v>
      </c>
      <c r="B89" s="91" t="s">
        <v>144</v>
      </c>
      <c r="C89" s="91" t="s">
        <v>175</v>
      </c>
      <c r="D89" s="91">
        <v>4</v>
      </c>
      <c r="E89" s="91">
        <v>115000</v>
      </c>
      <c r="F89" s="126" t="s">
        <v>263</v>
      </c>
      <c r="G89" s="107">
        <v>201250</v>
      </c>
      <c r="H89" s="91">
        <v>15</v>
      </c>
      <c r="I89" s="105">
        <v>1.75</v>
      </c>
      <c r="J89" s="105">
        <v>1.7410000000000001</v>
      </c>
      <c r="K89" s="105">
        <v>1.7589999999999999</v>
      </c>
      <c r="L89" s="91"/>
      <c r="M89" s="91"/>
      <c r="N89" s="91"/>
      <c r="O89" s="91"/>
      <c r="P89" s="91"/>
      <c r="Q89" s="91"/>
      <c r="R89" s="91"/>
      <c r="S89" s="91"/>
      <c r="T89" s="91"/>
      <c r="U89" s="91" t="s">
        <v>81</v>
      </c>
      <c r="V89" s="84" t="s">
        <v>286</v>
      </c>
    </row>
    <row r="90" spans="1:22" ht="29" x14ac:dyDescent="0.35">
      <c r="A90" s="91" t="s">
        <v>210</v>
      </c>
      <c r="B90" s="91" t="s">
        <v>144</v>
      </c>
      <c r="C90" s="91" t="s">
        <v>175</v>
      </c>
      <c r="D90" s="91">
        <v>4</v>
      </c>
      <c r="E90" s="91">
        <v>115000</v>
      </c>
      <c r="F90" s="126" t="s">
        <v>263</v>
      </c>
      <c r="G90" s="107">
        <v>198380</v>
      </c>
      <c r="H90" s="91">
        <v>16</v>
      </c>
      <c r="I90" s="105">
        <v>1.7250000000000001</v>
      </c>
      <c r="J90" s="105">
        <v>1.716</v>
      </c>
      <c r="K90" s="105">
        <v>1.734</v>
      </c>
      <c r="L90" s="91"/>
      <c r="M90" s="91"/>
      <c r="N90" s="91"/>
      <c r="O90" s="91"/>
      <c r="P90" s="91"/>
      <c r="Q90" s="91"/>
      <c r="R90" s="91"/>
      <c r="S90" s="91"/>
      <c r="T90" s="91"/>
      <c r="U90" s="91" t="s">
        <v>81</v>
      </c>
      <c r="V90" s="84" t="s">
        <v>286</v>
      </c>
    </row>
    <row r="91" spans="1:22" ht="29" x14ac:dyDescent="0.35">
      <c r="A91" s="91" t="s">
        <v>210</v>
      </c>
      <c r="B91" s="91" t="s">
        <v>144</v>
      </c>
      <c r="C91" s="91" t="s">
        <v>175</v>
      </c>
      <c r="D91" s="91">
        <v>4</v>
      </c>
      <c r="E91" s="91">
        <v>115000</v>
      </c>
      <c r="F91" s="126" t="s">
        <v>263</v>
      </c>
      <c r="G91" s="107">
        <v>195500</v>
      </c>
      <c r="H91" s="91">
        <v>17</v>
      </c>
      <c r="I91" s="105">
        <v>1.7</v>
      </c>
      <c r="J91" s="105">
        <v>1.6919999999999999</v>
      </c>
      <c r="K91" s="105">
        <v>1.7090000000000001</v>
      </c>
      <c r="L91" s="91"/>
      <c r="M91" s="91"/>
      <c r="N91" s="91"/>
      <c r="O91" s="91"/>
      <c r="P91" s="91"/>
      <c r="Q91" s="91"/>
      <c r="R91" s="91"/>
      <c r="S91" s="91"/>
      <c r="T91" s="91"/>
      <c r="U91" s="91" t="s">
        <v>81</v>
      </c>
      <c r="V91" s="84" t="s">
        <v>286</v>
      </c>
    </row>
    <row r="92" spans="1:22" ht="29" x14ac:dyDescent="0.35">
      <c r="A92" s="91" t="s">
        <v>290</v>
      </c>
      <c r="B92" s="91" t="s">
        <v>292</v>
      </c>
      <c r="C92" s="91" t="s">
        <v>276</v>
      </c>
      <c r="D92" s="91"/>
      <c r="E92" s="91">
        <v>115000</v>
      </c>
      <c r="F92" s="91"/>
      <c r="G92" s="107">
        <v>241500</v>
      </c>
      <c r="H92" s="91"/>
      <c r="I92" s="91"/>
      <c r="J92" s="91"/>
      <c r="K92" s="91"/>
      <c r="L92" s="91"/>
      <c r="M92" s="91"/>
      <c r="N92" s="91"/>
      <c r="O92" s="91"/>
      <c r="P92" s="91"/>
      <c r="Q92" s="91"/>
      <c r="R92" s="91"/>
      <c r="S92" s="91"/>
      <c r="T92" s="91"/>
      <c r="U92" s="91" t="s">
        <v>81</v>
      </c>
      <c r="V92" s="84" t="s">
        <v>295</v>
      </c>
    </row>
    <row r="93" spans="1:22" ht="29" x14ac:dyDescent="0.35">
      <c r="A93" s="91" t="s">
        <v>299</v>
      </c>
      <c r="B93" s="91" t="s">
        <v>292</v>
      </c>
      <c r="C93" s="91" t="s">
        <v>276</v>
      </c>
      <c r="D93" s="91"/>
      <c r="E93" s="91">
        <v>115000</v>
      </c>
      <c r="F93" s="91"/>
      <c r="G93" s="107">
        <v>235750</v>
      </c>
      <c r="H93" s="91"/>
      <c r="I93" s="91"/>
      <c r="J93" s="91"/>
      <c r="K93" s="91"/>
      <c r="L93" s="91"/>
      <c r="M93" s="91"/>
      <c r="N93" s="91"/>
      <c r="O93" s="91"/>
      <c r="P93" s="91"/>
      <c r="Q93" s="91"/>
      <c r="R93" s="91"/>
      <c r="S93" s="91"/>
      <c r="T93" s="91"/>
      <c r="U93" s="91" t="s">
        <v>81</v>
      </c>
      <c r="V93" s="84" t="s">
        <v>295</v>
      </c>
    </row>
    <row r="94" spans="1:22" ht="29" x14ac:dyDescent="0.35">
      <c r="A94" s="91" t="s">
        <v>300</v>
      </c>
      <c r="B94" s="91" t="s">
        <v>292</v>
      </c>
      <c r="C94" s="91" t="s">
        <v>276</v>
      </c>
      <c r="D94" s="91"/>
      <c r="E94" s="91">
        <v>115000</v>
      </c>
      <c r="F94" s="91"/>
      <c r="G94" s="107">
        <v>230000</v>
      </c>
      <c r="H94" s="91"/>
      <c r="I94" s="91"/>
      <c r="J94" s="91"/>
      <c r="K94" s="91"/>
      <c r="L94" s="91"/>
      <c r="M94" s="91"/>
      <c r="N94" s="91"/>
      <c r="O94" s="91"/>
      <c r="P94" s="91"/>
      <c r="Q94" s="91"/>
      <c r="R94" s="91"/>
      <c r="S94" s="91"/>
      <c r="T94" s="91"/>
      <c r="U94" s="91" t="s">
        <v>81</v>
      </c>
      <c r="V94" s="84" t="s">
        <v>295</v>
      </c>
    </row>
    <row r="95" spans="1:22" ht="29" x14ac:dyDescent="0.35">
      <c r="A95" s="91" t="s">
        <v>301</v>
      </c>
      <c r="B95" s="91" t="s">
        <v>292</v>
      </c>
      <c r="C95" s="91" t="s">
        <v>276</v>
      </c>
      <c r="D95" s="91"/>
      <c r="E95" s="91">
        <v>115000</v>
      </c>
      <c r="F95" s="91"/>
      <c r="G95" s="107">
        <v>224250</v>
      </c>
      <c r="H95" s="91"/>
      <c r="I95" s="91"/>
      <c r="J95" s="91"/>
      <c r="K95" s="91"/>
      <c r="L95" s="91">
        <v>1.9510000000000001</v>
      </c>
      <c r="M95" s="91">
        <v>0.03</v>
      </c>
      <c r="N95" s="91">
        <v>-0.11</v>
      </c>
      <c r="O95" s="91">
        <v>1.9490000000000001</v>
      </c>
      <c r="P95" s="91">
        <v>-0.03</v>
      </c>
      <c r="Q95" s="91">
        <v>-0.11</v>
      </c>
      <c r="R95" s="91">
        <v>1.95</v>
      </c>
      <c r="S95" s="91">
        <v>0.02</v>
      </c>
      <c r="T95" s="91">
        <v>-0.11</v>
      </c>
      <c r="U95" s="91" t="s">
        <v>81</v>
      </c>
      <c r="V95" s="84" t="s">
        <v>295</v>
      </c>
    </row>
    <row r="96" spans="1:22" ht="29" x14ac:dyDescent="0.35">
      <c r="A96" s="91" t="s">
        <v>302</v>
      </c>
      <c r="B96" s="91" t="s">
        <v>292</v>
      </c>
      <c r="C96" s="91" t="s">
        <v>276</v>
      </c>
      <c r="D96" s="91"/>
      <c r="E96" s="91">
        <v>115000</v>
      </c>
      <c r="F96" s="91"/>
      <c r="G96" s="107">
        <v>218500</v>
      </c>
      <c r="H96" s="91"/>
      <c r="I96" s="91"/>
      <c r="J96" s="91"/>
      <c r="K96" s="91"/>
      <c r="L96" s="91"/>
      <c r="M96" s="91"/>
      <c r="N96" s="91"/>
      <c r="O96" s="91"/>
      <c r="P96" s="91"/>
      <c r="Q96" s="91"/>
      <c r="R96" s="91"/>
      <c r="S96" s="91"/>
      <c r="T96" s="91"/>
      <c r="U96" s="91" t="s">
        <v>81</v>
      </c>
      <c r="V96" s="84" t="s">
        <v>295</v>
      </c>
    </row>
  </sheetData>
  <mergeCells count="4">
    <mergeCell ref="J7:K7"/>
    <mergeCell ref="A1:U1"/>
    <mergeCell ref="A2:U2"/>
    <mergeCell ref="A3:U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6"/>
  <sheetViews>
    <sheetView topLeftCell="A5" workbookViewId="0">
      <selection activeCell="A13" sqref="A13"/>
    </sheetView>
  </sheetViews>
  <sheetFormatPr baseColWidth="10" defaultRowHeight="14.5" x14ac:dyDescent="0.35"/>
  <cols>
    <col min="7" max="7" width="12.08984375" bestFit="1" customWidth="1"/>
  </cols>
  <sheetData>
    <row r="2" spans="1:19" x14ac:dyDescent="0.35">
      <c r="A2" t="s">
        <v>218</v>
      </c>
      <c r="B2" t="s">
        <v>219</v>
      </c>
    </row>
    <row r="3" spans="1:19" x14ac:dyDescent="0.35">
      <c r="A3" t="s">
        <v>220</v>
      </c>
      <c r="B3" t="s">
        <v>58</v>
      </c>
    </row>
    <row r="4" spans="1:19" ht="15" thickBot="1" x14ac:dyDescent="0.4"/>
    <row r="5" spans="1:19" x14ac:dyDescent="0.35">
      <c r="D5" s="11"/>
      <c r="G5" s="144" t="s">
        <v>221</v>
      </c>
      <c r="H5" s="145"/>
      <c r="I5" s="145"/>
      <c r="J5" s="145"/>
      <c r="K5" s="145"/>
      <c r="L5" s="145"/>
      <c r="M5" s="146"/>
      <c r="N5" s="147" t="s">
        <v>222</v>
      </c>
      <c r="O5" s="148"/>
      <c r="P5" s="148"/>
      <c r="Q5" s="148"/>
      <c r="R5" s="148"/>
      <c r="S5" s="149"/>
    </row>
    <row r="6" spans="1:19" ht="26.5" thickBot="1" x14ac:dyDescent="0.4">
      <c r="A6" s="52" t="s">
        <v>4</v>
      </c>
      <c r="B6" s="52" t="s">
        <v>223</v>
      </c>
      <c r="C6" s="53" t="s">
        <v>224</v>
      </c>
      <c r="D6" s="53" t="s">
        <v>189</v>
      </c>
      <c r="E6" s="53" t="s">
        <v>225</v>
      </c>
      <c r="F6" s="54" t="s">
        <v>226</v>
      </c>
      <c r="G6" s="55" t="s">
        <v>227</v>
      </c>
      <c r="H6" s="56" t="s">
        <v>228</v>
      </c>
      <c r="I6" s="56" t="s">
        <v>229</v>
      </c>
      <c r="J6" s="56" t="s">
        <v>230</v>
      </c>
      <c r="K6" s="56" t="s">
        <v>231</v>
      </c>
      <c r="L6" s="56" t="s">
        <v>232</v>
      </c>
      <c r="M6" s="57" t="s">
        <v>233</v>
      </c>
      <c r="N6" s="58" t="s">
        <v>228</v>
      </c>
      <c r="O6" s="59" t="s">
        <v>229</v>
      </c>
      <c r="P6" s="59" t="s">
        <v>230</v>
      </c>
      <c r="Q6" s="59" t="s">
        <v>231</v>
      </c>
      <c r="R6" s="59" t="s">
        <v>232</v>
      </c>
      <c r="S6" s="60" t="s">
        <v>233</v>
      </c>
    </row>
    <row r="7" spans="1:19" ht="36" x14ac:dyDescent="0.35">
      <c r="A7" s="66" t="s">
        <v>234</v>
      </c>
      <c r="B7" s="66" t="s">
        <v>235</v>
      </c>
      <c r="C7" s="65">
        <v>29</v>
      </c>
      <c r="D7" s="128">
        <v>74</v>
      </c>
      <c r="E7" s="66" t="s">
        <v>204</v>
      </c>
      <c r="F7" s="66" t="s">
        <v>236</v>
      </c>
      <c r="G7" s="129" t="s">
        <v>237</v>
      </c>
      <c r="H7" s="61"/>
      <c r="I7" s="61"/>
      <c r="J7" s="61"/>
      <c r="K7" s="61">
        <v>95</v>
      </c>
      <c r="L7" s="61">
        <v>195</v>
      </c>
      <c r="M7" s="61"/>
      <c r="N7" s="62"/>
      <c r="O7" s="62"/>
      <c r="P7" s="62"/>
      <c r="Q7" s="62"/>
      <c r="R7" s="62"/>
      <c r="S7" s="127" t="s">
        <v>238</v>
      </c>
    </row>
    <row r="8" spans="1:19" ht="48" x14ac:dyDescent="0.35">
      <c r="A8" s="66" t="s">
        <v>234</v>
      </c>
      <c r="B8" s="66" t="s">
        <v>235</v>
      </c>
      <c r="C8" s="65">
        <v>29</v>
      </c>
      <c r="D8" s="128">
        <v>74</v>
      </c>
      <c r="E8" s="66" t="s">
        <v>204</v>
      </c>
      <c r="F8" s="66" t="s">
        <v>236</v>
      </c>
      <c r="G8" s="66" t="s">
        <v>239</v>
      </c>
      <c r="H8" s="63">
        <v>75</v>
      </c>
      <c r="I8" s="63">
        <v>85</v>
      </c>
      <c r="J8" s="63"/>
      <c r="K8" s="63">
        <v>95</v>
      </c>
      <c r="L8" s="63">
        <v>105</v>
      </c>
      <c r="M8" s="63"/>
      <c r="N8" s="64">
        <v>78</v>
      </c>
      <c r="O8" s="64">
        <v>88</v>
      </c>
      <c r="P8" s="64"/>
      <c r="Q8" s="64"/>
      <c r="R8" s="64"/>
      <c r="S8" s="65" t="s">
        <v>240</v>
      </c>
    </row>
    <row r="9" spans="1:19" ht="48" x14ac:dyDescent="0.35">
      <c r="A9" s="66" t="s">
        <v>234</v>
      </c>
      <c r="B9" s="66" t="s">
        <v>235</v>
      </c>
      <c r="C9" s="65">
        <v>29</v>
      </c>
      <c r="D9" s="128">
        <v>74</v>
      </c>
      <c r="E9" s="66" t="s">
        <v>204</v>
      </c>
      <c r="F9" s="66" t="s">
        <v>236</v>
      </c>
      <c r="G9" s="66" t="s">
        <v>241</v>
      </c>
      <c r="H9" s="63">
        <v>75</v>
      </c>
      <c r="I9" s="63">
        <v>85</v>
      </c>
      <c r="J9" s="63"/>
      <c r="K9" s="63">
        <v>95</v>
      </c>
      <c r="L9" s="63">
        <v>105</v>
      </c>
      <c r="M9" s="63"/>
      <c r="N9" s="64">
        <v>76</v>
      </c>
      <c r="O9" s="64">
        <v>88</v>
      </c>
      <c r="P9" s="64"/>
      <c r="Q9" s="64"/>
      <c r="R9" s="64"/>
      <c r="S9" s="65" t="s">
        <v>240</v>
      </c>
    </row>
    <row r="10" spans="1:19" ht="24" x14ac:dyDescent="0.35">
      <c r="A10" s="66" t="s">
        <v>234</v>
      </c>
      <c r="B10" s="66" t="s">
        <v>235</v>
      </c>
      <c r="C10" s="65">
        <v>29</v>
      </c>
      <c r="D10" s="128">
        <v>74</v>
      </c>
      <c r="E10" s="66" t="s">
        <v>204</v>
      </c>
      <c r="F10" s="66" t="s">
        <v>236</v>
      </c>
      <c r="G10" s="66" t="s">
        <v>242</v>
      </c>
      <c r="H10" s="63"/>
      <c r="I10" s="63"/>
      <c r="J10" s="63"/>
      <c r="K10" s="63"/>
      <c r="L10" s="63"/>
      <c r="M10" s="63"/>
      <c r="N10" s="64"/>
      <c r="O10" s="64"/>
      <c r="P10" s="64"/>
      <c r="Q10" s="64"/>
      <c r="R10" s="64"/>
      <c r="S10" s="65" t="s">
        <v>243</v>
      </c>
    </row>
    <row r="11" spans="1:19" ht="48" x14ac:dyDescent="0.35">
      <c r="A11" s="65" t="s">
        <v>244</v>
      </c>
      <c r="B11" s="66" t="s">
        <v>235</v>
      </c>
      <c r="C11" s="65">
        <v>33</v>
      </c>
      <c r="D11" s="128">
        <v>56</v>
      </c>
      <c r="E11" s="66" t="s">
        <v>204</v>
      </c>
      <c r="F11" s="66" t="s">
        <v>245</v>
      </c>
      <c r="G11" s="66" t="s">
        <v>237</v>
      </c>
      <c r="H11" s="64"/>
      <c r="I11" s="64"/>
      <c r="J11" s="64"/>
      <c r="K11" s="63">
        <v>95</v>
      </c>
      <c r="L11" s="63">
        <v>105</v>
      </c>
      <c r="M11" s="65" t="s">
        <v>246</v>
      </c>
      <c r="N11" s="64"/>
      <c r="O11" s="64"/>
      <c r="P11" s="64"/>
      <c r="Q11" s="64">
        <v>96</v>
      </c>
      <c r="R11" s="64">
        <v>108</v>
      </c>
      <c r="S11" s="65" t="s">
        <v>247</v>
      </c>
    </row>
    <row r="12" spans="1:19" ht="48" x14ac:dyDescent="0.35">
      <c r="A12" s="65" t="s">
        <v>244</v>
      </c>
      <c r="B12" s="66" t="s">
        <v>235</v>
      </c>
      <c r="C12" s="65">
        <v>33</v>
      </c>
      <c r="D12" s="128">
        <v>56</v>
      </c>
      <c r="E12" s="66" t="s">
        <v>204</v>
      </c>
      <c r="F12" s="66" t="s">
        <v>245</v>
      </c>
      <c r="G12" s="66" t="s">
        <v>239</v>
      </c>
      <c r="H12" s="64">
        <v>75</v>
      </c>
      <c r="I12" s="64">
        <v>85</v>
      </c>
      <c r="J12" s="64"/>
      <c r="K12" s="63">
        <v>95</v>
      </c>
      <c r="L12" s="63">
        <v>105</v>
      </c>
      <c r="M12" s="64"/>
      <c r="N12" s="64">
        <v>78</v>
      </c>
      <c r="O12" s="64">
        <v>88</v>
      </c>
      <c r="P12" s="64"/>
      <c r="Q12" s="64">
        <v>98</v>
      </c>
      <c r="R12" s="64">
        <v>106</v>
      </c>
      <c r="S12" s="65" t="s">
        <v>247</v>
      </c>
    </row>
    <row r="13" spans="1:19" x14ac:dyDescent="0.35">
      <c r="A13" s="65" t="s">
        <v>244</v>
      </c>
      <c r="B13" s="66" t="s">
        <v>235</v>
      </c>
      <c r="C13" s="65">
        <v>33</v>
      </c>
      <c r="D13" s="128">
        <v>56</v>
      </c>
      <c r="E13" s="66" t="s">
        <v>204</v>
      </c>
      <c r="F13" s="66" t="s">
        <v>245</v>
      </c>
      <c r="G13" s="66" t="s">
        <v>241</v>
      </c>
      <c r="H13" s="64"/>
      <c r="I13" s="64"/>
      <c r="J13" s="64"/>
      <c r="K13" s="64"/>
      <c r="L13" s="64"/>
      <c r="M13" s="64"/>
      <c r="N13" s="64"/>
      <c r="O13" s="64"/>
      <c r="P13" s="64"/>
      <c r="Q13" s="64"/>
      <c r="R13" s="64"/>
      <c r="S13" s="65"/>
    </row>
    <row r="14" spans="1:19" ht="48" x14ac:dyDescent="0.35">
      <c r="A14" s="65" t="s">
        <v>244</v>
      </c>
      <c r="B14" s="66" t="s">
        <v>235</v>
      </c>
      <c r="C14" s="65">
        <v>33</v>
      </c>
      <c r="D14" s="128">
        <v>56</v>
      </c>
      <c r="E14" s="66" t="s">
        <v>204</v>
      </c>
      <c r="F14" s="66" t="s">
        <v>245</v>
      </c>
      <c r="G14" s="66" t="s">
        <v>242</v>
      </c>
      <c r="H14" s="64">
        <v>75</v>
      </c>
      <c r="I14" s="64">
        <v>85</v>
      </c>
      <c r="J14" s="64"/>
      <c r="K14" s="63">
        <v>95</v>
      </c>
      <c r="L14" s="63">
        <v>105</v>
      </c>
      <c r="M14" s="64"/>
      <c r="N14" s="64">
        <v>76</v>
      </c>
      <c r="O14" s="64">
        <v>86</v>
      </c>
      <c r="P14" s="64"/>
      <c r="Q14" s="64">
        <v>98</v>
      </c>
      <c r="R14" s="64">
        <v>108</v>
      </c>
      <c r="S14" s="65" t="s">
        <v>247</v>
      </c>
    </row>
    <row r="15" spans="1:19" ht="48" x14ac:dyDescent="0.35">
      <c r="A15" s="66" t="s">
        <v>248</v>
      </c>
      <c r="B15" s="66" t="s">
        <v>235</v>
      </c>
      <c r="C15" s="66">
        <v>32</v>
      </c>
      <c r="D15" s="128">
        <v>51</v>
      </c>
      <c r="E15" s="66" t="s">
        <v>212</v>
      </c>
      <c r="F15" s="66" t="s">
        <v>249</v>
      </c>
      <c r="G15" s="66" t="s">
        <v>237</v>
      </c>
      <c r="H15" s="63"/>
      <c r="I15" s="63"/>
      <c r="J15" s="63"/>
      <c r="K15" s="63">
        <v>95</v>
      </c>
      <c r="L15" s="63">
        <v>105</v>
      </c>
      <c r="M15" s="66" t="s">
        <v>246</v>
      </c>
      <c r="N15" s="63"/>
      <c r="O15" s="63"/>
      <c r="P15" s="63"/>
      <c r="Q15" s="63">
        <v>96</v>
      </c>
      <c r="R15" s="63">
        <v>108</v>
      </c>
      <c r="S15" s="66" t="s">
        <v>250</v>
      </c>
    </row>
    <row r="16" spans="1:19" ht="48" x14ac:dyDescent="0.35">
      <c r="A16" s="66" t="s">
        <v>248</v>
      </c>
      <c r="B16" s="66" t="s">
        <v>235</v>
      </c>
      <c r="C16" s="66">
        <v>32</v>
      </c>
      <c r="D16" s="128">
        <v>51</v>
      </c>
      <c r="E16" s="66" t="s">
        <v>212</v>
      </c>
      <c r="F16" s="66" t="s">
        <v>249</v>
      </c>
      <c r="G16" s="66" t="s">
        <v>239</v>
      </c>
      <c r="H16" s="63">
        <v>75</v>
      </c>
      <c r="I16" s="63">
        <v>85</v>
      </c>
      <c r="J16" s="63"/>
      <c r="K16" s="63">
        <v>95</v>
      </c>
      <c r="L16" s="63">
        <v>105</v>
      </c>
      <c r="M16" s="63"/>
      <c r="N16" s="63">
        <v>77</v>
      </c>
      <c r="O16" s="63">
        <v>88</v>
      </c>
      <c r="P16" s="63"/>
      <c r="Q16" s="63">
        <v>98</v>
      </c>
      <c r="R16" s="63">
        <v>106</v>
      </c>
      <c r="S16" s="66" t="s">
        <v>250</v>
      </c>
    </row>
    <row r="17" spans="1:19" ht="48" x14ac:dyDescent="0.35">
      <c r="A17" s="66" t="s">
        <v>248</v>
      </c>
      <c r="B17" s="66" t="s">
        <v>235</v>
      </c>
      <c r="C17" s="66">
        <v>32</v>
      </c>
      <c r="D17" s="128">
        <v>51</v>
      </c>
      <c r="E17" s="66" t="s">
        <v>212</v>
      </c>
      <c r="F17" s="66" t="s">
        <v>249</v>
      </c>
      <c r="G17" s="66" t="s">
        <v>241</v>
      </c>
      <c r="H17" s="63">
        <v>75</v>
      </c>
      <c r="I17" s="63">
        <v>85</v>
      </c>
      <c r="J17" s="63"/>
      <c r="K17" s="63">
        <v>95</v>
      </c>
      <c r="L17" s="63">
        <v>105</v>
      </c>
      <c r="M17" s="63"/>
      <c r="N17" s="63">
        <v>76</v>
      </c>
      <c r="O17" s="63">
        <v>86</v>
      </c>
      <c r="P17" s="63"/>
      <c r="Q17" s="63">
        <v>98</v>
      </c>
      <c r="R17" s="63">
        <v>108</v>
      </c>
      <c r="S17" s="66" t="s">
        <v>250</v>
      </c>
    </row>
    <row r="18" spans="1:19" x14ac:dyDescent="0.35">
      <c r="A18" s="66" t="s">
        <v>248</v>
      </c>
      <c r="B18" s="66" t="s">
        <v>235</v>
      </c>
      <c r="C18" s="66">
        <v>32</v>
      </c>
      <c r="D18" s="128">
        <v>51</v>
      </c>
      <c r="E18" s="66" t="s">
        <v>212</v>
      </c>
      <c r="F18" s="66" t="s">
        <v>249</v>
      </c>
      <c r="G18" s="66" t="s">
        <v>242</v>
      </c>
      <c r="H18" s="63"/>
      <c r="I18" s="63"/>
      <c r="J18" s="63"/>
      <c r="K18" s="63"/>
      <c r="L18" s="63"/>
      <c r="M18" s="63"/>
      <c r="N18" s="63"/>
      <c r="O18" s="63"/>
      <c r="P18" s="63"/>
      <c r="Q18" s="63"/>
      <c r="R18" s="63"/>
      <c r="S18" s="66"/>
    </row>
    <row r="19" spans="1:19" ht="36" x14ac:dyDescent="0.35">
      <c r="A19" s="66" t="s">
        <v>251</v>
      </c>
      <c r="B19" s="66" t="s">
        <v>235</v>
      </c>
      <c r="C19" s="66">
        <v>30</v>
      </c>
      <c r="D19" s="128">
        <v>68</v>
      </c>
      <c r="E19" s="66" t="s">
        <v>212</v>
      </c>
      <c r="F19" s="66" t="s">
        <v>252</v>
      </c>
      <c r="G19" s="66" t="s">
        <v>237</v>
      </c>
      <c r="H19" s="63"/>
      <c r="I19" s="63"/>
      <c r="J19" s="63"/>
      <c r="K19" s="63">
        <v>95</v>
      </c>
      <c r="L19" s="63">
        <v>105</v>
      </c>
      <c r="M19" s="63"/>
      <c r="N19" s="63"/>
      <c r="O19" s="63"/>
      <c r="P19" s="63"/>
      <c r="Q19" s="63">
        <v>95</v>
      </c>
      <c r="R19" s="63">
        <v>105</v>
      </c>
      <c r="S19" s="66" t="s">
        <v>253</v>
      </c>
    </row>
    <row r="20" spans="1:19" ht="36" x14ac:dyDescent="0.35">
      <c r="A20" s="66" t="s">
        <v>251</v>
      </c>
      <c r="B20" s="66" t="s">
        <v>235</v>
      </c>
      <c r="C20" s="66">
        <v>30</v>
      </c>
      <c r="D20" s="128">
        <v>68</v>
      </c>
      <c r="E20" s="66" t="s">
        <v>212</v>
      </c>
      <c r="F20" s="66" t="s">
        <v>252</v>
      </c>
      <c r="G20" s="66" t="s">
        <v>239</v>
      </c>
      <c r="H20" s="63">
        <v>75</v>
      </c>
      <c r="I20" s="63">
        <v>85</v>
      </c>
      <c r="J20" s="63"/>
      <c r="K20" s="63">
        <v>95</v>
      </c>
      <c r="L20" s="63">
        <v>105</v>
      </c>
      <c r="M20" s="63"/>
      <c r="N20" s="63">
        <v>78</v>
      </c>
      <c r="O20" s="63">
        <v>88</v>
      </c>
      <c r="P20" s="63"/>
      <c r="Q20" s="63">
        <v>98</v>
      </c>
      <c r="R20" s="63">
        <v>108</v>
      </c>
      <c r="S20" s="66" t="s">
        <v>253</v>
      </c>
    </row>
    <row r="21" spans="1:19" ht="36" x14ac:dyDescent="0.35">
      <c r="A21" s="66" t="s">
        <v>251</v>
      </c>
      <c r="B21" s="66" t="s">
        <v>235</v>
      </c>
      <c r="C21" s="66">
        <v>30</v>
      </c>
      <c r="D21" s="128">
        <v>68</v>
      </c>
      <c r="E21" s="66" t="s">
        <v>212</v>
      </c>
      <c r="F21" s="66" t="s">
        <v>252</v>
      </c>
      <c r="G21" s="66" t="s">
        <v>241</v>
      </c>
      <c r="H21" s="63">
        <v>75</v>
      </c>
      <c r="I21" s="63">
        <v>85</v>
      </c>
      <c r="J21" s="63"/>
      <c r="K21" s="63">
        <v>95</v>
      </c>
      <c r="L21" s="63">
        <v>105</v>
      </c>
      <c r="M21" s="63"/>
      <c r="N21" s="63">
        <v>76</v>
      </c>
      <c r="O21" s="63">
        <v>86</v>
      </c>
      <c r="P21" s="63"/>
      <c r="Q21" s="63">
        <v>98</v>
      </c>
      <c r="R21" s="63">
        <v>108</v>
      </c>
      <c r="S21" s="66" t="s">
        <v>253</v>
      </c>
    </row>
    <row r="22" spans="1:19" x14ac:dyDescent="0.35">
      <c r="A22" s="66" t="s">
        <v>251</v>
      </c>
      <c r="B22" s="66" t="s">
        <v>235</v>
      </c>
      <c r="C22" s="66">
        <v>30</v>
      </c>
      <c r="D22" s="128">
        <v>68</v>
      </c>
      <c r="E22" s="66" t="s">
        <v>212</v>
      </c>
      <c r="F22" s="66" t="s">
        <v>252</v>
      </c>
      <c r="G22" s="66" t="s">
        <v>242</v>
      </c>
      <c r="H22" s="63"/>
      <c r="I22" s="63"/>
      <c r="J22" s="63"/>
      <c r="K22" s="63"/>
      <c r="L22" s="63"/>
      <c r="M22" s="63"/>
      <c r="N22" s="63"/>
      <c r="O22" s="63"/>
      <c r="P22" s="63"/>
      <c r="Q22" s="63"/>
      <c r="R22" s="63"/>
      <c r="S22" s="66"/>
    </row>
    <row r="23" spans="1:19" ht="36" x14ac:dyDescent="0.35">
      <c r="A23" s="130" t="s">
        <v>254</v>
      </c>
      <c r="B23" s="130" t="s">
        <v>235</v>
      </c>
      <c r="C23" s="130">
        <v>36</v>
      </c>
      <c r="D23" s="130">
        <v>52</v>
      </c>
      <c r="E23" s="66" t="s">
        <v>212</v>
      </c>
      <c r="F23" s="130" t="s">
        <v>255</v>
      </c>
      <c r="G23" s="66" t="s">
        <v>237</v>
      </c>
      <c r="H23" s="63"/>
      <c r="I23" s="63"/>
      <c r="J23" s="63"/>
      <c r="K23" s="63">
        <v>95</v>
      </c>
      <c r="L23" s="63">
        <v>105</v>
      </c>
      <c r="M23" s="63"/>
      <c r="N23" s="63"/>
      <c r="O23" s="63"/>
      <c r="P23" s="63"/>
      <c r="Q23" s="67">
        <v>95</v>
      </c>
      <c r="R23" s="67">
        <v>105</v>
      </c>
      <c r="S23" s="130" t="s">
        <v>256</v>
      </c>
    </row>
    <row r="24" spans="1:19" ht="36" x14ac:dyDescent="0.35">
      <c r="A24" s="128" t="s">
        <v>254</v>
      </c>
      <c r="B24" s="128" t="s">
        <v>235</v>
      </c>
      <c r="C24" s="128">
        <v>36</v>
      </c>
      <c r="D24" s="128">
        <v>52</v>
      </c>
      <c r="E24" s="66" t="s">
        <v>212</v>
      </c>
      <c r="F24" s="128" t="s">
        <v>255</v>
      </c>
      <c r="G24" s="131" t="s">
        <v>239</v>
      </c>
      <c r="H24" s="68">
        <v>75</v>
      </c>
      <c r="I24" s="68">
        <v>85</v>
      </c>
      <c r="J24" s="68"/>
      <c r="K24" s="68">
        <v>95</v>
      </c>
      <c r="L24" s="68">
        <v>105</v>
      </c>
      <c r="M24" s="68"/>
      <c r="N24" s="69">
        <v>76</v>
      </c>
      <c r="O24" s="69">
        <v>86</v>
      </c>
      <c r="P24" s="68"/>
      <c r="Q24" s="69">
        <v>95</v>
      </c>
      <c r="R24" s="69">
        <v>105</v>
      </c>
      <c r="S24" s="130" t="s">
        <v>256</v>
      </c>
    </row>
    <row r="25" spans="1:19" ht="36" x14ac:dyDescent="0.35">
      <c r="A25" s="128" t="s">
        <v>254</v>
      </c>
      <c r="B25" s="128" t="s">
        <v>235</v>
      </c>
      <c r="C25" s="128">
        <v>36</v>
      </c>
      <c r="D25" s="128">
        <v>52</v>
      </c>
      <c r="E25" s="66" t="s">
        <v>212</v>
      </c>
      <c r="F25" s="128" t="s">
        <v>255</v>
      </c>
      <c r="G25" s="131" t="s">
        <v>241</v>
      </c>
      <c r="H25" s="68">
        <v>75</v>
      </c>
      <c r="I25" s="68">
        <v>85</v>
      </c>
      <c r="J25" s="68"/>
      <c r="K25" s="68">
        <v>95</v>
      </c>
      <c r="L25" s="68">
        <v>105</v>
      </c>
      <c r="M25" s="68"/>
      <c r="N25" s="69">
        <v>76</v>
      </c>
      <c r="O25" s="69">
        <v>86</v>
      </c>
      <c r="P25" s="68"/>
      <c r="Q25" s="69">
        <v>95</v>
      </c>
      <c r="R25" s="69">
        <v>110</v>
      </c>
      <c r="S25" s="130" t="s">
        <v>256</v>
      </c>
    </row>
    <row r="26" spans="1:19" x14ac:dyDescent="0.35">
      <c r="A26" s="128" t="s">
        <v>254</v>
      </c>
      <c r="B26" s="128" t="s">
        <v>235</v>
      </c>
      <c r="C26" s="128">
        <v>36</v>
      </c>
      <c r="D26" s="128">
        <v>52</v>
      </c>
      <c r="E26" s="66" t="s">
        <v>212</v>
      </c>
      <c r="F26" s="128" t="s">
        <v>255</v>
      </c>
      <c r="G26" s="131" t="s">
        <v>242</v>
      </c>
      <c r="H26" s="68"/>
      <c r="I26" s="68"/>
      <c r="J26" s="68"/>
      <c r="K26" s="68"/>
      <c r="L26" s="68"/>
      <c r="M26" s="68"/>
      <c r="N26" s="68"/>
      <c r="O26" s="68"/>
      <c r="P26" s="68"/>
      <c r="Q26" s="68"/>
      <c r="R26" s="68"/>
      <c r="S26" s="66"/>
    </row>
  </sheetData>
  <mergeCells count="2">
    <mergeCell ref="G5:M5"/>
    <mergeCell ref="N5:S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Cap. y FP del tanque</vt:lpstr>
      <vt:lpstr>Cap. y FP Bushing C1</vt:lpstr>
      <vt:lpstr>Cap. y FP Bushing C2</vt:lpstr>
      <vt:lpstr>Resistencia de Aislamiento</vt:lpstr>
      <vt:lpstr>Resistencia DC del Devanado</vt:lpstr>
      <vt:lpstr>Corriente de Excitación</vt:lpstr>
      <vt:lpstr>Relación de Vueltas (TTR)</vt:lpstr>
      <vt:lpstr>Alarmas y Disparos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Paola Yanabel Solís Villarreal;Mónica Perez</dc:creator>
  <cp:lastModifiedBy>Mónica Itzel Pérez Olmedo</cp:lastModifiedBy>
  <dcterms:created xsi:type="dcterms:W3CDTF">2020-11-17T16:59:45Z</dcterms:created>
  <dcterms:modified xsi:type="dcterms:W3CDTF">2020-12-04T14:50:05Z</dcterms:modified>
</cp:coreProperties>
</file>