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ndromedajd\Pruebas_y_Mediciones\Historial de Pruebas\Zona 3\SE Mata de Nance\"/>
    </mc:Choice>
  </mc:AlternateContent>
  <bookViews>
    <workbookView xWindow="0" yWindow="0" windowWidth="19200" windowHeight="7050" activeTab="1"/>
  </bookViews>
  <sheets>
    <sheet name="Cap. y FP del tanque" sheetId="1" r:id="rId1"/>
    <sheet name="Cap. y FP Bushing C1" sheetId="2" r:id="rId2"/>
    <sheet name="Cap. y FP Bushing C2" sheetId="3" r:id="rId3"/>
    <sheet name="Resistencia de Aislamiento" sheetId="4" r:id="rId4"/>
    <sheet name="Corriente de Excitación" sheetId="5" r:id="rId5"/>
    <sheet name="Resistencia DC del Devanado" sheetId="12"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2" i="4" l="1"/>
  <c r="L23" i="4"/>
  <c r="L24" i="4"/>
  <c r="L16" i="4"/>
  <c r="L17" i="4"/>
  <c r="L18" i="4"/>
  <c r="L19" i="4"/>
  <c r="L20" i="4"/>
  <c r="L21" i="4"/>
  <c r="L15" i="4"/>
  <c r="L14" i="4"/>
  <c r="N24" i="4" l="1"/>
  <c r="N23" i="4"/>
  <c r="N22" i="4"/>
  <c r="N21" i="4"/>
  <c r="N20" i="4"/>
  <c r="N19" i="4"/>
  <c r="N18" i="4"/>
  <c r="N17" i="4"/>
  <c r="N16" i="4"/>
  <c r="N15" i="4"/>
  <c r="N14" i="4"/>
  <c r="M24" i="4"/>
  <c r="O24" i="4" s="1"/>
  <c r="M23" i="4"/>
  <c r="O23" i="4" s="1"/>
  <c r="M22" i="4"/>
  <c r="O22" i="4" s="1"/>
  <c r="M21" i="4"/>
  <c r="O21" i="4" s="1"/>
  <c r="M20" i="4"/>
  <c r="O20" i="4" s="1"/>
  <c r="M19" i="4"/>
  <c r="O19" i="4" s="1"/>
  <c r="M18" i="4"/>
  <c r="O18" i="4" s="1"/>
  <c r="M17" i="4"/>
  <c r="O17" i="4" s="1"/>
  <c r="M16" i="4"/>
  <c r="O16" i="4" s="1"/>
  <c r="M15" i="4"/>
  <c r="O15" i="4" s="1"/>
  <c r="M14" i="4"/>
  <c r="O14" i="4" s="1"/>
</calcChain>
</file>

<file path=xl/sharedStrings.xml><?xml version="1.0" encoding="utf-8"?>
<sst xmlns="http://schemas.openxmlformats.org/spreadsheetml/2006/main" count="2171" uniqueCount="210">
  <si>
    <t>Fabricante</t>
  </si>
  <si>
    <t>Año de Fabricación</t>
  </si>
  <si>
    <t>Tipo de Prueba</t>
  </si>
  <si>
    <t>FECHA</t>
  </si>
  <si>
    <t>FP Medido</t>
  </si>
  <si>
    <t>Voltaje de Prueba kV</t>
  </si>
  <si>
    <t>30/10/16</t>
  </si>
  <si>
    <t>FP Corregido a 20°C</t>
  </si>
  <si>
    <t xml:space="preserve">Descripción </t>
  </si>
  <si>
    <t>Corriente (mA)</t>
  </si>
  <si>
    <t>Perdidas (W)</t>
  </si>
  <si>
    <t>Bushing</t>
  </si>
  <si>
    <t>Serie</t>
  </si>
  <si>
    <t>Tipo</t>
  </si>
  <si>
    <t>Cap C1 (pF)</t>
  </si>
  <si>
    <t>H1</t>
  </si>
  <si>
    <t>H2</t>
  </si>
  <si>
    <t>H3</t>
  </si>
  <si>
    <t>Pérdidas(W)</t>
  </si>
  <si>
    <t>Evaluación FP</t>
  </si>
  <si>
    <t>Evaluación Capacitancia</t>
  </si>
  <si>
    <t>Realizada por</t>
  </si>
  <si>
    <t xml:space="preserve">Evaluación </t>
  </si>
  <si>
    <t>FP Medido(%)</t>
  </si>
  <si>
    <t>Factor de Corrección</t>
  </si>
  <si>
    <t>Tiempo (min)</t>
  </si>
  <si>
    <t>Conservador</t>
  </si>
  <si>
    <t>Voltaje de Prueba (VDC)</t>
  </si>
  <si>
    <t>Realizado por</t>
  </si>
  <si>
    <t xml:space="preserve">Prueba </t>
  </si>
  <si>
    <t>Descripción del Circuito</t>
  </si>
  <si>
    <t>Voltaje (kV)</t>
  </si>
  <si>
    <t>Pérdidas (W)</t>
  </si>
  <si>
    <t>UST-R</t>
  </si>
  <si>
    <t>H1-H0</t>
  </si>
  <si>
    <t>H2-H0</t>
  </si>
  <si>
    <t>H3-H0</t>
  </si>
  <si>
    <t>HX VS T Corregido (GΩ)</t>
  </si>
  <si>
    <t>HX VS T Medido (GΩ)</t>
  </si>
  <si>
    <t>Índice de Polarización HX VS T</t>
  </si>
  <si>
    <t>Índice de Absorción HX VS T</t>
  </si>
  <si>
    <t>Evaluación HX VS T</t>
  </si>
  <si>
    <t>Bueno</t>
  </si>
  <si>
    <t>Pobre</t>
  </si>
  <si>
    <t>Regular</t>
  </si>
  <si>
    <t>Resultado de la Prueba</t>
  </si>
  <si>
    <t>I.P</t>
  </si>
  <si>
    <t>Menos de 1.0</t>
  </si>
  <si>
    <t>de 1.0 a 1.1</t>
  </si>
  <si>
    <t>de 1.1 a 1.25</t>
  </si>
  <si>
    <t>de 1.25 a 2.0</t>
  </si>
  <si>
    <t>arriba de 2.0</t>
  </si>
  <si>
    <t>Evaluación</t>
  </si>
  <si>
    <t>Malo</t>
  </si>
  <si>
    <t>Cuestionable</t>
  </si>
  <si>
    <t>Buena</t>
  </si>
  <si>
    <t>N/A</t>
  </si>
  <si>
    <t>Equipo de Prueba</t>
  </si>
  <si>
    <t>MIT 1025 Megger</t>
  </si>
  <si>
    <t>Clima</t>
  </si>
  <si>
    <t>Humedad (%)</t>
  </si>
  <si>
    <t>Temp. Aceite (°C)</t>
  </si>
  <si>
    <t>Temp. Promedio (°C)</t>
  </si>
  <si>
    <t xml:space="preserve">Resultado de la Prueba </t>
  </si>
  <si>
    <t>FC a 20°C</t>
  </si>
  <si>
    <t xml:space="preserve">Equipo de Prueba </t>
  </si>
  <si>
    <t>Resultado de Prueba</t>
  </si>
  <si>
    <t>Observaciones</t>
  </si>
  <si>
    <t>SUBESTACIÓN LLANO SÁNCHEZ</t>
  </si>
  <si>
    <t>COORDINACIÓN DE PRUEBAS Y MEDICIONES</t>
  </si>
  <si>
    <t>Temp. Amb. (°C)</t>
  </si>
  <si>
    <t>Hum. Rel. (%)</t>
  </si>
  <si>
    <t xml:space="preserve">Capacitancia (pF) </t>
  </si>
  <si>
    <t>Contratista</t>
  </si>
  <si>
    <t>Fecha</t>
  </si>
  <si>
    <t xml:space="preserve">Observaciones </t>
  </si>
  <si>
    <t>Temp. del Ac. (°C)</t>
  </si>
  <si>
    <r>
      <rPr>
        <b/>
        <i/>
        <sz val="11"/>
        <color theme="1"/>
        <rFont val="Calibri"/>
        <family val="2"/>
        <scheme val="minor"/>
      </rPr>
      <t>Criterio de Evaluación:</t>
    </r>
    <r>
      <rPr>
        <i/>
        <sz val="11"/>
        <color theme="1"/>
        <rFont val="Calibri"/>
        <family val="2"/>
        <scheme val="minor"/>
      </rPr>
      <t xml:space="preserve"> Comparación entre las dos corrientes más altas. Para corrientes de exitación menores de 50 mA: La diferencia entre ambas corrientes debe ser  menor de 10%.</t>
    </r>
  </si>
  <si>
    <r>
      <rPr>
        <b/>
        <i/>
        <sz val="11"/>
        <color theme="1"/>
        <rFont val="Calibri"/>
        <family val="2"/>
        <scheme val="minor"/>
      </rPr>
      <t>Criterio de Evalución:</t>
    </r>
    <r>
      <rPr>
        <i/>
        <sz val="11"/>
        <color theme="1"/>
        <rFont val="Calibri"/>
        <family val="2"/>
        <scheme val="minor"/>
      </rPr>
      <t xml:space="preserve"> Según la norma IEEE Std-1995 establece que para transformadores nuevos el  FP debe ser menor de 0.5%. Para transformadores de 15 años el FP debe ser menor a 1.5%.</t>
    </r>
  </si>
  <si>
    <t>J. Ruíz</t>
  </si>
  <si>
    <r>
      <t xml:space="preserve">Criterio de Evaluación: </t>
    </r>
    <r>
      <rPr>
        <i/>
        <sz val="11"/>
        <color theme="1"/>
        <rFont val="Calibri"/>
        <family val="2"/>
        <scheme val="minor"/>
      </rPr>
      <t>Referencia según la norma ANSI/IEEE C57-125-1991</t>
    </r>
  </si>
  <si>
    <t>TEMP.           DEV. H</t>
  </si>
  <si>
    <t>TEMP.          DEV. X</t>
  </si>
  <si>
    <t>TEMP. REF. (°C)</t>
  </si>
  <si>
    <t>TAP MÓVIL</t>
  </si>
  <si>
    <t>TAP FIJO</t>
  </si>
  <si>
    <t>POSICIÓN (BOBINAS)</t>
  </si>
  <si>
    <r>
      <t>LECTURA (</t>
    </r>
    <r>
      <rPr>
        <b/>
        <sz val="10"/>
        <rFont val="Calibri"/>
        <family val="2"/>
      </rPr>
      <t>Ω)</t>
    </r>
  </si>
  <si>
    <t>CORRECCIÓN</t>
  </si>
  <si>
    <r>
      <t>REFERENCIA (</t>
    </r>
    <r>
      <rPr>
        <b/>
        <sz val="10"/>
        <rFont val="Calibri"/>
        <family val="2"/>
      </rPr>
      <t>Ω)</t>
    </r>
  </si>
  <si>
    <t>VARIACIÓN (%)</t>
  </si>
  <si>
    <t xml:space="preserve">RESULTADO DE PRUEBA </t>
  </si>
  <si>
    <t>OBSERVACIONES</t>
  </si>
  <si>
    <t>J.RUIZ</t>
  </si>
  <si>
    <t xml:space="preserve">                                           Para corrientes de exitación mayores de 50 mA:La diferencia entre ambas corrientes debe ser  menor de 5%. ¨Transformer Diagnostics¨Vol.3-31 Facilities Instructions, Standards and Techniques¨.</t>
  </si>
  <si>
    <t>Nublado</t>
  </si>
  <si>
    <t>Cap(pF) Medida</t>
  </si>
  <si>
    <t>FP C1 (%) a 20°C Medido</t>
  </si>
  <si>
    <t>J. Martínez</t>
  </si>
  <si>
    <t>Tap Fijo</t>
  </si>
  <si>
    <t>Tap Movil</t>
  </si>
  <si>
    <t>DELTA 4000</t>
  </si>
  <si>
    <t>30/01/17</t>
  </si>
  <si>
    <t>ANSALDO-COEM</t>
  </si>
  <si>
    <t>HISTORIAL DE PRUEBAS AL TRANSFORMADOR DE TIERRA TT-2</t>
  </si>
  <si>
    <t>H0</t>
  </si>
  <si>
    <t>La resistenacia de aislamiento y el I.P. aumentaron desde la ultima prueba del 2016, darle seguimiento. Posiblemente sea por usar un equipo de prueba nuevo.</t>
  </si>
  <si>
    <t>Prueba buena, los valores son parecidos a los obtenidos en el 2016. No hay acción futura.</t>
  </si>
  <si>
    <r>
      <rPr>
        <b/>
        <i/>
        <sz val="11"/>
        <color theme="1"/>
        <rFont val="Calibri"/>
        <family val="2"/>
        <scheme val="minor"/>
      </rPr>
      <t>Criterio de Evaluación:</t>
    </r>
    <r>
      <rPr>
        <sz val="11"/>
        <color theme="1"/>
        <rFont val="Calibri"/>
        <family val="2"/>
        <scheme val="minor"/>
      </rPr>
      <t xml:space="preserve"> Según la norma IEEE Std 62-1995 se recomienda la recomienda la comparación con otras fases, otros transf, iguales o con mediciones anteriores bajo condciones de campo La variación bajo condiciones de campo no debe exceder el 5%. Según la compañía DOBLE, debido a la inestabilidad de obtener lecturas precisas debido a la temperatura, se permite una desviación del 2% entre la prueba de campo y de fábrica. </t>
    </r>
  </si>
  <si>
    <t>MTO330 MEGGER</t>
  </si>
  <si>
    <t>Prueba buena, todos los valores estan dentro de lo estipulado en el recuadro superior del 5% de diferencia entres pruebas.</t>
  </si>
  <si>
    <t>ANSALDO</t>
  </si>
  <si>
    <t>Humedo</t>
  </si>
  <si>
    <t>No Serie</t>
  </si>
  <si>
    <t>Clase</t>
  </si>
  <si>
    <t>Refrig.</t>
  </si>
  <si>
    <t xml:space="preserve">Tanque </t>
  </si>
  <si>
    <t>Mat. Devanado</t>
  </si>
  <si>
    <t>Impedancia</t>
  </si>
  <si>
    <t>OA</t>
  </si>
  <si>
    <t>Aceite</t>
  </si>
  <si>
    <t>Sellado</t>
  </si>
  <si>
    <t>Fases</t>
  </si>
  <si>
    <t>Cu</t>
  </si>
  <si>
    <t>Bil (kV)</t>
  </si>
  <si>
    <t>Vol. Aceite (kg)</t>
  </si>
  <si>
    <t>Peso (kg)</t>
  </si>
  <si>
    <t xml:space="preserve">kV Prueba </t>
  </si>
  <si>
    <t>% VDF</t>
  </si>
  <si>
    <t>Modo de Prueba</t>
  </si>
  <si>
    <t>Los resultados obtenidos son satisfactorios. Tomar los valores obtenidos como referencia para las próximas pruebas.</t>
  </si>
  <si>
    <t>J. Martinez</t>
  </si>
  <si>
    <t>DELTA 4000 MEGGER</t>
  </si>
  <si>
    <t>C (pF)</t>
  </si>
  <si>
    <t>H</t>
  </si>
  <si>
    <t>H2-H1</t>
  </si>
  <si>
    <t>H3-H1</t>
  </si>
  <si>
    <t>Motivo de Prueba</t>
  </si>
  <si>
    <t>Rutina</t>
  </si>
  <si>
    <t>Húmedo</t>
  </si>
  <si>
    <t>Impedancia %</t>
  </si>
  <si>
    <t>Vol. Aceite (Ltr)</t>
  </si>
  <si>
    <t>30/06/19</t>
  </si>
  <si>
    <t>J.MARTINEZ</t>
  </si>
  <si>
    <t>111.148/U</t>
  </si>
  <si>
    <t>Máx. Dif Dev (%)</t>
  </si>
  <si>
    <t>AMADO LOPEZ</t>
  </si>
  <si>
    <t>SOLEADO</t>
  </si>
  <si>
    <r>
      <t>C</t>
    </r>
    <r>
      <rPr>
        <vertAlign val="subscript"/>
        <sz val="11"/>
        <color theme="1"/>
        <rFont val="Calibri"/>
        <family val="2"/>
        <scheme val="minor"/>
      </rPr>
      <t>H</t>
    </r>
    <r>
      <rPr>
        <sz val="11"/>
        <color theme="1"/>
        <rFont val="Calibri"/>
        <family val="2"/>
        <scheme val="minor"/>
      </rPr>
      <t xml:space="preserve"> + C</t>
    </r>
    <r>
      <rPr>
        <vertAlign val="subscript"/>
        <sz val="11"/>
        <color theme="1"/>
        <rFont val="Calibri"/>
        <family val="2"/>
        <scheme val="minor"/>
      </rPr>
      <t>HT</t>
    </r>
  </si>
  <si>
    <r>
      <t>C</t>
    </r>
    <r>
      <rPr>
        <vertAlign val="subscript"/>
        <sz val="11"/>
        <color theme="1"/>
        <rFont val="Calibri"/>
        <family val="2"/>
        <scheme val="minor"/>
      </rPr>
      <t>H</t>
    </r>
  </si>
  <si>
    <r>
      <t>C</t>
    </r>
    <r>
      <rPr>
        <vertAlign val="subscript"/>
        <sz val="11"/>
        <color theme="1"/>
        <rFont val="Calibri"/>
        <family val="2"/>
        <scheme val="minor"/>
      </rPr>
      <t>HT(UST)</t>
    </r>
  </si>
  <si>
    <r>
      <t>C</t>
    </r>
    <r>
      <rPr>
        <vertAlign val="subscript"/>
        <sz val="11"/>
        <color theme="1"/>
        <rFont val="Calibri"/>
        <family val="2"/>
        <scheme val="minor"/>
      </rPr>
      <t>T</t>
    </r>
    <r>
      <rPr>
        <sz val="11"/>
        <color theme="1"/>
        <rFont val="Calibri"/>
        <family val="2"/>
        <scheme val="minor"/>
      </rPr>
      <t xml:space="preserve"> + C</t>
    </r>
    <r>
      <rPr>
        <vertAlign val="subscript"/>
        <sz val="11"/>
        <color theme="1"/>
        <rFont val="Calibri"/>
        <family val="2"/>
        <scheme val="minor"/>
      </rPr>
      <t>HT</t>
    </r>
  </si>
  <si>
    <r>
      <t>C</t>
    </r>
    <r>
      <rPr>
        <vertAlign val="subscript"/>
        <sz val="11"/>
        <color theme="1"/>
        <rFont val="Calibri"/>
        <family val="2"/>
        <scheme val="minor"/>
      </rPr>
      <t>T</t>
    </r>
  </si>
  <si>
    <t>GOOD</t>
  </si>
  <si>
    <t>DELTA</t>
  </si>
  <si>
    <t>ONAN/ONAF/OFAF</t>
  </si>
  <si>
    <t>ACEITE</t>
  </si>
  <si>
    <t>X1</t>
  </si>
  <si>
    <t>X2</t>
  </si>
  <si>
    <t>X3</t>
  </si>
  <si>
    <t>X0</t>
  </si>
  <si>
    <t>Y1</t>
  </si>
  <si>
    <t>Y2</t>
  </si>
  <si>
    <t>Y3</t>
  </si>
  <si>
    <t>Y0</t>
  </si>
  <si>
    <t>08F0270-27A</t>
  </si>
  <si>
    <t>99-186188</t>
  </si>
  <si>
    <t>99-186211</t>
  </si>
  <si>
    <t>99-186207</t>
  </si>
  <si>
    <t>FP</t>
  </si>
  <si>
    <t>COBRE</t>
  </si>
  <si>
    <t>N/D</t>
  </si>
  <si>
    <t>NO SE REALIZARON PRUEBAS POR FALTA DE TIEMPO</t>
  </si>
  <si>
    <t>22/02/2017</t>
  </si>
  <si>
    <t>22/02/17</t>
  </si>
  <si>
    <t>LA PRUEBA DE F.P. Y CAPACITANCIA DEL TANQUE SALE BIEN Y PARECIDO A LOS VALORES DE 2016. LA PRUEBA DE C1 AL BUSHING Y2 NO SE PUDO REALIZAR PORQUE EL TAPÓN DEL TAP DE PRUEBA NO SE PUEDE QUITAR.</t>
  </si>
  <si>
    <t>JOSUE MARTÍNEZ</t>
  </si>
  <si>
    <t>LA PRUEBA DE F.P. Y CAPACITANCIA DEL TANQUE SALE BIEN Y PARECIDO A LOS VALORES DEL 2016.</t>
  </si>
  <si>
    <t>23/2/2016</t>
  </si>
  <si>
    <t>M4100 DOBLE</t>
  </si>
  <si>
    <t>BUENA</t>
  </si>
  <si>
    <t>TODOS LOS VALORES SON ACEPTABLES Y COMPARABLES CON LOS VALORES OBTENIDOS EN EL 2015. SE HAN INCREMENTADO LIGERAMENTE, NADA DE CUIDADO. DARLE SEGUIMENTO.</t>
  </si>
  <si>
    <t>LA PRUEBA DE F.P. Y CAPACITANCIA DEL TANQUE SALEN BIEN</t>
  </si>
  <si>
    <t>23/02/2016</t>
  </si>
  <si>
    <t>PASSONI VILLA</t>
  </si>
  <si>
    <t>TRENCH</t>
  </si>
  <si>
    <t>GENERAL ELECTRIC</t>
  </si>
  <si>
    <t>LAPP</t>
  </si>
  <si>
    <t>PRC</t>
  </si>
  <si>
    <t>U</t>
  </si>
  <si>
    <t>PTAO</t>
  </si>
  <si>
    <t>ND</t>
  </si>
  <si>
    <t>NV</t>
  </si>
  <si>
    <t>LA DIFERENCIA ENTRE LOS VALORES DE ESTA PRUEBA Y LAS DEL 2015 SON PEQUEÑAS, NO SON DE CONSIDERACIÓN.</t>
  </si>
  <si>
    <t>24/2/2015</t>
  </si>
  <si>
    <t>24/02/2015</t>
  </si>
  <si>
    <t>17/06/2014</t>
  </si>
  <si>
    <t>JULIO RUÍZ</t>
  </si>
  <si>
    <t>LOS VALORES DE FACTOR DE POTENCIA Y CAPACITANCIA HAN AUMENTADO DESDE LA ÚLTIMA PRUEBA EN 2013. NADA DE CUIDADO TODAVIA, LOS VALORES SON ACEPTABLES.</t>
  </si>
  <si>
    <t>TODOS LOS VALORES SON ACEPTABLES Y CERCANOS A LOS OBTENIDOS EN LAS PRUEBAS DEL 2013.</t>
  </si>
  <si>
    <t>13/09/2013</t>
  </si>
  <si>
    <t>DELTA 2000 BIDDLE</t>
  </si>
  <si>
    <t>PRUEBA BUENA, VALORES PARECIDOS A LOS DE LA PRUEBA 2012.</t>
  </si>
  <si>
    <t>JULIO RUIZ</t>
  </si>
  <si>
    <t>TODOS LOS VALORES SON BUENOS Y SIMILARES CON PRUEBAS ANTERIORES.</t>
  </si>
  <si>
    <t>BURGOS</t>
  </si>
  <si>
    <t>TODOS LOS VALORES SON BUENOS, ESTÁN EN EL RANGO DE ACEPTABLE SEGÚN TABLA DE EVALUACIÓN.</t>
  </si>
  <si>
    <t>ESTA PRUEBA ES SATIFACTORIA. POR NO TENER EL TIEMPOR SUFICIENTE NO SE PUDO REALIZAR LAS DEMAS PRUEBAS DEL C1.</t>
  </si>
  <si>
    <t>SUBESTACIÓN MATA DE NANCE</t>
  </si>
  <si>
    <t>LA PRUEBA DE C2 SALE REGULAR, EL BUSHING Y1 DISMINUYO, LA CAPACITANCIA DEL Y3 DISMINUYO LA CAPACITANCIA.DARLE SEGUIMIENTO EL Y2 NO SE PROBO PORQUE NO SE PUEDE SOLTAR EL TAPON DEL TAP. ESTE TRANSFORMADOR SERÁ REEMPLAZADO EN UN FUTURO CERCANO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</si>
</sst>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1" formatCode="_-* #,##0_-;\-* #,##0_-;_-* &quot;-&quot;_-;_-@_-"/>
    <numFmt numFmtId="43" formatCode="_-* #,##0.00_-;\-* #,##0.00_-;_-* &quot;-&quot;??_-;_-@_-"/>
    <numFmt numFmtId="164" formatCode="#,##0\ &quot;€&quot;;\-#,##0\ &quot;€&quot;"/>
    <numFmt numFmtId="165" formatCode="_-* #,##0\ &quot;€&quot;_-;\-* #,##0\ &quot;€&quot;_-;_-* &quot;-&quot;\ &quot;€&quot;_-;_-@_-"/>
    <numFmt numFmtId="166" formatCode="mm/dd/yy;@"/>
    <numFmt numFmtId="167" formatCode="0.000"/>
    <numFmt numFmtId="168" formatCode="0.0"/>
    <numFmt numFmtId="169" formatCode="0.0000"/>
    <numFmt numFmtId="170" formatCode="dd/mm/yy;@"/>
  </numFmts>
  <fonts count="39" x14ac:knownFonts="1">
    <font>
      <sz val="11"/>
      <color theme="1"/>
      <name val="Calibri"/>
      <family val="2"/>
      <scheme val="minor"/>
    </font>
    <font>
      <sz val="11"/>
      <color theme="1"/>
      <name val="Calibri"/>
      <family val="2"/>
      <scheme val="minor"/>
    </font>
    <font>
      <b/>
      <sz val="15"/>
      <color theme="3"/>
      <name val="Calibri"/>
      <family val="2"/>
      <scheme val="minor"/>
    </font>
    <font>
      <b/>
      <sz val="11"/>
      <color theme="0"/>
      <name val="Calibri"/>
      <family val="2"/>
      <scheme val="minor"/>
    </font>
    <font>
      <sz val="11"/>
      <color theme="0"/>
      <name val="Calibri"/>
      <family val="2"/>
      <scheme val="minor"/>
    </font>
    <font>
      <sz val="11"/>
      <color theme="1"/>
      <name val="Calibri"/>
      <family val="2"/>
    </font>
    <font>
      <sz val="11"/>
      <color theme="1"/>
      <name val="Calibri"/>
      <family val="2"/>
      <charset val="178"/>
      <scheme val="minor"/>
    </font>
    <font>
      <sz val="11"/>
      <color rgb="FF0B744D"/>
      <name val="Calibri"/>
      <family val="2"/>
      <scheme val="minor"/>
    </font>
    <font>
      <sz val="42"/>
      <color theme="0"/>
      <name val="Segoe UI"/>
      <family val="2"/>
    </font>
    <font>
      <sz val="11"/>
      <name val="Calibri"/>
      <family val="2"/>
      <scheme val="minor"/>
    </font>
    <font>
      <u/>
      <sz val="11"/>
      <color theme="10"/>
      <name val="Calibri"/>
      <family val="2"/>
    </font>
    <font>
      <u/>
      <sz val="11"/>
      <color theme="11"/>
      <name val="Calibri"/>
      <family val="2"/>
    </font>
    <font>
      <b/>
      <sz val="11"/>
      <color theme="3"/>
      <name val="Calibri"/>
      <family val="2"/>
      <charset val="178"/>
      <scheme val="minor"/>
    </font>
    <font>
      <sz val="11"/>
      <color rgb="FF006100"/>
      <name val="Calibri"/>
      <family val="2"/>
      <charset val="178"/>
      <scheme val="minor"/>
    </font>
    <font>
      <sz val="11"/>
      <color rgb="FF9C0006"/>
      <name val="Calibri"/>
      <family val="2"/>
      <charset val="178"/>
      <scheme val="minor"/>
    </font>
    <font>
      <sz val="11"/>
      <color rgb="FF9C5700"/>
      <name val="Calibri"/>
      <family val="2"/>
      <charset val="178"/>
      <scheme val="minor"/>
    </font>
    <font>
      <sz val="11"/>
      <color rgb="FF3F3F76"/>
      <name val="Calibri"/>
      <family val="2"/>
      <charset val="178"/>
      <scheme val="minor"/>
    </font>
    <font>
      <b/>
      <sz val="11"/>
      <color rgb="FF3F3F3F"/>
      <name val="Calibri"/>
      <family val="2"/>
      <charset val="178"/>
      <scheme val="minor"/>
    </font>
    <font>
      <b/>
      <sz val="11"/>
      <color rgb="FFFA7D00"/>
      <name val="Calibri"/>
      <family val="2"/>
      <charset val="178"/>
      <scheme val="minor"/>
    </font>
    <font>
      <sz val="11"/>
      <color rgb="FFFA7D00"/>
      <name val="Calibri"/>
      <family val="2"/>
      <charset val="178"/>
      <scheme val="minor"/>
    </font>
    <font>
      <b/>
      <sz val="11"/>
      <color theme="0"/>
      <name val="Calibri"/>
      <family val="2"/>
      <charset val="178"/>
      <scheme val="minor"/>
    </font>
    <font>
      <sz val="11"/>
      <color rgb="FFFF0000"/>
      <name val="Calibri"/>
      <family val="2"/>
      <charset val="178"/>
      <scheme val="minor"/>
    </font>
    <font>
      <i/>
      <sz val="11"/>
      <color rgb="FF7F7F7F"/>
      <name val="Calibri"/>
      <family val="2"/>
      <charset val="178"/>
      <scheme val="minor"/>
    </font>
    <font>
      <b/>
      <sz val="11"/>
      <color theme="1"/>
      <name val="Calibri"/>
      <family val="2"/>
      <charset val="178"/>
      <scheme val="minor"/>
    </font>
    <font>
      <sz val="11"/>
      <color theme="0"/>
      <name val="Calibri"/>
      <family val="2"/>
      <charset val="178"/>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font>
    <font>
      <b/>
      <sz val="11"/>
      <name val="Calibri"/>
      <family val="2"/>
    </font>
    <font>
      <b/>
      <sz val="11"/>
      <name val="Calibri"/>
      <family val="2"/>
      <scheme val="minor"/>
    </font>
    <font>
      <b/>
      <sz val="10"/>
      <name val="Calibri"/>
      <family val="2"/>
      <scheme val="minor"/>
    </font>
    <font>
      <b/>
      <sz val="10"/>
      <name val="Calibri"/>
      <family val="2"/>
    </font>
    <font>
      <sz val="9"/>
      <name val="Calibri"/>
      <family val="2"/>
      <scheme val="minor"/>
    </font>
    <font>
      <sz val="10"/>
      <name val="Calibri"/>
      <family val="2"/>
      <scheme val="minor"/>
    </font>
    <font>
      <vertAlign val="subscript"/>
      <sz val="11"/>
      <color theme="1"/>
      <name val="Calibri"/>
      <family val="2"/>
      <scheme val="minor"/>
    </font>
    <font>
      <sz val="10"/>
      <color theme="1"/>
      <name val="Calibri"/>
      <family val="2"/>
      <scheme val="minor"/>
    </font>
    <font>
      <b/>
      <sz val="11"/>
      <color rgb="FFFF0000"/>
      <name val="Calibri"/>
      <family val="2"/>
      <scheme val="minor"/>
    </font>
    <font>
      <sz val="9"/>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17346"/>
        <bgColor indexed="64"/>
      </patternFill>
    </fill>
    <fill>
      <patternFill patternType="solid">
        <fgColor theme="9" tint="0.79998168889431442"/>
        <bgColor theme="9" tint="0.79998168889431442"/>
      </patternFill>
    </fill>
    <fill>
      <patternFill patternType="solid">
        <fgColor theme="4" tint="0.79998168889431442"/>
        <bgColor indexed="64"/>
      </patternFill>
    </fill>
    <fill>
      <patternFill patternType="solid">
        <fgColor theme="9" tint="0.79998168889431442"/>
        <bgColor indexed="64"/>
      </patternFill>
    </fill>
  </fills>
  <borders count="22">
    <border>
      <left/>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4506668294322"/>
      </top>
      <bottom style="thin">
        <color theme="9" tint="0.39994506668294322"/>
      </bottom>
      <diagonal/>
    </border>
    <border>
      <left style="thin">
        <color theme="9" tint="0.39994506668294322"/>
      </left>
      <right/>
      <top/>
      <bottom style="thin">
        <color theme="9" tint="0.39991454817346722"/>
      </bottom>
      <diagonal/>
    </border>
    <border>
      <left/>
      <right style="thin">
        <color theme="9" tint="0.39991454817346722"/>
      </right>
      <top/>
      <bottom style="thin">
        <color theme="9" tint="0.3999145481734672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58">
    <xf numFmtId="0" fontId="0" fillId="0" borderId="0"/>
    <xf numFmtId="0" fontId="5" fillId="0" borderId="0"/>
    <xf numFmtId="0" fontId="7" fillId="0" borderId="0" applyFill="0" applyBorder="0">
      <alignment wrapText="1"/>
    </xf>
    <xf numFmtId="0" fontId="8" fillId="33" borderId="0" applyNumberFormat="0" applyBorder="0" applyProtection="0">
      <alignment horizontal="left" indent="1"/>
    </xf>
    <xf numFmtId="0" fontId="7" fillId="33" borderId="0" applyNumberFormat="0" applyProtection="0">
      <alignment horizontal="left" wrapText="1" indent="4"/>
    </xf>
    <xf numFmtId="0" fontId="4" fillId="0" borderId="0"/>
    <xf numFmtId="0" fontId="2" fillId="0" borderId="1" applyNumberFormat="0" applyFill="0" applyAlignment="0" applyProtection="0"/>
    <xf numFmtId="164" fontId="5" fillId="0" borderId="0" applyFont="0" applyFill="0" applyBorder="0" applyAlignment="0" applyProtection="0"/>
    <xf numFmtId="16" fontId="9" fillId="0" borderId="0" applyFont="0" applyFill="0" applyBorder="0" applyAlignment="0">
      <alignment horizontal="left"/>
    </xf>
    <xf numFmtId="0" fontId="3" fillId="29" borderId="0" applyNumberFormat="0" applyBorder="0" applyAlignment="0" applyProtection="0"/>
    <xf numFmtId="0" fontId="1" fillId="30" borderId="9" applyNumberFormat="0" applyAlignment="0" applyProtection="0"/>
    <xf numFmtId="0" fontId="5" fillId="34" borderId="10" applyNumberFormat="0" applyFont="0" applyFill="0" applyAlignment="0"/>
    <xf numFmtId="0" fontId="5" fillId="34" borderId="11" applyNumberFormat="0" applyFont="0" applyFill="0" applyAlignment="0"/>
    <xf numFmtId="0" fontId="10" fillId="0" borderId="0" applyNumberFormat="0" applyFill="0" applyBorder="0" applyAlignment="0" applyProtection="0"/>
    <xf numFmtId="0" fontId="11" fillId="0" borderId="0" applyNumberForma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0" fontId="12" fillId="0" borderId="2"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3" applyNumberFormat="0" applyAlignment="0" applyProtection="0"/>
    <xf numFmtId="0" fontId="17" fillId="6" borderId="4" applyNumberFormat="0" applyAlignment="0" applyProtection="0"/>
    <xf numFmtId="0" fontId="18" fillId="6" borderId="3" applyNumberFormat="0" applyAlignment="0" applyProtection="0"/>
    <xf numFmtId="0" fontId="19" fillId="0" borderId="5" applyNumberFormat="0" applyFill="0" applyAlignment="0" applyProtection="0"/>
    <xf numFmtId="0" fontId="20" fillId="7" borderId="6" applyNumberFormat="0" applyAlignment="0" applyProtection="0"/>
    <xf numFmtId="0" fontId="21" fillId="0" borderId="0" applyNumberFormat="0" applyFill="0" applyBorder="0" applyAlignment="0" applyProtection="0"/>
    <xf numFmtId="0" fontId="5" fillId="8" borderId="7" applyNumberFormat="0" applyFont="0" applyAlignment="0" applyProtection="0"/>
    <xf numFmtId="0" fontId="22" fillId="0" borderId="0" applyNumberFormat="0" applyFill="0" applyBorder="0" applyAlignment="0" applyProtection="0"/>
    <xf numFmtId="0" fontId="23" fillId="0" borderId="8"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 fillId="0" borderId="1" applyNumberFormat="0" applyFill="0" applyAlignment="0" applyProtection="0"/>
    <xf numFmtId="164" fontId="5" fillId="0" borderId="0" applyFont="0" applyFill="0" applyBorder="0" applyAlignment="0" applyProtection="0"/>
    <xf numFmtId="43" fontId="5" fillId="0" borderId="0" applyFont="0" applyFill="0" applyBorder="0" applyAlignment="0" applyProtection="0"/>
  </cellStyleXfs>
  <cellXfs count="154">
    <xf numFmtId="0" fontId="0" fillId="0" borderId="0" xfId="0"/>
    <xf numFmtId="0" fontId="0" fillId="0" borderId="0" xfId="0" applyAlignment="1">
      <alignment horizontal="center"/>
    </xf>
    <xf numFmtId="167" fontId="0" fillId="0" borderId="0" xfId="0" applyNumberFormat="1" applyAlignment="1">
      <alignment horizontal="center"/>
    </xf>
    <xf numFmtId="166" fontId="0" fillId="0" borderId="0" xfId="0" applyNumberFormat="1"/>
    <xf numFmtId="167" fontId="0" fillId="0" borderId="0" xfId="0" applyNumberFormat="1"/>
    <xf numFmtId="2" fontId="0" fillId="0" borderId="0" xfId="0" applyNumberFormat="1"/>
    <xf numFmtId="0" fontId="5" fillId="0" borderId="0" xfId="1"/>
    <xf numFmtId="0" fontId="0" fillId="0" borderId="0" xfId="0" applyNumberFormat="1"/>
    <xf numFmtId="0" fontId="0" fillId="0" borderId="0" xfId="0" applyAlignment="1"/>
    <xf numFmtId="0" fontId="27" fillId="0" borderId="0" xfId="0" applyFont="1" applyBorder="1" applyAlignment="1">
      <alignment wrapText="1"/>
    </xf>
    <xf numFmtId="0" fontId="25" fillId="0" borderId="0" xfId="0" applyFont="1" applyAlignment="1"/>
    <xf numFmtId="0" fontId="25" fillId="0" borderId="0" xfId="0" applyFont="1" applyBorder="1" applyAlignment="1">
      <alignment horizontal="center"/>
    </xf>
    <xf numFmtId="0" fontId="26" fillId="0" borderId="0" xfId="0" applyFont="1" applyBorder="1" applyAlignment="1">
      <alignment horizontal="left"/>
    </xf>
    <xf numFmtId="0" fontId="0" fillId="0" borderId="0" xfId="0" applyBorder="1" applyAlignment="1">
      <alignment horizontal="center"/>
    </xf>
    <xf numFmtId="0" fontId="0" fillId="0" borderId="0" xfId="0" applyFill="1" applyBorder="1" applyAlignment="1">
      <alignment horizontal="center"/>
    </xf>
    <xf numFmtId="167" fontId="0" fillId="0" borderId="0" xfId="0" applyNumberFormat="1" applyFill="1" applyBorder="1" applyAlignment="1">
      <alignment horizontal="center"/>
    </xf>
    <xf numFmtId="0" fontId="0" fillId="0" borderId="0" xfId="0" applyBorder="1" applyAlignment="1">
      <alignment horizontal="center" vertical="center"/>
    </xf>
    <xf numFmtId="0" fontId="9" fillId="0" borderId="0" xfId="0" applyNumberFormat="1" applyFont="1" applyBorder="1" applyAlignment="1">
      <alignment horizontal="center" vertical="center"/>
    </xf>
    <xf numFmtId="0" fontId="9" fillId="0" borderId="0" xfId="0" applyFont="1" applyBorder="1" applyAlignment="1">
      <alignment horizontal="center" vertical="center"/>
    </xf>
    <xf numFmtId="0" fontId="9" fillId="0" borderId="0" xfId="0" applyNumberFormat="1" applyFont="1" applyFill="1" applyBorder="1" applyAlignment="1">
      <alignment horizontal="center" vertical="center"/>
    </xf>
    <xf numFmtId="2" fontId="9" fillId="0" borderId="0" xfId="0" applyNumberFormat="1" applyFont="1" applyFill="1" applyBorder="1" applyAlignment="1">
      <alignment horizontal="center" vertical="center"/>
    </xf>
    <xf numFmtId="0" fontId="27" fillId="0" borderId="13" xfId="0" applyFont="1" applyBorder="1" applyAlignment="1"/>
    <xf numFmtId="0" fontId="0" fillId="0" borderId="13" xfId="0" applyBorder="1"/>
    <xf numFmtId="0" fontId="0" fillId="0" borderId="0" xfId="0" applyAlignment="1">
      <alignment horizontal="center"/>
    </xf>
    <xf numFmtId="0" fontId="31" fillId="35" borderId="12" xfId="0" applyFont="1" applyFill="1" applyBorder="1" applyAlignment="1">
      <alignment horizontal="center" vertical="center"/>
    </xf>
    <xf numFmtId="0" fontId="31" fillId="35" borderId="12" xfId="0" applyFont="1" applyFill="1" applyBorder="1" applyAlignment="1">
      <alignment horizontal="center" vertical="center" wrapText="1"/>
    </xf>
    <xf numFmtId="0" fontId="33" fillId="0" borderId="12" xfId="0" applyFont="1" applyBorder="1" applyAlignment="1">
      <alignment horizontal="center" vertical="center"/>
    </xf>
    <xf numFmtId="0" fontId="33" fillId="0" borderId="12" xfId="0" applyFont="1" applyBorder="1" applyAlignment="1">
      <alignment horizontal="center" vertical="center" wrapText="1"/>
    </xf>
    <xf numFmtId="0" fontId="34" fillId="0" borderId="12" xfId="0" applyFont="1" applyBorder="1" applyAlignment="1">
      <alignment horizontal="center" vertical="center" wrapText="1"/>
    </xf>
    <xf numFmtId="0" fontId="34" fillId="0" borderId="12" xfId="0" applyFont="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167" fontId="0" fillId="0" borderId="0" xfId="0" applyNumberFormat="1" applyFill="1" applyBorder="1" applyAlignment="1">
      <alignment horizontal="center" vertical="center"/>
    </xf>
    <xf numFmtId="2" fontId="0" fillId="0" borderId="0" xfId="0" applyNumberFormat="1" applyFill="1" applyBorder="1" applyAlignment="1">
      <alignment horizontal="center" vertical="center"/>
    </xf>
    <xf numFmtId="168" fontId="0" fillId="0" borderId="0" xfId="0" applyNumberFormat="1" applyFill="1" applyBorder="1" applyAlignment="1">
      <alignment horizontal="center" vertical="center"/>
    </xf>
    <xf numFmtId="167" fontId="0" fillId="0" borderId="0" xfId="0" applyNumberFormat="1" applyBorder="1" applyAlignment="1">
      <alignment horizontal="center" vertical="center"/>
    </xf>
    <xf numFmtId="2" fontId="0" fillId="0" borderId="0" xfId="0" applyNumberFormat="1" applyBorder="1" applyAlignment="1">
      <alignment horizontal="center" vertical="center"/>
    </xf>
    <xf numFmtId="168" fontId="0" fillId="0" borderId="0" xfId="0" applyNumberFormat="1" applyBorder="1" applyAlignment="1">
      <alignment horizontal="center" vertical="center"/>
    </xf>
    <xf numFmtId="166" fontId="0" fillId="0" borderId="0" xfId="0" applyNumberFormat="1" applyBorder="1" applyAlignment="1">
      <alignment horizontal="center" vertical="center"/>
    </xf>
    <xf numFmtId="0" fontId="0" fillId="0" borderId="0" xfId="0" applyNumberFormat="1" applyBorder="1" applyAlignment="1">
      <alignment horizontal="center" vertical="center"/>
    </xf>
    <xf numFmtId="0" fontId="0" fillId="0" borderId="0" xfId="0" applyNumberFormat="1" applyFill="1" applyBorder="1" applyAlignment="1">
      <alignment horizontal="center" vertical="center"/>
    </xf>
    <xf numFmtId="0" fontId="0" fillId="0" borderId="0" xfId="0" applyAlignment="1">
      <alignment vertical="center"/>
    </xf>
    <xf numFmtId="0" fontId="0" fillId="0" borderId="0"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2" fontId="0" fillId="0" borderId="0" xfId="0" applyNumberFormat="1" applyAlignment="1">
      <alignment horizontal="center"/>
    </xf>
    <xf numFmtId="167" fontId="0" fillId="0" borderId="0" xfId="0" applyNumberFormat="1" applyAlignment="1">
      <alignment horizontal="center" vertical="center"/>
    </xf>
    <xf numFmtId="2" fontId="0" fillId="0" borderId="0" xfId="0" applyNumberFormat="1" applyAlignment="1">
      <alignment horizontal="center" vertical="center"/>
    </xf>
    <xf numFmtId="166" fontId="0" fillId="0" borderId="0" xfId="0" applyNumberFormat="1" applyAlignment="1">
      <alignment horizontal="center"/>
    </xf>
    <xf numFmtId="166" fontId="0" fillId="0" borderId="0" xfId="0" applyNumberFormat="1" applyAlignment="1">
      <alignment horizontal="center" vertical="center"/>
    </xf>
    <xf numFmtId="0" fontId="9" fillId="0" borderId="0" xfId="0" applyFont="1" applyFill="1" applyBorder="1" applyAlignment="1">
      <alignment horizontal="center" vertical="center"/>
    </xf>
    <xf numFmtId="0" fontId="0" fillId="0" borderId="0" xfId="0" applyFont="1" applyAlignment="1">
      <alignment wrapText="1"/>
    </xf>
    <xf numFmtId="169" fontId="0" fillId="0" borderId="0" xfId="0" applyNumberFormat="1" applyAlignment="1">
      <alignment horizontal="center" vertical="center"/>
    </xf>
    <xf numFmtId="169" fontId="0" fillId="0" borderId="0" xfId="0" applyNumberFormat="1" applyBorder="1" applyAlignment="1">
      <alignment horizontal="center" vertical="center"/>
    </xf>
    <xf numFmtId="169" fontId="0" fillId="0" borderId="0" xfId="0" applyNumberFormat="1" applyFill="1" applyBorder="1" applyAlignment="1">
      <alignment horizontal="center" vertical="center"/>
    </xf>
    <xf numFmtId="169" fontId="0" fillId="0" borderId="0" xfId="0" applyNumberFormat="1"/>
    <xf numFmtId="0" fontId="0" fillId="0" borderId="0" xfId="0" applyFill="1" applyBorder="1" applyAlignment="1">
      <alignment wrapText="1"/>
    </xf>
    <xf numFmtId="2" fontId="0" fillId="0" borderId="0" xfId="0" applyNumberFormat="1" applyAlignment="1">
      <alignment vertical="center"/>
    </xf>
    <xf numFmtId="168" fontId="0" fillId="0" borderId="0" xfId="0" applyNumberFormat="1" applyAlignment="1">
      <alignment horizontal="center" vertical="center"/>
    </xf>
    <xf numFmtId="0" fontId="33" fillId="0" borderId="12" xfId="0" applyFont="1" applyFill="1" applyBorder="1" applyAlignment="1">
      <alignment horizontal="center" vertical="center"/>
    </xf>
    <xf numFmtId="0" fontId="9" fillId="0" borderId="12" xfId="0" applyFont="1" applyFill="1" applyBorder="1" applyAlignment="1">
      <alignment horizontal="center" vertical="center"/>
    </xf>
    <xf numFmtId="0" fontId="0" fillId="0" borderId="0" xfId="0" applyBorder="1"/>
    <xf numFmtId="0" fontId="0" fillId="0" borderId="12" xfId="0" applyBorder="1" applyAlignment="1">
      <alignment horizontal="center"/>
    </xf>
    <xf numFmtId="0" fontId="25" fillId="35" borderId="12" xfId="0" applyFont="1" applyFill="1" applyBorder="1" applyAlignment="1">
      <alignment horizontal="center" vertical="center"/>
    </xf>
    <xf numFmtId="0" fontId="25" fillId="35" borderId="12" xfId="0" applyFont="1" applyFill="1" applyBorder="1" applyAlignment="1">
      <alignment horizontal="center" vertical="center" wrapText="1"/>
    </xf>
    <xf numFmtId="166" fontId="28" fillId="0" borderId="12" xfId="1" applyNumberFormat="1" applyFont="1" applyFill="1" applyBorder="1" applyAlignment="1">
      <alignment horizontal="center" vertical="center"/>
    </xf>
    <xf numFmtId="0" fontId="28" fillId="0" borderId="12" xfId="1" applyNumberFormat="1" applyFont="1" applyFill="1" applyBorder="1" applyAlignment="1">
      <alignment horizontal="center" vertical="center"/>
    </xf>
    <xf numFmtId="0" fontId="28" fillId="0" borderId="12" xfId="1" applyNumberFormat="1" applyFont="1" applyBorder="1" applyAlignment="1">
      <alignment horizontal="center" vertical="center"/>
    </xf>
    <xf numFmtId="0" fontId="9" fillId="0" borderId="12" xfId="0" applyNumberFormat="1" applyFont="1" applyBorder="1" applyAlignment="1">
      <alignment horizontal="center" vertical="center"/>
    </xf>
    <xf numFmtId="2" fontId="9" fillId="0" borderId="12" xfId="0" applyNumberFormat="1" applyFont="1" applyBorder="1" applyAlignment="1">
      <alignment horizontal="center" vertical="center"/>
    </xf>
    <xf numFmtId="0" fontId="9" fillId="0" borderId="12" xfId="0" applyFont="1" applyBorder="1" applyAlignment="1">
      <alignment horizontal="center" vertical="center"/>
    </xf>
    <xf numFmtId="0" fontId="0" fillId="0" borderId="12" xfId="0" applyBorder="1" applyAlignment="1">
      <alignment horizontal="center" vertical="center" wrapText="1"/>
    </xf>
    <xf numFmtId="166" fontId="9" fillId="0" borderId="12" xfId="0" applyNumberFormat="1" applyFont="1" applyBorder="1" applyAlignment="1">
      <alignment horizontal="center" vertical="center"/>
    </xf>
    <xf numFmtId="166" fontId="29" fillId="35" borderId="12" xfId="1" applyNumberFormat="1" applyFont="1" applyFill="1" applyBorder="1" applyAlignment="1">
      <alignment horizontal="center" vertical="center"/>
    </xf>
    <xf numFmtId="0" fontId="29" fillId="35" borderId="12" xfId="1" applyNumberFormat="1" applyFont="1" applyFill="1" applyBorder="1" applyAlignment="1">
      <alignment horizontal="center" vertical="center" wrapText="1"/>
    </xf>
    <xf numFmtId="0" fontId="29" fillId="35" borderId="12" xfId="1" applyNumberFormat="1" applyFont="1" applyFill="1" applyBorder="1" applyAlignment="1">
      <alignment horizontal="center" vertical="center"/>
    </xf>
    <xf numFmtId="0" fontId="30" fillId="35" borderId="12" xfId="0" applyNumberFormat="1" applyFont="1" applyFill="1" applyBorder="1" applyAlignment="1">
      <alignment horizontal="center" vertical="center" wrapText="1"/>
    </xf>
    <xf numFmtId="2" fontId="30" fillId="35" borderId="12" xfId="0" applyNumberFormat="1" applyFont="1" applyFill="1" applyBorder="1" applyAlignment="1">
      <alignment horizontal="center" vertical="center" wrapText="1"/>
    </xf>
    <xf numFmtId="0" fontId="30" fillId="35" borderId="12" xfId="0" applyFont="1" applyFill="1" applyBorder="1" applyAlignment="1">
      <alignment horizontal="center" vertical="center" wrapText="1"/>
    </xf>
    <xf numFmtId="0" fontId="0" fillId="0" borderId="12" xfId="0" applyBorder="1" applyAlignment="1">
      <alignment horizontal="center" vertical="center"/>
    </xf>
    <xf numFmtId="167" fontId="0" fillId="0" borderId="12" xfId="0" applyNumberFormat="1" applyBorder="1" applyAlignment="1">
      <alignment horizontal="center" vertical="center"/>
    </xf>
    <xf numFmtId="169" fontId="0" fillId="0" borderId="12" xfId="0" applyNumberFormat="1" applyBorder="1" applyAlignment="1">
      <alignment horizontal="center" vertical="center"/>
    </xf>
    <xf numFmtId="168" fontId="0" fillId="0" borderId="12" xfId="0" applyNumberFormat="1" applyBorder="1" applyAlignment="1">
      <alignment horizontal="center" vertical="center"/>
    </xf>
    <xf numFmtId="2" fontId="0" fillId="0" borderId="12" xfId="0" applyNumberFormat="1" applyBorder="1" applyAlignment="1">
      <alignment horizontal="center" vertical="center"/>
    </xf>
    <xf numFmtId="167" fontId="0" fillId="0" borderId="0" xfId="0" applyNumberFormat="1" applyBorder="1"/>
    <xf numFmtId="166" fontId="0" fillId="0" borderId="12" xfId="0" applyNumberFormat="1" applyBorder="1" applyAlignment="1">
      <alignment horizontal="center"/>
    </xf>
    <xf numFmtId="166" fontId="25" fillId="35" borderId="12" xfId="0" applyNumberFormat="1" applyFont="1" applyFill="1" applyBorder="1" applyAlignment="1">
      <alignment horizontal="center" vertical="center"/>
    </xf>
    <xf numFmtId="170" fontId="0" fillId="0" borderId="0" xfId="0" applyNumberFormat="1"/>
    <xf numFmtId="170" fontId="25" fillId="35" borderId="12" xfId="0" applyNumberFormat="1" applyFont="1" applyFill="1" applyBorder="1" applyAlignment="1">
      <alignment horizontal="center" vertical="center" wrapText="1"/>
    </xf>
    <xf numFmtId="170" fontId="0" fillId="0" borderId="12" xfId="0" applyNumberFormat="1" applyBorder="1" applyAlignment="1">
      <alignment horizontal="center" vertical="center"/>
    </xf>
    <xf numFmtId="170" fontId="0" fillId="0" borderId="0" xfId="0" applyNumberFormat="1" applyBorder="1" applyAlignment="1">
      <alignment horizontal="center" vertical="center"/>
    </xf>
    <xf numFmtId="170" fontId="0" fillId="0" borderId="0" xfId="0" applyNumberFormat="1" applyFill="1" applyBorder="1" applyAlignment="1">
      <alignment horizontal="center" vertical="center"/>
    </xf>
    <xf numFmtId="170" fontId="0" fillId="0" borderId="0" xfId="0" applyNumberFormat="1" applyBorder="1"/>
    <xf numFmtId="2" fontId="25" fillId="36" borderId="12" xfId="0" applyNumberFormat="1" applyFont="1" applyFill="1" applyBorder="1" applyAlignment="1">
      <alignment horizontal="center" vertical="center" wrapText="1"/>
    </xf>
    <xf numFmtId="168" fontId="25" fillId="36" borderId="12" xfId="0" applyNumberFormat="1" applyFont="1" applyFill="1" applyBorder="1" applyAlignment="1">
      <alignment horizontal="center" vertical="center" wrapText="1"/>
    </xf>
    <xf numFmtId="167" fontId="25" fillId="36" borderId="12" xfId="0" applyNumberFormat="1" applyFont="1" applyFill="1" applyBorder="1" applyAlignment="1">
      <alignment horizontal="center" vertical="center" wrapText="1"/>
    </xf>
    <xf numFmtId="3" fontId="0" fillId="0" borderId="12" xfId="0" applyNumberFormat="1" applyBorder="1" applyAlignment="1">
      <alignment horizontal="center" vertical="center"/>
    </xf>
    <xf numFmtId="0" fontId="0" fillId="0" borderId="12" xfId="0" applyBorder="1"/>
    <xf numFmtId="169" fontId="0" fillId="0" borderId="12" xfId="0" applyNumberFormat="1" applyFill="1" applyBorder="1" applyAlignment="1">
      <alignment horizontal="center" vertical="center"/>
    </xf>
    <xf numFmtId="0" fontId="0" fillId="0" borderId="12" xfId="0" applyFill="1" applyBorder="1" applyAlignment="1">
      <alignment horizontal="center" vertical="center"/>
    </xf>
    <xf numFmtId="2" fontId="0" fillId="0" borderId="12" xfId="0" applyNumberFormat="1" applyFill="1" applyBorder="1" applyAlignment="1">
      <alignment horizontal="center" vertical="center"/>
    </xf>
    <xf numFmtId="2" fontId="0" fillId="0" borderId="12" xfId="0" applyNumberFormat="1" applyBorder="1" applyAlignment="1">
      <alignment horizontal="center"/>
    </xf>
    <xf numFmtId="167" fontId="0" fillId="0" borderId="12" xfId="0" applyNumberFormat="1" applyFill="1" applyBorder="1" applyAlignment="1">
      <alignment horizontal="center" vertical="center"/>
    </xf>
    <xf numFmtId="0" fontId="0" fillId="0" borderId="12" xfId="0" applyFill="1" applyBorder="1" applyAlignment="1">
      <alignment horizontal="center" vertical="center" wrapText="1"/>
    </xf>
    <xf numFmtId="0" fontId="34" fillId="0" borderId="17" xfId="0" applyFont="1" applyBorder="1" applyAlignment="1">
      <alignment horizontal="center" vertical="center" wrapText="1"/>
    </xf>
    <xf numFmtId="0" fontId="34" fillId="0" borderId="14" xfId="0" applyFont="1" applyFill="1" applyBorder="1" applyAlignment="1">
      <alignment horizontal="center" vertical="center" wrapText="1"/>
    </xf>
    <xf numFmtId="0" fontId="34" fillId="0" borderId="18" xfId="0" applyFont="1" applyFill="1" applyBorder="1" applyAlignment="1">
      <alignment horizontal="center" vertical="center" wrapText="1"/>
    </xf>
    <xf numFmtId="0" fontId="33" fillId="0" borderId="0" xfId="0" applyFont="1" applyFill="1" applyBorder="1" applyAlignment="1">
      <alignment horizontal="center" vertical="center" wrapText="1"/>
    </xf>
    <xf numFmtId="0" fontId="34" fillId="0" borderId="19" xfId="0" applyFont="1" applyFill="1" applyBorder="1" applyAlignment="1">
      <alignment horizontal="center" vertical="center" wrapText="1"/>
    </xf>
    <xf numFmtId="0" fontId="34" fillId="0" borderId="0" xfId="0" applyFont="1" applyFill="1" applyBorder="1" applyAlignment="1">
      <alignment horizontal="center" vertical="center" wrapText="1"/>
    </xf>
    <xf numFmtId="0" fontId="36" fillId="0" borderId="12" xfId="0" applyFont="1" applyBorder="1" applyAlignment="1">
      <alignment horizontal="center" vertical="center"/>
    </xf>
    <xf numFmtId="167" fontId="37" fillId="35" borderId="12" xfId="0" applyNumberFormat="1" applyFont="1" applyFill="1" applyBorder="1" applyAlignment="1">
      <alignment horizontal="center" vertical="center" wrapText="1"/>
    </xf>
    <xf numFmtId="0" fontId="38" fillId="0" borderId="12" xfId="0" applyFont="1" applyBorder="1" applyAlignment="1">
      <alignment horizontal="center" vertical="center"/>
    </xf>
    <xf numFmtId="0" fontId="38" fillId="0" borderId="12" xfId="0" applyFont="1" applyBorder="1" applyAlignment="1">
      <alignment horizontal="left" vertical="center"/>
    </xf>
    <xf numFmtId="0" fontId="0" fillId="0" borderId="0" xfId="0" applyFont="1" applyFill="1" applyBorder="1" applyAlignment="1">
      <alignment horizontal="center" vertical="center"/>
    </xf>
    <xf numFmtId="0" fontId="38" fillId="0" borderId="0" xfId="0" applyFont="1" applyBorder="1" applyAlignment="1">
      <alignment horizontal="left" vertical="center"/>
    </xf>
    <xf numFmtId="0" fontId="38" fillId="0" borderId="0" xfId="0" applyFont="1" applyFill="1" applyBorder="1" applyAlignment="1">
      <alignment horizontal="left" vertical="center"/>
    </xf>
    <xf numFmtId="0" fontId="38" fillId="0" borderId="16" xfId="0" applyFont="1" applyBorder="1" applyAlignment="1">
      <alignment horizontal="left" vertical="center"/>
    </xf>
    <xf numFmtId="166" fontId="0" fillId="0" borderId="12" xfId="0" applyNumberFormat="1" applyFill="1" applyBorder="1" applyAlignment="1">
      <alignment horizontal="center"/>
    </xf>
    <xf numFmtId="0" fontId="36" fillId="0" borderId="0" xfId="0" applyFont="1" applyBorder="1" applyAlignment="1">
      <alignment horizontal="center" vertical="center"/>
    </xf>
    <xf numFmtId="0" fontId="38" fillId="0" borderId="0" xfId="0" applyFont="1" applyBorder="1" applyAlignment="1">
      <alignment horizontal="center" vertical="center"/>
    </xf>
    <xf numFmtId="0" fontId="38" fillId="0" borderId="0" xfId="0" applyFont="1" applyFill="1" applyBorder="1" applyAlignment="1">
      <alignment horizontal="center" vertical="center"/>
    </xf>
    <xf numFmtId="167" fontId="0" fillId="0" borderId="12" xfId="0" applyNumberFormat="1" applyFont="1" applyBorder="1" applyAlignment="1">
      <alignment horizontal="center" vertical="center"/>
    </xf>
    <xf numFmtId="0" fontId="0" fillId="0" borderId="15" xfId="0" applyBorder="1" applyAlignment="1">
      <alignment horizontal="center" vertical="center"/>
    </xf>
    <xf numFmtId="0" fontId="0" fillId="0" borderId="20" xfId="0" applyBorder="1" applyAlignment="1">
      <alignment horizontal="center" vertical="center"/>
    </xf>
    <xf numFmtId="167" fontId="0" fillId="0" borderId="20" xfId="0" applyNumberFormat="1" applyBorder="1" applyAlignment="1">
      <alignment horizontal="center" vertical="center"/>
    </xf>
    <xf numFmtId="2" fontId="0" fillId="0" borderId="20" xfId="0" applyNumberFormat="1" applyBorder="1" applyAlignment="1">
      <alignment horizontal="center" vertical="center"/>
    </xf>
    <xf numFmtId="0" fontId="37" fillId="35" borderId="12" xfId="0" applyFont="1" applyFill="1" applyBorder="1" applyAlignment="1">
      <alignment horizontal="center" vertical="center" wrapText="1"/>
    </xf>
    <xf numFmtId="168" fontId="0" fillId="0" borderId="12" xfId="0" applyNumberFormat="1" applyFont="1"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167" fontId="38" fillId="0" borderId="14" xfId="0" applyNumberFormat="1" applyFont="1" applyFill="1" applyBorder="1" applyAlignment="1">
      <alignment horizontal="center" vertical="center"/>
    </xf>
    <xf numFmtId="0" fontId="38" fillId="0" borderId="0" xfId="0" applyFont="1" applyFill="1" applyBorder="1" applyAlignment="1">
      <alignment horizontal="left" vertical="center" wrapText="1"/>
    </xf>
    <xf numFmtId="166" fontId="26" fillId="0" borderId="0" xfId="0" applyNumberFormat="1" applyFont="1" applyAlignment="1">
      <alignment horizontal="left" vertical="center" wrapText="1"/>
    </xf>
    <xf numFmtId="0" fontId="0" fillId="0" borderId="0" xfId="0" applyAlignment="1">
      <alignment horizontal="center"/>
    </xf>
    <xf numFmtId="0" fontId="25" fillId="0" borderId="0" xfId="0" applyFont="1" applyAlignment="1">
      <alignment horizontal="center"/>
    </xf>
    <xf numFmtId="0" fontId="26" fillId="0" borderId="13" xfId="0" applyFont="1" applyBorder="1" applyAlignment="1">
      <alignment horizontal="center"/>
    </xf>
    <xf numFmtId="0" fontId="25" fillId="35" borderId="15" xfId="0" applyFont="1" applyFill="1" applyBorder="1" applyAlignment="1">
      <alignment horizontal="center" vertical="center" wrapText="1"/>
    </xf>
    <xf numFmtId="0" fontId="25" fillId="35" borderId="16" xfId="0" applyFont="1" applyFill="1" applyBorder="1" applyAlignment="1">
      <alignment horizontal="center" vertical="center" wrapText="1"/>
    </xf>
    <xf numFmtId="0" fontId="26" fillId="0" borderId="0" xfId="0" applyFont="1" applyAlignment="1">
      <alignment horizontal="left"/>
    </xf>
    <xf numFmtId="0" fontId="0" fillId="0" borderId="0" xfId="0" applyBorder="1" applyAlignment="1">
      <alignment horizontal="center" wrapText="1"/>
    </xf>
    <xf numFmtId="0" fontId="25" fillId="0" borderId="0" xfId="0" applyFont="1" applyBorder="1" applyAlignment="1">
      <alignment horizontal="center"/>
    </xf>
    <xf numFmtId="0" fontId="0" fillId="0" borderId="0" xfId="0" applyFill="1" applyBorder="1"/>
    <xf numFmtId="0" fontId="38" fillId="0" borderId="0" xfId="0" applyFont="1" applyFill="1" applyBorder="1"/>
    <xf numFmtId="0" fontId="38" fillId="0" borderId="0" xfId="0" applyFont="1"/>
    <xf numFmtId="0" fontId="38" fillId="0" borderId="12" xfId="0" applyFont="1" applyFill="1" applyBorder="1" applyAlignment="1">
      <alignment horizontal="center" vertical="center"/>
    </xf>
    <xf numFmtId="0" fontId="38" fillId="0" borderId="14" xfId="0" applyFont="1" applyFill="1" applyBorder="1" applyAlignment="1">
      <alignment horizontal="center" vertical="center"/>
    </xf>
    <xf numFmtId="169" fontId="0" fillId="0" borderId="16" xfId="0" applyNumberFormat="1" applyBorder="1" applyAlignment="1">
      <alignment horizontal="center" vertical="center"/>
    </xf>
    <xf numFmtId="169" fontId="0" fillId="0" borderId="16" xfId="0" applyNumberFormat="1" applyFill="1" applyBorder="1" applyAlignment="1">
      <alignment horizontal="center" vertical="center"/>
    </xf>
    <xf numFmtId="167" fontId="0" fillId="0" borderId="12" xfId="0" applyNumberFormat="1" applyBorder="1" applyAlignment="1">
      <alignment horizontal="center"/>
    </xf>
    <xf numFmtId="169" fontId="0" fillId="0" borderId="14" xfId="0" applyNumberFormat="1" applyFill="1" applyBorder="1" applyAlignment="1">
      <alignment horizontal="center"/>
    </xf>
    <xf numFmtId="2" fontId="0" fillId="0" borderId="19" xfId="0" applyNumberFormat="1" applyFill="1" applyBorder="1" applyAlignment="1">
      <alignment horizontal="center"/>
    </xf>
    <xf numFmtId="2" fontId="0" fillId="0" borderId="0" xfId="0" applyNumberFormat="1" applyFill="1" applyBorder="1"/>
    <xf numFmtId="0" fontId="0" fillId="0" borderId="12" xfId="0" applyBorder="1" applyAlignment="1">
      <alignment horizontal="left" vertical="center"/>
    </xf>
  </cellXfs>
  <cellStyles count="58">
    <cellStyle name="20% - Énfasis1 2" xfId="34"/>
    <cellStyle name="20% - Énfasis2 2" xfId="38"/>
    <cellStyle name="20% - Énfasis3 2" xfId="42"/>
    <cellStyle name="20% - Énfasis4 2" xfId="46"/>
    <cellStyle name="20% - Énfasis5 2" xfId="50"/>
    <cellStyle name="20% - Énfasis6 2" xfId="10"/>
    <cellStyle name="40% - Énfasis1 2" xfId="35"/>
    <cellStyle name="40% - Énfasis2 2" xfId="39"/>
    <cellStyle name="40% - Énfasis3 2" xfId="43"/>
    <cellStyle name="40% - Énfasis4 2" xfId="47"/>
    <cellStyle name="40% - Énfasis5 2" xfId="51"/>
    <cellStyle name="40% - Énfasis6 2" xfId="53"/>
    <cellStyle name="60% - Énfasis1 2" xfId="36"/>
    <cellStyle name="60% - Énfasis2 2" xfId="40"/>
    <cellStyle name="60% - Énfasis3 2" xfId="44"/>
    <cellStyle name="60% - Énfasis4 2" xfId="48"/>
    <cellStyle name="60% - Énfasis5 2" xfId="52"/>
    <cellStyle name="60% - Énfasis6 2" xfId="54"/>
    <cellStyle name="Borde de la tabla derecha" xfId="12"/>
    <cellStyle name="Borde de la tabla izquierda" xfId="11"/>
    <cellStyle name="Bueno 2" xfId="21"/>
    <cellStyle name="Cálculo 2" xfId="26"/>
    <cellStyle name="Celda de comprobación 2" xfId="28"/>
    <cellStyle name="Celda vinculada 2" xfId="27"/>
    <cellStyle name="Columna de texto Z-A" xfId="5"/>
    <cellStyle name="Encabezado 1 2" xfId="6" hidden="1"/>
    <cellStyle name="Encabezado 1 2" xfId="55" hidden="1"/>
    <cellStyle name="Encabezado 2" xfId="4"/>
    <cellStyle name="Encabezado 4 2" xfId="20"/>
    <cellStyle name="Énfasis1 2" xfId="33"/>
    <cellStyle name="Énfasis2 2" xfId="37"/>
    <cellStyle name="Énfasis3 2" xfId="41"/>
    <cellStyle name="Énfasis4 2" xfId="45"/>
    <cellStyle name="Énfasis5 2" xfId="49"/>
    <cellStyle name="Énfasis6 2" xfId="9"/>
    <cellStyle name="Entrada 2" xfId="24"/>
    <cellStyle name="Fecha" xfId="8"/>
    <cellStyle name="Hipervínculo" xfId="13" builtinId="8" customBuiltin="1"/>
    <cellStyle name="Hipervínculo visitado" xfId="14" builtinId="9" customBuiltin="1"/>
    <cellStyle name="Incorrecto 2" xfId="22"/>
    <cellStyle name="Millares [0] 2" xfId="16"/>
    <cellStyle name="Millares 2" xfId="15"/>
    <cellStyle name="Millares 3" xfId="57"/>
    <cellStyle name="Moneda [0] 2" xfId="17"/>
    <cellStyle name="Moneda 2" xfId="7"/>
    <cellStyle name="Moneda 3" xfId="56"/>
    <cellStyle name="Neutral 2" xfId="23"/>
    <cellStyle name="Normal" xfId="0" builtinId="0"/>
    <cellStyle name="Normal 2" xfId="1"/>
    <cellStyle name="Notas 2" xfId="30"/>
    <cellStyle name="Porcentaje 2" xfId="18"/>
    <cellStyle name="Salida 2" xfId="25"/>
    <cellStyle name="Texto de advertencia 2" xfId="29"/>
    <cellStyle name="Texto de inicio" xfId="2"/>
    <cellStyle name="Texto explicativo 2" xfId="31"/>
    <cellStyle name="Título 3 2" xfId="19"/>
    <cellStyle name="Título 4" xfId="3"/>
    <cellStyle name="Total 2" xfId="32"/>
  </cellStyles>
  <dxfs count="0"/>
  <tableStyles count="1" defaultTableStyle="TableStyleMedium2" defaultPivotStyle="PivotStyleLight16">
    <tableStyle name="LLANO SANCHEZ"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Y44"/>
  <sheetViews>
    <sheetView zoomScaleNormal="100" workbookViewId="0">
      <pane xSplit="1" ySplit="6" topLeftCell="N7" activePane="bottomRight" state="frozen"/>
      <selection pane="topRight" activeCell="B1" sqref="B1"/>
      <selection pane="bottomLeft" activeCell="A7" sqref="A7"/>
      <selection pane="bottomRight" activeCell="A4" sqref="A4:U5"/>
    </sheetView>
  </sheetViews>
  <sheetFormatPr baseColWidth="10" defaultRowHeight="14.5" x14ac:dyDescent="0.35"/>
  <cols>
    <col min="1" max="1" width="12.08984375" style="48" customWidth="1"/>
    <col min="2" max="2" width="15.08984375" customWidth="1"/>
    <col min="3" max="3" width="14" customWidth="1"/>
    <col min="4" max="4" width="14.6328125" bestFit="1" customWidth="1"/>
    <col min="5" max="5" width="10.08984375" customWidth="1"/>
    <col min="6" max="6" width="9.453125" customWidth="1"/>
    <col min="7" max="7" width="9.1796875" customWidth="1"/>
    <col min="8" max="8" width="8.7265625" customWidth="1"/>
    <col min="9" max="9" width="7.1796875" customWidth="1"/>
    <col min="10" max="10" width="9.54296875" customWidth="1"/>
    <col min="11" max="11" width="7.36328125" customWidth="1"/>
    <col min="12" max="12" width="9.54296875" customWidth="1"/>
    <col min="13" max="13" width="10.08984375" customWidth="1"/>
    <col min="14" max="14" width="9.1796875" customWidth="1"/>
    <col min="15" max="15" width="8.1796875" customWidth="1"/>
    <col min="16" max="16" width="7.453125" customWidth="1"/>
    <col min="17" max="17" width="8.90625" customWidth="1"/>
    <col min="18" max="18" width="11.1796875" customWidth="1"/>
    <col min="19" max="19" width="9.7265625" customWidth="1"/>
    <col min="20" max="20" width="9.26953125" customWidth="1"/>
    <col min="21" max="21" width="87.453125" bestFit="1" customWidth="1"/>
    <col min="22" max="22" width="12.08984375" customWidth="1"/>
    <col min="23" max="23" width="17.08984375" bestFit="1" customWidth="1"/>
    <col min="24" max="24" width="16.36328125" bestFit="1" customWidth="1"/>
    <col min="25" max="25" width="8.7265625" customWidth="1"/>
    <col min="26" max="26" width="13.1796875" bestFit="1" customWidth="1"/>
    <col min="27" max="28" width="12.26953125" customWidth="1"/>
    <col min="29" max="29" width="17.08984375" bestFit="1" customWidth="1"/>
    <col min="30" max="30" width="16.36328125" bestFit="1" customWidth="1"/>
    <col min="31" max="31" width="11.26953125" customWidth="1"/>
    <col min="32" max="32" width="13.1796875" bestFit="1" customWidth="1"/>
    <col min="33" max="34" width="12.26953125" customWidth="1"/>
    <col min="35" max="35" width="17.08984375" bestFit="1" customWidth="1"/>
    <col min="36" max="36" width="15.90625" bestFit="1" customWidth="1"/>
    <col min="38" max="38" width="13.1796875" bestFit="1" customWidth="1"/>
    <col min="39" max="40" width="12.26953125" customWidth="1"/>
    <col min="41" max="41" width="17.08984375" bestFit="1" customWidth="1"/>
    <col min="42" max="42" width="16.36328125" bestFit="1" customWidth="1"/>
  </cols>
  <sheetData>
    <row r="1" spans="1:25" x14ac:dyDescent="0.35">
      <c r="C1" s="134"/>
      <c r="D1" s="134"/>
      <c r="E1" s="134"/>
      <c r="F1" s="134"/>
      <c r="I1" s="134"/>
      <c r="J1" s="134"/>
      <c r="K1" s="134"/>
      <c r="L1" s="134"/>
      <c r="M1" s="135" t="s">
        <v>68</v>
      </c>
      <c r="N1" s="135"/>
      <c r="O1" s="135"/>
      <c r="P1" s="135"/>
      <c r="Q1" s="135"/>
      <c r="R1" s="135"/>
      <c r="V1" s="6"/>
    </row>
    <row r="2" spans="1:25" x14ac:dyDescent="0.35">
      <c r="B2" s="8"/>
      <c r="C2" s="134"/>
      <c r="D2" s="134"/>
      <c r="E2" s="134"/>
      <c r="F2" s="134"/>
      <c r="G2" s="8"/>
      <c r="M2" s="135" t="s">
        <v>104</v>
      </c>
      <c r="N2" s="135"/>
      <c r="O2" s="135"/>
      <c r="P2" s="135"/>
      <c r="Q2" s="135"/>
      <c r="R2" s="135"/>
      <c r="V2" s="9"/>
      <c r="W2" s="9"/>
      <c r="X2" s="9"/>
      <c r="Y2" s="9"/>
    </row>
    <row r="3" spans="1:25" x14ac:dyDescent="0.35">
      <c r="C3" s="134"/>
      <c r="D3" s="134"/>
      <c r="E3" s="134"/>
      <c r="F3" s="134"/>
      <c r="M3" s="135" t="s">
        <v>69</v>
      </c>
      <c r="N3" s="135"/>
      <c r="O3" s="135"/>
      <c r="P3" s="135"/>
      <c r="Q3" s="135"/>
      <c r="R3" s="135"/>
      <c r="V3" s="9"/>
      <c r="W3" s="9"/>
      <c r="X3" s="9"/>
      <c r="Y3" s="9"/>
    </row>
    <row r="4" spans="1:25" ht="14.5" customHeight="1" x14ac:dyDescent="0.35">
      <c r="A4" s="133" t="s">
        <v>78</v>
      </c>
      <c r="B4" s="133"/>
      <c r="C4" s="133"/>
      <c r="D4" s="133"/>
      <c r="E4" s="133"/>
      <c r="F4" s="133"/>
      <c r="G4" s="133"/>
      <c r="H4" s="133"/>
      <c r="I4" s="133"/>
      <c r="J4" s="133"/>
      <c r="K4" s="133"/>
      <c r="L4" s="133"/>
      <c r="M4" s="133"/>
      <c r="N4" s="133"/>
      <c r="O4" s="133"/>
      <c r="P4" s="133"/>
      <c r="Q4" s="133"/>
      <c r="R4" s="133"/>
      <c r="S4" s="133"/>
      <c r="T4" s="133"/>
      <c r="U4" s="133"/>
      <c r="V4" s="9"/>
      <c r="W4" s="9"/>
      <c r="X4" s="9"/>
      <c r="Y4" s="9"/>
    </row>
    <row r="5" spans="1:25" x14ac:dyDescent="0.35">
      <c r="A5" s="133"/>
      <c r="B5" s="133"/>
      <c r="C5" s="133"/>
      <c r="D5" s="133"/>
      <c r="E5" s="133"/>
      <c r="F5" s="133"/>
      <c r="G5" s="133"/>
      <c r="H5" s="133"/>
      <c r="I5" s="133"/>
      <c r="J5" s="133"/>
      <c r="K5" s="133"/>
      <c r="L5" s="133"/>
      <c r="M5" s="133"/>
      <c r="N5" s="133"/>
      <c r="O5" s="133"/>
      <c r="P5" s="133"/>
      <c r="Q5" s="133"/>
      <c r="R5" s="133"/>
      <c r="S5" s="133"/>
      <c r="T5" s="133"/>
      <c r="U5" s="133"/>
    </row>
    <row r="6" spans="1:25" ht="43.5" x14ac:dyDescent="0.35">
      <c r="A6" s="86" t="s">
        <v>3</v>
      </c>
      <c r="B6" s="63" t="s">
        <v>65</v>
      </c>
      <c r="C6" s="63" t="s">
        <v>28</v>
      </c>
      <c r="D6" s="63" t="s">
        <v>0</v>
      </c>
      <c r="E6" s="64" t="s">
        <v>1</v>
      </c>
      <c r="F6" s="64" t="s">
        <v>5</v>
      </c>
      <c r="G6" s="63" t="s">
        <v>59</v>
      </c>
      <c r="H6" s="64" t="s">
        <v>70</v>
      </c>
      <c r="I6" s="64" t="s">
        <v>71</v>
      </c>
      <c r="J6" s="64" t="s">
        <v>61</v>
      </c>
      <c r="K6" s="64" t="s">
        <v>64</v>
      </c>
      <c r="L6" s="64" t="s">
        <v>2</v>
      </c>
      <c r="M6" s="63" t="s">
        <v>8</v>
      </c>
      <c r="N6" s="64" t="s">
        <v>9</v>
      </c>
      <c r="O6" s="64" t="s">
        <v>10</v>
      </c>
      <c r="P6" s="64" t="s">
        <v>4</v>
      </c>
      <c r="Q6" s="64" t="s">
        <v>7</v>
      </c>
      <c r="R6" s="64" t="s">
        <v>72</v>
      </c>
      <c r="S6" s="63" t="s">
        <v>22</v>
      </c>
      <c r="T6" s="64" t="s">
        <v>66</v>
      </c>
      <c r="U6" s="63" t="s">
        <v>67</v>
      </c>
    </row>
    <row r="7" spans="1:25" x14ac:dyDescent="0.35">
      <c r="A7" s="85"/>
      <c r="B7" s="79"/>
      <c r="C7" s="79"/>
      <c r="D7" s="79"/>
      <c r="E7" s="79"/>
      <c r="F7" s="79"/>
      <c r="G7" s="79"/>
      <c r="H7" s="79"/>
      <c r="I7" s="79"/>
      <c r="J7" s="79"/>
      <c r="K7" s="79"/>
      <c r="L7" s="79"/>
      <c r="M7" s="79"/>
      <c r="N7" s="79"/>
      <c r="O7" s="79"/>
      <c r="P7" s="79"/>
      <c r="Q7" s="79"/>
      <c r="R7" s="79"/>
      <c r="S7" s="79"/>
      <c r="T7" s="79"/>
      <c r="U7" s="79"/>
    </row>
    <row r="8" spans="1:25" ht="16.5" x14ac:dyDescent="0.35">
      <c r="A8" s="85">
        <v>43160</v>
      </c>
      <c r="B8" s="112" t="s">
        <v>154</v>
      </c>
      <c r="C8" s="112" t="s">
        <v>146</v>
      </c>
      <c r="D8" s="79"/>
      <c r="E8" s="79">
        <v>1977</v>
      </c>
      <c r="F8" s="99">
        <v>10</v>
      </c>
      <c r="G8" s="110" t="s">
        <v>147</v>
      </c>
      <c r="H8" s="79">
        <v>36</v>
      </c>
      <c r="I8" s="79">
        <v>32</v>
      </c>
      <c r="J8" s="79">
        <v>45</v>
      </c>
      <c r="K8" s="80">
        <v>0.85</v>
      </c>
      <c r="L8" s="79" t="s">
        <v>148</v>
      </c>
      <c r="M8" s="79"/>
      <c r="N8" s="79">
        <v>57.311700000000002</v>
      </c>
      <c r="O8" s="79">
        <v>1.5858000000000001</v>
      </c>
      <c r="P8" s="80">
        <v>0.28000000000000003</v>
      </c>
      <c r="Q8" s="81">
        <v>0.23799999999999999</v>
      </c>
      <c r="R8" s="79">
        <v>15251</v>
      </c>
      <c r="S8" s="79" t="s">
        <v>153</v>
      </c>
      <c r="T8" s="79" t="s">
        <v>180</v>
      </c>
      <c r="U8" s="117" t="s">
        <v>182</v>
      </c>
    </row>
    <row r="9" spans="1:25" ht="16.5" x14ac:dyDescent="0.35">
      <c r="A9" s="85">
        <v>43160</v>
      </c>
      <c r="B9" s="112" t="s">
        <v>154</v>
      </c>
      <c r="C9" s="112" t="s">
        <v>146</v>
      </c>
      <c r="D9" s="79"/>
      <c r="E9" s="79">
        <v>1977</v>
      </c>
      <c r="F9" s="99">
        <v>10</v>
      </c>
      <c r="G9" s="110" t="s">
        <v>147</v>
      </c>
      <c r="H9" s="79">
        <v>36</v>
      </c>
      <c r="I9" s="79">
        <v>32</v>
      </c>
      <c r="J9" s="79">
        <v>45</v>
      </c>
      <c r="K9" s="80">
        <v>0.85</v>
      </c>
      <c r="L9" s="79" t="s">
        <v>149</v>
      </c>
      <c r="M9" s="79"/>
      <c r="N9" s="79">
        <v>24.148299999999999</v>
      </c>
      <c r="O9" s="79">
        <v>0.75309999999999999</v>
      </c>
      <c r="P9" s="80">
        <v>0.31</v>
      </c>
      <c r="Q9" s="81">
        <v>0.26350000000000001</v>
      </c>
      <c r="R9" s="79">
        <v>6404.75</v>
      </c>
      <c r="S9" s="79" t="s">
        <v>153</v>
      </c>
      <c r="T9" s="79" t="s">
        <v>180</v>
      </c>
      <c r="U9" s="117" t="s">
        <v>182</v>
      </c>
    </row>
    <row r="10" spans="1:25" ht="16.5" x14ac:dyDescent="0.35">
      <c r="A10" s="85">
        <v>43160</v>
      </c>
      <c r="B10" s="112" t="s">
        <v>154</v>
      </c>
      <c r="C10" s="112" t="s">
        <v>146</v>
      </c>
      <c r="D10" s="79"/>
      <c r="E10" s="79">
        <v>1977</v>
      </c>
      <c r="F10" s="99">
        <v>10</v>
      </c>
      <c r="G10" s="110" t="s">
        <v>147</v>
      </c>
      <c r="H10" s="79">
        <v>36</v>
      </c>
      <c r="I10" s="79">
        <v>32</v>
      </c>
      <c r="J10" s="79">
        <v>45</v>
      </c>
      <c r="K10" s="80">
        <v>0.85</v>
      </c>
      <c r="L10" s="79" t="s">
        <v>150</v>
      </c>
      <c r="M10" s="79"/>
      <c r="N10" s="79">
        <v>33.342500000000001</v>
      </c>
      <c r="O10" s="79">
        <v>0.83520000000000005</v>
      </c>
      <c r="P10" s="80">
        <v>0.25</v>
      </c>
      <c r="Q10" s="81">
        <v>0.21249999999999999</v>
      </c>
      <c r="R10" s="79">
        <v>8871.9500000000007</v>
      </c>
      <c r="S10" s="79" t="s">
        <v>153</v>
      </c>
      <c r="T10" s="79" t="s">
        <v>180</v>
      </c>
      <c r="U10" s="117" t="s">
        <v>182</v>
      </c>
    </row>
    <row r="11" spans="1:25" ht="16.5" x14ac:dyDescent="0.35">
      <c r="A11" s="85">
        <v>43160</v>
      </c>
      <c r="B11" s="112" t="s">
        <v>154</v>
      </c>
      <c r="C11" s="112" t="s">
        <v>146</v>
      </c>
      <c r="D11" s="79"/>
      <c r="E11" s="79">
        <v>1977</v>
      </c>
      <c r="F11" s="99">
        <v>10</v>
      </c>
      <c r="G11" s="110" t="s">
        <v>147</v>
      </c>
      <c r="H11" s="79">
        <v>36</v>
      </c>
      <c r="I11" s="79">
        <v>32</v>
      </c>
      <c r="J11" s="79">
        <v>45</v>
      </c>
      <c r="K11" s="80">
        <v>0.85</v>
      </c>
      <c r="L11" s="79" t="s">
        <v>151</v>
      </c>
      <c r="M11" s="79"/>
      <c r="N11" s="79">
        <v>75.507499999999993</v>
      </c>
      <c r="O11" s="79">
        <v>2.5358000000000001</v>
      </c>
      <c r="P11" s="80">
        <v>0.34</v>
      </c>
      <c r="Q11" s="81">
        <v>0.28899999999999998</v>
      </c>
      <c r="R11" s="79">
        <v>20036.87</v>
      </c>
      <c r="S11" s="79" t="s">
        <v>153</v>
      </c>
      <c r="T11" s="79" t="s">
        <v>180</v>
      </c>
      <c r="U11" s="117" t="s">
        <v>182</v>
      </c>
    </row>
    <row r="12" spans="1:25" ht="16.5" x14ac:dyDescent="0.35">
      <c r="A12" s="85">
        <v>43160</v>
      </c>
      <c r="B12" s="112" t="s">
        <v>154</v>
      </c>
      <c r="C12" s="112" t="s">
        <v>146</v>
      </c>
      <c r="D12" s="79"/>
      <c r="E12" s="79">
        <v>1977</v>
      </c>
      <c r="F12" s="99">
        <v>10</v>
      </c>
      <c r="G12" s="110" t="s">
        <v>147</v>
      </c>
      <c r="H12" s="79">
        <v>36</v>
      </c>
      <c r="I12" s="79">
        <v>32</v>
      </c>
      <c r="J12" s="79">
        <v>45</v>
      </c>
      <c r="K12" s="80">
        <v>0.85</v>
      </c>
      <c r="L12" s="79" t="s">
        <v>152</v>
      </c>
      <c r="M12" s="79"/>
      <c r="N12" s="79">
        <v>42.040300000000002</v>
      </c>
      <c r="O12" s="79">
        <v>1.6722999999999999</v>
      </c>
      <c r="P12" s="80">
        <v>0.4</v>
      </c>
      <c r="Q12" s="81">
        <v>0.34</v>
      </c>
      <c r="R12" s="79">
        <v>11176.98</v>
      </c>
      <c r="S12" s="79" t="s">
        <v>153</v>
      </c>
      <c r="T12" s="79" t="s">
        <v>180</v>
      </c>
      <c r="U12" s="117" t="s">
        <v>182</v>
      </c>
    </row>
    <row r="13" spans="1:25" ht="16.5" x14ac:dyDescent="0.35">
      <c r="A13" s="85">
        <v>43160</v>
      </c>
      <c r="B13" s="112" t="s">
        <v>154</v>
      </c>
      <c r="C13" s="112" t="s">
        <v>146</v>
      </c>
      <c r="D13" s="99"/>
      <c r="E13" s="99">
        <v>1977</v>
      </c>
      <c r="F13" s="99">
        <v>10</v>
      </c>
      <c r="G13" s="110" t="s">
        <v>147</v>
      </c>
      <c r="H13" s="79">
        <v>36</v>
      </c>
      <c r="I13" s="79">
        <v>32</v>
      </c>
      <c r="J13" s="99">
        <v>45</v>
      </c>
      <c r="K13" s="80">
        <v>0.85</v>
      </c>
      <c r="L13" s="79" t="s">
        <v>150</v>
      </c>
      <c r="M13" s="79"/>
      <c r="N13" s="99">
        <v>33.209299999999999</v>
      </c>
      <c r="O13" s="99">
        <v>0.8276</v>
      </c>
      <c r="P13" s="102">
        <v>0.25</v>
      </c>
      <c r="Q13" s="81">
        <v>0.21249999999999999</v>
      </c>
      <c r="R13" s="99">
        <v>8872.1</v>
      </c>
      <c r="S13" s="79" t="s">
        <v>153</v>
      </c>
      <c r="T13" s="79" t="s">
        <v>180</v>
      </c>
      <c r="U13" s="117" t="s">
        <v>182</v>
      </c>
    </row>
    <row r="14" spans="1:25" ht="16.5" x14ac:dyDescent="0.35">
      <c r="A14" s="118" t="s">
        <v>173</v>
      </c>
      <c r="B14" s="112" t="s">
        <v>154</v>
      </c>
      <c r="C14" s="145" t="s">
        <v>176</v>
      </c>
      <c r="D14" s="99"/>
      <c r="E14" s="99">
        <v>1977</v>
      </c>
      <c r="F14" s="99">
        <v>10</v>
      </c>
      <c r="G14" s="110" t="s">
        <v>147</v>
      </c>
      <c r="H14" s="99">
        <v>32.1</v>
      </c>
      <c r="I14" s="99">
        <v>51</v>
      </c>
      <c r="J14" s="99">
        <v>45</v>
      </c>
      <c r="K14" s="99">
        <v>1.026</v>
      </c>
      <c r="L14" s="79" t="s">
        <v>148</v>
      </c>
      <c r="M14" s="79"/>
      <c r="N14" s="102">
        <v>57.5</v>
      </c>
      <c r="O14" s="99">
        <v>1.5865</v>
      </c>
      <c r="P14" s="80">
        <v>0.28000000000000003</v>
      </c>
      <c r="Q14" s="102">
        <v>0.28000000000000003</v>
      </c>
      <c r="R14" s="99">
        <v>15251.9</v>
      </c>
      <c r="S14" s="79" t="s">
        <v>153</v>
      </c>
      <c r="T14" s="79" t="s">
        <v>180</v>
      </c>
      <c r="U14" s="117" t="s">
        <v>177</v>
      </c>
    </row>
    <row r="15" spans="1:25" ht="16.5" x14ac:dyDescent="0.35">
      <c r="A15" s="118" t="s">
        <v>173</v>
      </c>
      <c r="B15" s="112" t="s">
        <v>154</v>
      </c>
      <c r="C15" s="145" t="s">
        <v>176</v>
      </c>
      <c r="D15" s="99"/>
      <c r="E15" s="99">
        <v>1977</v>
      </c>
      <c r="F15" s="99">
        <v>10</v>
      </c>
      <c r="G15" s="110" t="s">
        <v>147</v>
      </c>
      <c r="H15" s="99">
        <v>32.1</v>
      </c>
      <c r="I15" s="99">
        <v>51</v>
      </c>
      <c r="J15" s="99">
        <v>45</v>
      </c>
      <c r="K15" s="99">
        <v>1.026</v>
      </c>
      <c r="L15" s="79" t="s">
        <v>149</v>
      </c>
      <c r="M15" s="79"/>
      <c r="N15" s="99">
        <v>24.090299999999999</v>
      </c>
      <c r="O15" s="99">
        <v>0.749</v>
      </c>
      <c r="P15" s="80">
        <v>0.31</v>
      </c>
      <c r="Q15" s="102">
        <v>0.32</v>
      </c>
      <c r="R15" s="99">
        <v>6394.78</v>
      </c>
      <c r="S15" s="79" t="s">
        <v>153</v>
      </c>
      <c r="T15" s="79" t="s">
        <v>180</v>
      </c>
      <c r="U15" s="117" t="s">
        <v>177</v>
      </c>
    </row>
    <row r="16" spans="1:25" ht="16.5" x14ac:dyDescent="0.35">
      <c r="A16" s="118" t="s">
        <v>173</v>
      </c>
      <c r="B16" s="112" t="s">
        <v>154</v>
      </c>
      <c r="C16" s="145" t="s">
        <v>176</v>
      </c>
      <c r="D16" s="99"/>
      <c r="E16" s="99">
        <v>1977</v>
      </c>
      <c r="F16" s="99">
        <v>10</v>
      </c>
      <c r="G16" s="110" t="s">
        <v>147</v>
      </c>
      <c r="H16" s="99">
        <v>32.1</v>
      </c>
      <c r="I16" s="99">
        <v>51</v>
      </c>
      <c r="J16" s="99">
        <v>45</v>
      </c>
      <c r="K16" s="99">
        <v>1.026</v>
      </c>
      <c r="L16" s="79" t="s">
        <v>150</v>
      </c>
      <c r="M16" s="79"/>
      <c r="N16" s="99">
        <v>33.295900000000003</v>
      </c>
      <c r="O16" s="99">
        <v>0.83520000000000005</v>
      </c>
      <c r="P16" s="80">
        <v>0.25</v>
      </c>
      <c r="Q16" s="102">
        <v>0.26</v>
      </c>
      <c r="R16" s="99">
        <v>8866.07</v>
      </c>
      <c r="S16" s="79" t="s">
        <v>153</v>
      </c>
      <c r="T16" s="79" t="s">
        <v>180</v>
      </c>
      <c r="U16" s="117" t="s">
        <v>177</v>
      </c>
    </row>
    <row r="17" spans="1:21" ht="16.5" x14ac:dyDescent="0.35">
      <c r="A17" s="118" t="s">
        <v>173</v>
      </c>
      <c r="B17" s="112" t="s">
        <v>154</v>
      </c>
      <c r="C17" s="145" t="s">
        <v>176</v>
      </c>
      <c r="D17" s="99"/>
      <c r="E17" s="99">
        <v>1977</v>
      </c>
      <c r="F17" s="99">
        <v>10</v>
      </c>
      <c r="G17" s="110" t="s">
        <v>147</v>
      </c>
      <c r="H17" s="99">
        <v>32.1</v>
      </c>
      <c r="I17" s="99">
        <v>51</v>
      </c>
      <c r="J17" s="99">
        <v>45</v>
      </c>
      <c r="K17" s="99">
        <v>1.026</v>
      </c>
      <c r="L17" s="79" t="s">
        <v>151</v>
      </c>
      <c r="M17" s="79"/>
      <c r="N17" s="79">
        <v>75.225999999999999</v>
      </c>
      <c r="O17" s="79">
        <v>2.4746000000000001</v>
      </c>
      <c r="P17" s="80">
        <v>0.33</v>
      </c>
      <c r="Q17" s="80">
        <v>0.34</v>
      </c>
      <c r="R17" s="79">
        <v>20036.05</v>
      </c>
      <c r="S17" s="79" t="s">
        <v>153</v>
      </c>
      <c r="T17" s="79" t="s">
        <v>180</v>
      </c>
      <c r="U17" s="117" t="s">
        <v>177</v>
      </c>
    </row>
    <row r="18" spans="1:21" ht="16.5" x14ac:dyDescent="0.35">
      <c r="A18" s="118" t="s">
        <v>173</v>
      </c>
      <c r="B18" s="112" t="s">
        <v>154</v>
      </c>
      <c r="C18" s="145" t="s">
        <v>176</v>
      </c>
      <c r="D18" s="99"/>
      <c r="E18" s="99">
        <v>1977</v>
      </c>
      <c r="F18" s="99">
        <v>10</v>
      </c>
      <c r="G18" s="110" t="s">
        <v>147</v>
      </c>
      <c r="H18" s="99">
        <v>32.1</v>
      </c>
      <c r="I18" s="99">
        <v>51</v>
      </c>
      <c r="J18" s="99">
        <v>45</v>
      </c>
      <c r="K18" s="99">
        <v>1.026</v>
      </c>
      <c r="L18" s="79" t="s">
        <v>152</v>
      </c>
      <c r="M18" s="79"/>
      <c r="N18" s="99">
        <v>42.134500000000003</v>
      </c>
      <c r="O18" s="99">
        <v>1.6627000000000001</v>
      </c>
      <c r="P18" s="102">
        <v>0.4</v>
      </c>
      <c r="Q18" s="102">
        <v>0.41</v>
      </c>
      <c r="R18" s="99">
        <v>11181.02</v>
      </c>
      <c r="S18" s="79" t="s">
        <v>153</v>
      </c>
      <c r="T18" s="79" t="s">
        <v>180</v>
      </c>
      <c r="U18" s="117" t="s">
        <v>177</v>
      </c>
    </row>
    <row r="19" spans="1:21" ht="16.5" x14ac:dyDescent="0.35">
      <c r="A19" s="118" t="s">
        <v>173</v>
      </c>
      <c r="B19" s="112" t="s">
        <v>154</v>
      </c>
      <c r="C19" s="145" t="s">
        <v>176</v>
      </c>
      <c r="D19" s="99"/>
      <c r="E19" s="99">
        <v>1977</v>
      </c>
      <c r="F19" s="99">
        <v>10</v>
      </c>
      <c r="G19" s="110" t="s">
        <v>147</v>
      </c>
      <c r="H19" s="99">
        <v>32.1</v>
      </c>
      <c r="I19" s="99">
        <v>51</v>
      </c>
      <c r="J19" s="99">
        <v>45</v>
      </c>
      <c r="K19" s="99">
        <v>1.026</v>
      </c>
      <c r="L19" s="79" t="s">
        <v>150</v>
      </c>
      <c r="M19" s="79"/>
      <c r="N19" s="99">
        <v>33.401400000000002</v>
      </c>
      <c r="O19" s="99">
        <v>0.83179999999999998</v>
      </c>
      <c r="P19" s="102">
        <v>0.25</v>
      </c>
      <c r="Q19" s="102">
        <v>0.26</v>
      </c>
      <c r="R19" s="99">
        <v>8866.02</v>
      </c>
      <c r="S19" s="79" t="s">
        <v>153</v>
      </c>
      <c r="T19" s="79" t="s">
        <v>180</v>
      </c>
      <c r="U19" s="117" t="s">
        <v>177</v>
      </c>
    </row>
    <row r="20" spans="1:21" ht="16.5" x14ac:dyDescent="0.35">
      <c r="A20" s="85" t="s">
        <v>178</v>
      </c>
      <c r="B20" s="145" t="s">
        <v>179</v>
      </c>
      <c r="C20" s="145" t="s">
        <v>176</v>
      </c>
      <c r="D20" s="99"/>
      <c r="E20" s="99">
        <v>1977</v>
      </c>
      <c r="F20" s="99">
        <v>10</v>
      </c>
      <c r="G20" s="110" t="s">
        <v>147</v>
      </c>
      <c r="H20" s="99">
        <v>41</v>
      </c>
      <c r="I20" s="99">
        <v>23</v>
      </c>
      <c r="J20" s="99">
        <v>43</v>
      </c>
      <c r="K20" s="99">
        <v>0.86</v>
      </c>
      <c r="L20" s="79" t="s">
        <v>148</v>
      </c>
      <c r="M20" s="79"/>
      <c r="N20" s="99">
        <v>57.615000000000002</v>
      </c>
      <c r="O20" s="99">
        <v>1.5149999999999999</v>
      </c>
      <c r="P20" s="102">
        <v>0.26</v>
      </c>
      <c r="Q20" s="102">
        <v>0.22500000000000001</v>
      </c>
      <c r="R20" s="99">
        <v>15282.7</v>
      </c>
      <c r="S20" s="79" t="s">
        <v>153</v>
      </c>
      <c r="T20" s="79" t="s">
        <v>180</v>
      </c>
      <c r="U20" s="116" t="s">
        <v>181</v>
      </c>
    </row>
    <row r="21" spans="1:21" ht="16.5" x14ac:dyDescent="0.35">
      <c r="A21" s="85" t="s">
        <v>178</v>
      </c>
      <c r="B21" s="145" t="s">
        <v>179</v>
      </c>
      <c r="C21" s="145" t="s">
        <v>176</v>
      </c>
      <c r="D21" s="99"/>
      <c r="E21" s="99">
        <v>1977</v>
      </c>
      <c r="F21" s="99">
        <v>10</v>
      </c>
      <c r="G21" s="110" t="s">
        <v>147</v>
      </c>
      <c r="H21" s="99">
        <v>41</v>
      </c>
      <c r="I21" s="99">
        <v>23</v>
      </c>
      <c r="J21" s="99">
        <v>43</v>
      </c>
      <c r="K21" s="99">
        <v>0.86</v>
      </c>
      <c r="L21" s="79" t="s">
        <v>149</v>
      </c>
      <c r="M21" s="79"/>
      <c r="N21" s="99">
        <v>24.178000000000001</v>
      </c>
      <c r="O21" s="99">
        <v>0.747</v>
      </c>
      <c r="P21" s="102">
        <v>0.31</v>
      </c>
      <c r="Q21" s="99">
        <v>0.26800000000000002</v>
      </c>
      <c r="R21" s="99">
        <v>6413.2</v>
      </c>
      <c r="S21" s="79" t="s">
        <v>153</v>
      </c>
      <c r="T21" s="79" t="s">
        <v>180</v>
      </c>
      <c r="U21" s="116" t="s">
        <v>181</v>
      </c>
    </row>
    <row r="22" spans="1:21" ht="16.5" x14ac:dyDescent="0.35">
      <c r="A22" s="85" t="s">
        <v>178</v>
      </c>
      <c r="B22" s="145" t="s">
        <v>179</v>
      </c>
      <c r="C22" s="145" t="s">
        <v>176</v>
      </c>
      <c r="D22" s="99"/>
      <c r="E22" s="99">
        <v>1977</v>
      </c>
      <c r="F22" s="99">
        <v>10</v>
      </c>
      <c r="G22" s="110" t="s">
        <v>147</v>
      </c>
      <c r="H22" s="99">
        <v>41</v>
      </c>
      <c r="I22" s="99">
        <v>23</v>
      </c>
      <c r="J22" s="99">
        <v>43</v>
      </c>
      <c r="K22" s="99">
        <v>0.86</v>
      </c>
      <c r="L22" s="79" t="s">
        <v>150</v>
      </c>
      <c r="M22" s="79"/>
      <c r="N22" s="99">
        <v>33.433</v>
      </c>
      <c r="O22" s="99">
        <v>0.78900000000000003</v>
      </c>
      <c r="P22" s="102">
        <v>0.24</v>
      </c>
      <c r="Q22" s="99">
        <v>0.20799999999999999</v>
      </c>
      <c r="R22" s="99">
        <v>8868.2000000000007</v>
      </c>
      <c r="S22" s="79" t="s">
        <v>153</v>
      </c>
      <c r="T22" s="79" t="s">
        <v>180</v>
      </c>
      <c r="U22" s="116" t="s">
        <v>181</v>
      </c>
    </row>
    <row r="23" spans="1:21" ht="16.5" x14ac:dyDescent="0.35">
      <c r="A23" s="85" t="s">
        <v>178</v>
      </c>
      <c r="B23" s="145" t="s">
        <v>179</v>
      </c>
      <c r="C23" s="145" t="s">
        <v>176</v>
      </c>
      <c r="D23" s="99"/>
      <c r="E23" s="99">
        <v>1977</v>
      </c>
      <c r="F23" s="99">
        <v>10</v>
      </c>
      <c r="G23" s="110" t="s">
        <v>147</v>
      </c>
      <c r="H23" s="99">
        <v>41</v>
      </c>
      <c r="I23" s="99">
        <v>23</v>
      </c>
      <c r="J23" s="99">
        <v>43</v>
      </c>
      <c r="K23" s="99">
        <v>0.86</v>
      </c>
      <c r="L23" s="79" t="s">
        <v>151</v>
      </c>
      <c r="M23" s="79"/>
      <c r="N23" s="99">
        <v>75.608999999999995</v>
      </c>
      <c r="O23" s="99">
        <v>2.3860000000000001</v>
      </c>
      <c r="P23" s="102">
        <v>0.32</v>
      </c>
      <c r="Q23" s="99">
        <v>0.27700000000000002</v>
      </c>
      <c r="R23" s="99">
        <v>20055.5</v>
      </c>
      <c r="S23" s="79" t="s">
        <v>153</v>
      </c>
      <c r="T23" s="79" t="s">
        <v>180</v>
      </c>
      <c r="U23" s="116" t="s">
        <v>181</v>
      </c>
    </row>
    <row r="24" spans="1:21" ht="16.5" x14ac:dyDescent="0.35">
      <c r="A24" s="85" t="s">
        <v>178</v>
      </c>
      <c r="B24" s="145" t="s">
        <v>179</v>
      </c>
      <c r="C24" s="145" t="s">
        <v>176</v>
      </c>
      <c r="D24" s="99"/>
      <c r="E24" s="99">
        <v>1977</v>
      </c>
      <c r="F24" s="99">
        <v>10</v>
      </c>
      <c r="G24" s="110" t="s">
        <v>147</v>
      </c>
      <c r="H24" s="99">
        <v>41</v>
      </c>
      <c r="I24" s="99">
        <v>23</v>
      </c>
      <c r="J24" s="99">
        <v>43</v>
      </c>
      <c r="K24" s="99">
        <v>0.86</v>
      </c>
      <c r="L24" s="79" t="s">
        <v>152</v>
      </c>
      <c r="M24" s="79"/>
      <c r="N24" s="99">
        <v>42.174999999999997</v>
      </c>
      <c r="O24" s="99">
        <v>1.603</v>
      </c>
      <c r="P24" s="102">
        <v>0.38</v>
      </c>
      <c r="Q24" s="99">
        <v>0.32900000000000001</v>
      </c>
      <c r="R24" s="99">
        <v>11187.2</v>
      </c>
      <c r="S24" s="119" t="s">
        <v>153</v>
      </c>
      <c r="T24" s="79" t="s">
        <v>180</v>
      </c>
      <c r="U24" s="116" t="s">
        <v>181</v>
      </c>
    </row>
    <row r="25" spans="1:21" ht="16.5" x14ac:dyDescent="0.35">
      <c r="A25" s="48" t="s">
        <v>194</v>
      </c>
      <c r="B25" s="145" t="s">
        <v>179</v>
      </c>
      <c r="C25" s="145" t="s">
        <v>176</v>
      </c>
      <c r="D25" s="99"/>
      <c r="E25" s="99">
        <v>1977</v>
      </c>
      <c r="F25" s="99">
        <v>10</v>
      </c>
      <c r="G25" s="110" t="s">
        <v>147</v>
      </c>
      <c r="H25" s="30">
        <v>38</v>
      </c>
      <c r="I25" s="30">
        <v>26</v>
      </c>
      <c r="J25" s="30">
        <v>44</v>
      </c>
      <c r="K25" s="99">
        <v>0.86</v>
      </c>
      <c r="L25" s="79" t="s">
        <v>148</v>
      </c>
      <c r="M25" s="16"/>
      <c r="N25" s="30">
        <v>57.557000000000002</v>
      </c>
      <c r="O25" s="30">
        <v>1.5009999999999999</v>
      </c>
      <c r="P25" s="32">
        <v>0.26</v>
      </c>
      <c r="Q25" s="32">
        <v>0.224</v>
      </c>
      <c r="R25" s="30">
        <v>15267.4</v>
      </c>
      <c r="S25" s="119" t="s">
        <v>153</v>
      </c>
      <c r="T25" s="16" t="s">
        <v>180</v>
      </c>
      <c r="U25" s="30"/>
    </row>
    <row r="26" spans="1:21" ht="16.5" x14ac:dyDescent="0.35">
      <c r="A26" s="48" t="s">
        <v>194</v>
      </c>
      <c r="B26" s="145" t="s">
        <v>179</v>
      </c>
      <c r="C26" s="145" t="s">
        <v>176</v>
      </c>
      <c r="D26" s="99"/>
      <c r="E26" s="99">
        <v>1977</v>
      </c>
      <c r="F26" s="99">
        <v>10</v>
      </c>
      <c r="G26" s="110" t="s">
        <v>147</v>
      </c>
      <c r="H26" s="30">
        <v>38</v>
      </c>
      <c r="I26" s="30">
        <v>26</v>
      </c>
      <c r="J26" s="30">
        <v>44</v>
      </c>
      <c r="K26" s="99">
        <v>0.86</v>
      </c>
      <c r="L26" s="79" t="s">
        <v>149</v>
      </c>
      <c r="M26" s="16"/>
      <c r="N26" s="32">
        <v>24.15</v>
      </c>
      <c r="O26" s="30">
        <v>0.73899999999999999</v>
      </c>
      <c r="P26" s="32">
        <v>0.31</v>
      </c>
      <c r="Q26" s="30">
        <v>0.26700000000000002</v>
      </c>
      <c r="R26" s="30">
        <v>6405.8</v>
      </c>
      <c r="S26" s="119" t="s">
        <v>153</v>
      </c>
      <c r="T26" s="16" t="s">
        <v>180</v>
      </c>
      <c r="U26" s="30"/>
    </row>
    <row r="27" spans="1:21" ht="16.5" x14ac:dyDescent="0.35">
      <c r="A27" s="48" t="s">
        <v>194</v>
      </c>
      <c r="B27" s="145" t="s">
        <v>179</v>
      </c>
      <c r="C27" s="145" t="s">
        <v>176</v>
      </c>
      <c r="D27" s="99"/>
      <c r="E27" s="99">
        <v>1977</v>
      </c>
      <c r="F27" s="99">
        <v>10</v>
      </c>
      <c r="G27" s="110" t="s">
        <v>147</v>
      </c>
      <c r="H27" s="30">
        <v>38</v>
      </c>
      <c r="I27" s="30">
        <v>26</v>
      </c>
      <c r="J27" s="30">
        <v>44</v>
      </c>
      <c r="K27" s="99">
        <v>0.86</v>
      </c>
      <c r="L27" s="79" t="s">
        <v>150</v>
      </c>
      <c r="M27" s="16"/>
      <c r="N27" s="30">
        <v>33.402000000000001</v>
      </c>
      <c r="O27" s="30">
        <v>0.78200000000000003</v>
      </c>
      <c r="P27" s="32">
        <v>0.23</v>
      </c>
      <c r="Q27" s="30">
        <v>0.19800000000000001</v>
      </c>
      <c r="R27" s="30">
        <v>8859.9</v>
      </c>
      <c r="S27" s="119" t="s">
        <v>153</v>
      </c>
      <c r="T27" s="16" t="s">
        <v>180</v>
      </c>
      <c r="U27" s="30"/>
    </row>
    <row r="28" spans="1:21" ht="16.5" x14ac:dyDescent="0.35">
      <c r="A28" s="48" t="s">
        <v>194</v>
      </c>
      <c r="B28" s="145" t="s">
        <v>179</v>
      </c>
      <c r="C28" s="145" t="s">
        <v>176</v>
      </c>
      <c r="D28" s="99"/>
      <c r="E28" s="99">
        <v>1977</v>
      </c>
      <c r="F28" s="99">
        <v>10</v>
      </c>
      <c r="G28" s="110" t="s">
        <v>147</v>
      </c>
      <c r="H28" s="30">
        <v>38</v>
      </c>
      <c r="I28" s="30">
        <v>26</v>
      </c>
      <c r="J28" s="30">
        <v>44</v>
      </c>
      <c r="K28" s="99">
        <v>0.86</v>
      </c>
      <c r="L28" s="79" t="s">
        <v>151</v>
      </c>
      <c r="M28" s="16"/>
      <c r="N28" s="30">
        <v>75.557000000000002</v>
      </c>
      <c r="O28" s="30">
        <v>2.3530000000000002</v>
      </c>
      <c r="P28" s="32">
        <v>0.31</v>
      </c>
      <c r="Q28" s="32">
        <v>0.26700000000000002</v>
      </c>
      <c r="R28" s="30">
        <v>20041.900000000001</v>
      </c>
      <c r="S28" s="119" t="s">
        <v>153</v>
      </c>
      <c r="T28" s="16" t="s">
        <v>180</v>
      </c>
      <c r="U28" s="51"/>
    </row>
    <row r="29" spans="1:21" ht="16.5" x14ac:dyDescent="0.35">
      <c r="A29" s="48" t="s">
        <v>194</v>
      </c>
      <c r="B29" s="145" t="s">
        <v>179</v>
      </c>
      <c r="C29" s="145" t="s">
        <v>176</v>
      </c>
      <c r="D29" s="99"/>
      <c r="E29" s="99">
        <v>1977</v>
      </c>
      <c r="F29" s="99">
        <v>10</v>
      </c>
      <c r="G29" s="110" t="s">
        <v>147</v>
      </c>
      <c r="H29" s="30">
        <v>38</v>
      </c>
      <c r="I29" s="30">
        <v>26</v>
      </c>
      <c r="J29" s="30">
        <v>44</v>
      </c>
      <c r="K29" s="99">
        <v>0.86</v>
      </c>
      <c r="L29" s="79" t="s">
        <v>152</v>
      </c>
      <c r="M29" s="16"/>
      <c r="N29" s="30">
        <v>42.158000000000001</v>
      </c>
      <c r="O29" s="30">
        <v>1.585</v>
      </c>
      <c r="P29" s="32">
        <v>0.38</v>
      </c>
      <c r="Q29" s="2">
        <v>0.32700000000000001</v>
      </c>
      <c r="R29" s="30">
        <v>11182.6</v>
      </c>
      <c r="S29" s="119" t="s">
        <v>153</v>
      </c>
      <c r="T29" s="16" t="s">
        <v>180</v>
      </c>
      <c r="U29" s="51"/>
    </row>
    <row r="30" spans="1:21" ht="16.5" x14ac:dyDescent="0.35">
      <c r="A30" s="48" t="s">
        <v>196</v>
      </c>
      <c r="B30" s="145" t="s">
        <v>179</v>
      </c>
      <c r="C30" s="121" t="s">
        <v>197</v>
      </c>
      <c r="D30" s="30"/>
      <c r="E30" s="30">
        <v>1977</v>
      </c>
      <c r="F30" s="30">
        <v>10</v>
      </c>
      <c r="G30" s="30" t="s">
        <v>147</v>
      </c>
      <c r="H30" s="30">
        <v>33</v>
      </c>
      <c r="I30" s="30">
        <v>48</v>
      </c>
      <c r="J30" s="30">
        <v>47</v>
      </c>
      <c r="K30" s="30">
        <v>0.83</v>
      </c>
      <c r="L30" s="79" t="s">
        <v>148</v>
      </c>
      <c r="M30" s="16"/>
      <c r="N30" s="30">
        <v>57.534999999999997</v>
      </c>
      <c r="O30" s="30">
        <v>1.49</v>
      </c>
      <c r="P30" s="2">
        <v>0.26</v>
      </c>
      <c r="Q30" s="2">
        <v>0.217</v>
      </c>
      <c r="R30" s="30">
        <v>15261.4</v>
      </c>
      <c r="S30" t="s">
        <v>153</v>
      </c>
      <c r="T30" t="s">
        <v>180</v>
      </c>
      <c r="U30" s="116" t="s">
        <v>198</v>
      </c>
    </row>
    <row r="31" spans="1:21" ht="16.5" x14ac:dyDescent="0.35">
      <c r="A31" s="48" t="s">
        <v>196</v>
      </c>
      <c r="B31" s="145" t="s">
        <v>179</v>
      </c>
      <c r="C31" s="121" t="s">
        <v>197</v>
      </c>
      <c r="D31" s="30"/>
      <c r="E31" s="30">
        <v>1977</v>
      </c>
      <c r="F31" s="30">
        <v>10</v>
      </c>
      <c r="G31" s="30" t="s">
        <v>147</v>
      </c>
      <c r="H31" s="30">
        <v>33</v>
      </c>
      <c r="I31" s="30">
        <v>48</v>
      </c>
      <c r="J31" s="30">
        <v>47</v>
      </c>
      <c r="K31" s="30">
        <v>0.83</v>
      </c>
      <c r="L31" s="79" t="s">
        <v>149</v>
      </c>
      <c r="M31" s="16"/>
      <c r="N31" s="30">
        <v>24.135999999999999</v>
      </c>
      <c r="O31" s="30">
        <v>0.746</v>
      </c>
      <c r="P31" s="2">
        <v>0.31</v>
      </c>
      <c r="Q31" s="2">
        <v>0.25900000000000001</v>
      </c>
      <c r="R31" s="30">
        <v>6402.2</v>
      </c>
      <c r="S31" t="s">
        <v>153</v>
      </c>
      <c r="T31" t="s">
        <v>180</v>
      </c>
      <c r="U31" s="116" t="s">
        <v>198</v>
      </c>
    </row>
    <row r="32" spans="1:21" ht="16.5" x14ac:dyDescent="0.35">
      <c r="A32" s="48" t="s">
        <v>196</v>
      </c>
      <c r="B32" s="145" t="s">
        <v>179</v>
      </c>
      <c r="C32" s="121" t="s">
        <v>197</v>
      </c>
      <c r="D32" s="30"/>
      <c r="E32" s="30">
        <v>1977</v>
      </c>
      <c r="F32" s="30">
        <v>10</v>
      </c>
      <c r="G32" s="30" t="s">
        <v>147</v>
      </c>
      <c r="H32" s="30">
        <v>33</v>
      </c>
      <c r="I32" s="30">
        <v>48</v>
      </c>
      <c r="J32" s="30">
        <v>47</v>
      </c>
      <c r="K32" s="30">
        <v>0.83</v>
      </c>
      <c r="L32" s="79" t="s">
        <v>150</v>
      </c>
      <c r="M32" s="16"/>
      <c r="N32" s="30">
        <v>33.393000000000001</v>
      </c>
      <c r="O32" s="30">
        <v>0.76300000000000001</v>
      </c>
      <c r="P32" s="2">
        <v>0.23</v>
      </c>
      <c r="Q32" s="2">
        <v>0.192</v>
      </c>
      <c r="R32" s="30">
        <v>8857.6</v>
      </c>
      <c r="S32" t="s">
        <v>153</v>
      </c>
      <c r="T32" t="s">
        <v>180</v>
      </c>
      <c r="U32" s="116" t="s">
        <v>198</v>
      </c>
    </row>
    <row r="33" spans="1:21" ht="16.5" x14ac:dyDescent="0.35">
      <c r="A33" s="48" t="s">
        <v>196</v>
      </c>
      <c r="B33" s="145" t="s">
        <v>179</v>
      </c>
      <c r="C33" s="121" t="s">
        <v>197</v>
      </c>
      <c r="D33" s="30"/>
      <c r="E33" s="30">
        <v>1977</v>
      </c>
      <c r="F33" s="30">
        <v>10</v>
      </c>
      <c r="G33" s="30" t="s">
        <v>147</v>
      </c>
      <c r="H33" s="30">
        <v>33</v>
      </c>
      <c r="I33" s="30">
        <v>48</v>
      </c>
      <c r="J33" s="30">
        <v>47</v>
      </c>
      <c r="K33" s="30">
        <v>0.83</v>
      </c>
      <c r="L33" s="79" t="s">
        <v>151</v>
      </c>
      <c r="M33" s="16"/>
      <c r="N33" s="30">
        <v>75.533000000000001</v>
      </c>
      <c r="O33" s="30">
        <v>2.3370000000000002</v>
      </c>
      <c r="P33" s="2">
        <v>0.31</v>
      </c>
      <c r="Q33" s="45">
        <v>0.25900000000000001</v>
      </c>
      <c r="R33" s="30">
        <v>20035.400000000001</v>
      </c>
      <c r="S33" t="s">
        <v>153</v>
      </c>
      <c r="T33" t="s">
        <v>180</v>
      </c>
      <c r="U33" s="116" t="s">
        <v>198</v>
      </c>
    </row>
    <row r="34" spans="1:21" ht="16.5" x14ac:dyDescent="0.35">
      <c r="A34" s="48" t="s">
        <v>196</v>
      </c>
      <c r="B34" s="145" t="s">
        <v>179</v>
      </c>
      <c r="C34" s="121" t="s">
        <v>197</v>
      </c>
      <c r="D34" s="30"/>
      <c r="E34" s="30">
        <v>1977</v>
      </c>
      <c r="F34" s="30">
        <v>10</v>
      </c>
      <c r="G34" s="30" t="s">
        <v>147</v>
      </c>
      <c r="H34" s="30">
        <v>33</v>
      </c>
      <c r="I34" s="30">
        <v>48</v>
      </c>
      <c r="J34" s="30">
        <v>47</v>
      </c>
      <c r="K34" s="30">
        <v>0.83</v>
      </c>
      <c r="L34" s="79" t="s">
        <v>152</v>
      </c>
      <c r="M34" s="16"/>
      <c r="N34" s="30">
        <v>42.14</v>
      </c>
      <c r="O34" s="30">
        <v>1.5760000000000001</v>
      </c>
      <c r="P34" s="32">
        <v>0.37</v>
      </c>
      <c r="Q34" s="2">
        <v>0.309</v>
      </c>
      <c r="R34" s="30">
        <v>11177.9</v>
      </c>
      <c r="S34" t="s">
        <v>153</v>
      </c>
      <c r="T34" t="s">
        <v>180</v>
      </c>
      <c r="U34" s="116" t="s">
        <v>198</v>
      </c>
    </row>
    <row r="35" spans="1:21" ht="16.5" x14ac:dyDescent="0.35">
      <c r="A35" s="48" t="s">
        <v>200</v>
      </c>
      <c r="B35" s="146" t="s">
        <v>201</v>
      </c>
      <c r="C35" s="121" t="s">
        <v>197</v>
      </c>
      <c r="E35" s="30">
        <v>1977</v>
      </c>
      <c r="F35" s="30">
        <v>10</v>
      </c>
      <c r="G35" s="30" t="s">
        <v>147</v>
      </c>
      <c r="H35" s="30">
        <v>27</v>
      </c>
      <c r="I35" s="30">
        <v>81</v>
      </c>
      <c r="J35" s="30">
        <v>46</v>
      </c>
      <c r="K35" s="30">
        <v>0.84</v>
      </c>
      <c r="L35" s="79" t="s">
        <v>148</v>
      </c>
      <c r="N35" s="32">
        <v>57.41</v>
      </c>
      <c r="O35" s="30">
        <v>1.089</v>
      </c>
      <c r="P35" s="2">
        <v>0.24</v>
      </c>
      <c r="Q35" s="2">
        <v>0.20200000000000001</v>
      </c>
      <c r="R35" s="30">
        <v>15231</v>
      </c>
      <c r="S35" t="s">
        <v>153</v>
      </c>
      <c r="T35" t="s">
        <v>180</v>
      </c>
      <c r="U35" s="144" t="s">
        <v>202</v>
      </c>
    </row>
    <row r="36" spans="1:21" ht="16.5" x14ac:dyDescent="0.35">
      <c r="A36" s="48" t="s">
        <v>200</v>
      </c>
      <c r="B36" s="146" t="s">
        <v>201</v>
      </c>
      <c r="C36" s="121" t="s">
        <v>197</v>
      </c>
      <c r="E36" s="30">
        <v>1977</v>
      </c>
      <c r="F36" s="30">
        <v>10</v>
      </c>
      <c r="G36" s="30" t="s">
        <v>147</v>
      </c>
      <c r="H36" s="30">
        <v>27</v>
      </c>
      <c r="I36" s="30">
        <v>81</v>
      </c>
      <c r="J36" s="30">
        <v>46</v>
      </c>
      <c r="K36" s="30">
        <v>0.84</v>
      </c>
      <c r="L36" s="79" t="s">
        <v>149</v>
      </c>
      <c r="N36" s="32">
        <v>24.08</v>
      </c>
      <c r="O36" s="30">
        <v>0.70599999999999996</v>
      </c>
      <c r="P36" s="2">
        <v>0.28999999999999998</v>
      </c>
      <c r="Q36" s="2">
        <v>0.24399999999999999</v>
      </c>
      <c r="R36" s="30">
        <v>6388.6</v>
      </c>
      <c r="S36" t="s">
        <v>153</v>
      </c>
      <c r="T36" t="s">
        <v>180</v>
      </c>
      <c r="U36" s="144" t="s">
        <v>202</v>
      </c>
    </row>
    <row r="37" spans="1:21" ht="16.5" x14ac:dyDescent="0.35">
      <c r="A37" s="48" t="s">
        <v>200</v>
      </c>
      <c r="B37" s="146" t="s">
        <v>201</v>
      </c>
      <c r="C37" s="121" t="s">
        <v>197</v>
      </c>
      <c r="E37" s="30">
        <v>1977</v>
      </c>
      <c r="F37" s="30">
        <v>10</v>
      </c>
      <c r="G37" s="30" t="s">
        <v>147</v>
      </c>
      <c r="H37" s="30">
        <v>27</v>
      </c>
      <c r="I37" s="30">
        <v>81</v>
      </c>
      <c r="J37" s="30">
        <v>46</v>
      </c>
      <c r="K37" s="30">
        <v>0.84</v>
      </c>
      <c r="L37" s="79" t="s">
        <v>150</v>
      </c>
      <c r="N37" s="32">
        <v>33.35</v>
      </c>
      <c r="O37" s="30">
        <v>0.70399999999999996</v>
      </c>
      <c r="P37" s="32">
        <v>0.21</v>
      </c>
      <c r="Q37" s="2">
        <v>0.17599999999999999</v>
      </c>
      <c r="R37" s="30">
        <v>8846</v>
      </c>
      <c r="S37" t="s">
        <v>153</v>
      </c>
      <c r="T37" t="s">
        <v>180</v>
      </c>
      <c r="U37" s="144" t="s">
        <v>202</v>
      </c>
    </row>
    <row r="38" spans="1:21" ht="16.5" x14ac:dyDescent="0.35">
      <c r="A38" s="48" t="s">
        <v>200</v>
      </c>
      <c r="B38" s="146" t="s">
        <v>201</v>
      </c>
      <c r="C38" s="121" t="s">
        <v>197</v>
      </c>
      <c r="E38" s="30">
        <v>1977</v>
      </c>
      <c r="F38" s="30">
        <v>10</v>
      </c>
      <c r="G38" s="30" t="s">
        <v>147</v>
      </c>
      <c r="H38" s="30">
        <v>27</v>
      </c>
      <c r="I38" s="30">
        <v>81</v>
      </c>
      <c r="J38" s="30">
        <v>46</v>
      </c>
      <c r="K38" s="30">
        <v>0.84</v>
      </c>
      <c r="L38" s="79" t="s">
        <v>151</v>
      </c>
      <c r="N38" s="32">
        <v>75.39</v>
      </c>
      <c r="O38" s="30">
        <v>2.1629999999999998</v>
      </c>
      <c r="P38" s="32">
        <v>0.28999999999999998</v>
      </c>
      <c r="Q38" s="2">
        <v>0.24399999999999999</v>
      </c>
      <c r="R38">
        <v>20001</v>
      </c>
      <c r="S38" t="s">
        <v>153</v>
      </c>
      <c r="T38" t="s">
        <v>180</v>
      </c>
      <c r="U38" s="144" t="s">
        <v>202</v>
      </c>
    </row>
    <row r="39" spans="1:21" ht="16.5" x14ac:dyDescent="0.35">
      <c r="A39" s="48" t="s">
        <v>200</v>
      </c>
      <c r="B39" s="146" t="s">
        <v>201</v>
      </c>
      <c r="C39" s="121" t="s">
        <v>197</v>
      </c>
      <c r="E39" s="30">
        <v>1977</v>
      </c>
      <c r="F39" s="30">
        <v>10</v>
      </c>
      <c r="G39" s="30" t="s">
        <v>147</v>
      </c>
      <c r="H39" s="30">
        <v>27</v>
      </c>
      <c r="I39" s="30">
        <v>81</v>
      </c>
      <c r="J39" s="30">
        <v>46</v>
      </c>
      <c r="K39" s="30">
        <v>0.84</v>
      </c>
      <c r="L39" s="79" t="s">
        <v>152</v>
      </c>
      <c r="N39" s="32">
        <v>42.04</v>
      </c>
      <c r="O39" s="30">
        <v>1.4750000000000001</v>
      </c>
      <c r="P39" s="32">
        <v>0.35</v>
      </c>
      <c r="Q39" s="2">
        <v>0.29399999999999998</v>
      </c>
      <c r="R39">
        <v>11154</v>
      </c>
      <c r="S39" t="s">
        <v>153</v>
      </c>
      <c r="T39" t="s">
        <v>180</v>
      </c>
      <c r="U39" s="144" t="s">
        <v>202</v>
      </c>
    </row>
    <row r="40" spans="1:21" ht="16.5" x14ac:dyDescent="0.35">
      <c r="A40" s="48">
        <v>41222</v>
      </c>
      <c r="B40" s="146" t="s">
        <v>201</v>
      </c>
      <c r="C40" s="121" t="s">
        <v>205</v>
      </c>
      <c r="E40" s="30">
        <v>1977</v>
      </c>
      <c r="F40" s="30">
        <v>10</v>
      </c>
      <c r="G40" s="30" t="s">
        <v>147</v>
      </c>
      <c r="H40" s="30">
        <v>28.8</v>
      </c>
      <c r="I40" s="30">
        <v>63</v>
      </c>
      <c r="J40" s="30">
        <v>45</v>
      </c>
      <c r="K40" s="30">
        <v>0.85</v>
      </c>
      <c r="L40" s="79" t="s">
        <v>148</v>
      </c>
      <c r="N40" s="32">
        <v>57.38</v>
      </c>
      <c r="O40" s="30">
        <v>1.429</v>
      </c>
      <c r="P40" s="32">
        <v>0.25</v>
      </c>
      <c r="Q40" s="2">
        <v>0.21</v>
      </c>
      <c r="R40" s="30">
        <v>15225</v>
      </c>
      <c r="S40" t="s">
        <v>153</v>
      </c>
      <c r="T40" t="s">
        <v>180</v>
      </c>
      <c r="U40" s="144" t="s">
        <v>206</v>
      </c>
    </row>
    <row r="41" spans="1:21" ht="16.5" x14ac:dyDescent="0.35">
      <c r="A41" s="48">
        <v>41222</v>
      </c>
      <c r="B41" s="146" t="s">
        <v>201</v>
      </c>
      <c r="C41" s="121" t="s">
        <v>205</v>
      </c>
      <c r="E41" s="30">
        <v>1977</v>
      </c>
      <c r="F41" s="30">
        <v>10</v>
      </c>
      <c r="G41" s="30" t="s">
        <v>147</v>
      </c>
      <c r="H41" s="30">
        <v>28.8</v>
      </c>
      <c r="I41" s="30">
        <v>63</v>
      </c>
      <c r="J41" s="30">
        <v>45</v>
      </c>
      <c r="K41" s="30">
        <v>0.85</v>
      </c>
      <c r="L41" s="79" t="s">
        <v>149</v>
      </c>
      <c r="N41" s="32">
        <v>24.08</v>
      </c>
      <c r="O41" s="30">
        <v>0.76339999999999997</v>
      </c>
      <c r="P41" s="32">
        <v>0.32</v>
      </c>
      <c r="Q41" s="2">
        <v>0.27</v>
      </c>
      <c r="R41" s="30">
        <v>6388.5</v>
      </c>
      <c r="S41" t="s">
        <v>153</v>
      </c>
      <c r="T41" t="s">
        <v>180</v>
      </c>
      <c r="U41" s="144" t="s">
        <v>206</v>
      </c>
    </row>
    <row r="42" spans="1:21" ht="16.5" x14ac:dyDescent="0.35">
      <c r="A42" s="48">
        <v>41222</v>
      </c>
      <c r="B42" s="146" t="s">
        <v>201</v>
      </c>
      <c r="C42" s="121" t="s">
        <v>205</v>
      </c>
      <c r="E42" s="30">
        <v>1977</v>
      </c>
      <c r="F42" s="30">
        <v>10</v>
      </c>
      <c r="G42" s="30" t="s">
        <v>147</v>
      </c>
      <c r="H42" s="30">
        <v>28.8</v>
      </c>
      <c r="I42" s="30">
        <v>63</v>
      </c>
      <c r="J42" s="30">
        <v>45</v>
      </c>
      <c r="K42" s="30">
        <v>0.85</v>
      </c>
      <c r="L42" s="79" t="s">
        <v>150</v>
      </c>
      <c r="N42" s="32">
        <v>33.33</v>
      </c>
      <c r="O42" s="30">
        <v>0.69979999999999998</v>
      </c>
      <c r="P42" s="32">
        <v>0.21</v>
      </c>
      <c r="Q42" s="2">
        <v>0.18</v>
      </c>
      <c r="R42" s="30">
        <v>8840.4</v>
      </c>
      <c r="S42" t="s">
        <v>153</v>
      </c>
      <c r="T42" t="s">
        <v>180</v>
      </c>
      <c r="U42" s="144" t="s">
        <v>206</v>
      </c>
    </row>
    <row r="43" spans="1:21" ht="16.5" x14ac:dyDescent="0.35">
      <c r="A43" s="48">
        <v>41222</v>
      </c>
      <c r="B43" s="146" t="s">
        <v>201</v>
      </c>
      <c r="C43" s="121" t="s">
        <v>205</v>
      </c>
      <c r="E43" s="30">
        <v>1977</v>
      </c>
      <c r="F43" s="30">
        <v>10</v>
      </c>
      <c r="G43" s="30" t="s">
        <v>147</v>
      </c>
      <c r="H43" s="30">
        <v>28.8</v>
      </c>
      <c r="I43" s="30">
        <v>63</v>
      </c>
      <c r="J43" s="30">
        <v>45</v>
      </c>
      <c r="K43" s="30">
        <v>0.85</v>
      </c>
      <c r="L43" s="79" t="s">
        <v>151</v>
      </c>
      <c r="N43" s="32">
        <v>75.34</v>
      </c>
      <c r="O43" s="30">
        <v>2.177</v>
      </c>
      <c r="P43" s="32">
        <v>0.28999999999999998</v>
      </c>
      <c r="Q43">
        <v>0.25</v>
      </c>
      <c r="R43" s="30">
        <v>19987</v>
      </c>
      <c r="S43" t="s">
        <v>153</v>
      </c>
      <c r="T43" t="s">
        <v>180</v>
      </c>
      <c r="U43" s="144" t="s">
        <v>206</v>
      </c>
    </row>
    <row r="44" spans="1:21" ht="16.5" x14ac:dyDescent="0.35">
      <c r="A44" s="48">
        <v>41222</v>
      </c>
      <c r="B44" s="146" t="s">
        <v>201</v>
      </c>
      <c r="C44" s="121" t="s">
        <v>205</v>
      </c>
      <c r="E44" s="30">
        <v>1977</v>
      </c>
      <c r="F44" s="30">
        <v>10</v>
      </c>
      <c r="G44" s="30" t="s">
        <v>147</v>
      </c>
      <c r="H44" s="30">
        <v>28.8</v>
      </c>
      <c r="I44" s="30">
        <v>63</v>
      </c>
      <c r="J44" s="30">
        <v>45</v>
      </c>
      <c r="K44" s="30">
        <v>0.85</v>
      </c>
      <c r="L44" s="79" t="s">
        <v>152</v>
      </c>
      <c r="N44" s="32">
        <v>42.01</v>
      </c>
      <c r="O44" s="30">
        <v>1.466</v>
      </c>
      <c r="P44" s="32">
        <v>0.35</v>
      </c>
      <c r="Q44">
        <v>0.3</v>
      </c>
      <c r="R44" s="30">
        <v>11146</v>
      </c>
      <c r="S44" t="s">
        <v>153</v>
      </c>
      <c r="T44" t="s">
        <v>180</v>
      </c>
      <c r="U44" s="144" t="s">
        <v>206</v>
      </c>
    </row>
  </sheetData>
  <mergeCells count="8">
    <mergeCell ref="A4:U5"/>
    <mergeCell ref="I1:L1"/>
    <mergeCell ref="M1:R1"/>
    <mergeCell ref="M2:R2"/>
    <mergeCell ref="M3:R3"/>
    <mergeCell ref="C1:F1"/>
    <mergeCell ref="C3:F3"/>
    <mergeCell ref="C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AM90"/>
  <sheetViews>
    <sheetView tabSelected="1" topLeftCell="A5" zoomScaleNormal="100" workbookViewId="0">
      <pane xSplit="1" ySplit="1" topLeftCell="L6" activePane="bottomRight" state="frozen"/>
      <selection activeCell="A5" sqref="A5"/>
      <selection pane="topRight" activeCell="B5" sqref="B5"/>
      <selection pane="bottomLeft" activeCell="A6" sqref="A6"/>
      <selection pane="bottomRight" activeCell="Q17" sqref="Q17"/>
    </sheetView>
  </sheetViews>
  <sheetFormatPr baseColWidth="10" defaultRowHeight="14.5" x14ac:dyDescent="0.35"/>
  <cols>
    <col min="1" max="1" width="12.54296875" style="92" customWidth="1"/>
    <col min="2" max="2" width="13.54296875" style="61" customWidth="1"/>
    <col min="3" max="3" width="13.453125" style="61" customWidth="1"/>
    <col min="4" max="4" width="11.6328125" style="61" customWidth="1"/>
    <col min="5" max="5" width="8.7265625" style="61" customWidth="1"/>
    <col min="6" max="6" width="10.7265625" style="61" customWidth="1"/>
    <col min="7" max="7" width="7.08984375" style="61" customWidth="1"/>
    <col min="8" max="8" width="8.08984375" style="61" customWidth="1"/>
    <col min="9" max="9" width="7.36328125" style="61" customWidth="1"/>
    <col min="10" max="10" width="5.1796875" style="61" customWidth="1"/>
    <col min="11" max="11" width="6.90625" style="61" customWidth="1"/>
    <col min="12" max="12" width="9.36328125" style="61" customWidth="1"/>
    <col min="13" max="13" width="7.08984375" style="61" customWidth="1"/>
    <col min="14" max="14" width="6.453125" style="61" customWidth="1"/>
    <col min="15" max="15" width="10.7265625" style="61" customWidth="1"/>
    <col min="16" max="16" width="6.7265625" style="61" customWidth="1"/>
    <col min="17" max="17" width="7.36328125" style="61" customWidth="1"/>
    <col min="18" max="18" width="9.54296875" style="61" customWidth="1"/>
    <col min="19" max="19" width="9.7265625" style="61" customWidth="1"/>
    <col min="20" max="20" width="9.26953125" style="61" customWidth="1"/>
    <col min="21" max="21" width="7.6328125" style="61" customWidth="1"/>
    <col min="22" max="22" width="11.81640625" style="61" customWidth="1"/>
    <col min="23" max="23" width="13.54296875" style="61" customWidth="1"/>
    <col min="24" max="24" width="6.90625" style="61" customWidth="1"/>
    <col min="25" max="25" width="8.36328125" style="61" customWidth="1"/>
    <col min="26" max="26" width="7.36328125" style="61" customWidth="1"/>
    <col min="27" max="27" width="8.54296875" style="84" customWidth="1"/>
    <col min="28" max="28" width="7" style="61" customWidth="1"/>
    <col min="29" max="29" width="9.08984375" style="35" customWidth="1"/>
    <col min="30" max="30" width="8" style="53" customWidth="1"/>
    <col min="31" max="31" width="8" style="36" customWidth="1"/>
    <col min="32" max="32" width="10.1796875" style="36" customWidth="1"/>
    <col min="33" max="33" width="8.54296875" style="37" customWidth="1"/>
    <col min="34" max="34" width="9.7265625" style="36" customWidth="1"/>
    <col min="35" max="35" width="9.7265625" style="35" customWidth="1"/>
    <col min="36" max="36" width="10.08984375" style="61" customWidth="1"/>
    <col min="37" max="37" width="11.26953125" style="61" customWidth="1"/>
    <col min="38" max="38" width="9.1796875" style="61" customWidth="1"/>
    <col min="39" max="39" width="64.453125" style="61" customWidth="1"/>
  </cols>
  <sheetData>
    <row r="1" spans="1:39" x14ac:dyDescent="0.35">
      <c r="A1" s="87"/>
      <c r="B1"/>
      <c r="C1"/>
      <c r="D1"/>
      <c r="E1"/>
      <c r="F1"/>
      <c r="G1"/>
      <c r="H1"/>
      <c r="I1"/>
      <c r="J1"/>
      <c r="K1"/>
      <c r="L1"/>
      <c r="M1"/>
      <c r="N1"/>
      <c r="O1"/>
      <c r="P1"/>
      <c r="Q1"/>
      <c r="R1"/>
      <c r="S1"/>
      <c r="T1"/>
      <c r="U1" s="135" t="s">
        <v>68</v>
      </c>
      <c r="V1" s="134"/>
      <c r="W1" s="134"/>
      <c r="X1" s="134"/>
      <c r="Y1" s="134"/>
      <c r="Z1" s="134"/>
      <c r="AA1" s="134"/>
      <c r="AB1"/>
      <c r="AC1" s="46"/>
      <c r="AD1" s="52"/>
      <c r="AE1" s="47"/>
      <c r="AF1" s="47"/>
      <c r="AG1" s="58"/>
      <c r="AH1" s="47"/>
      <c r="AI1" s="46"/>
      <c r="AJ1"/>
      <c r="AK1"/>
      <c r="AL1"/>
      <c r="AM1"/>
    </row>
    <row r="2" spans="1:39" x14ac:dyDescent="0.35">
      <c r="A2" s="87"/>
      <c r="B2"/>
      <c r="C2"/>
      <c r="D2"/>
      <c r="E2"/>
      <c r="F2"/>
      <c r="G2"/>
      <c r="H2"/>
      <c r="I2"/>
      <c r="J2"/>
      <c r="K2"/>
      <c r="L2"/>
      <c r="M2"/>
      <c r="N2"/>
      <c r="O2"/>
      <c r="P2"/>
      <c r="Q2"/>
      <c r="R2"/>
      <c r="S2"/>
      <c r="T2"/>
      <c r="U2" s="135" t="s">
        <v>104</v>
      </c>
      <c r="V2" s="134"/>
      <c r="W2" s="134"/>
      <c r="X2" s="134"/>
      <c r="Y2" s="134"/>
      <c r="Z2" s="134"/>
      <c r="AA2" s="134"/>
      <c r="AB2"/>
      <c r="AC2" s="46"/>
      <c r="AD2" s="52"/>
      <c r="AE2" s="47"/>
      <c r="AF2" s="47"/>
      <c r="AG2" s="58"/>
      <c r="AH2" s="47"/>
      <c r="AI2" s="46"/>
      <c r="AJ2"/>
      <c r="AK2"/>
      <c r="AL2"/>
      <c r="AM2"/>
    </row>
    <row r="3" spans="1:39" x14ac:dyDescent="0.35">
      <c r="A3" s="87"/>
      <c r="B3"/>
      <c r="C3"/>
      <c r="D3"/>
      <c r="E3"/>
      <c r="F3"/>
      <c r="G3"/>
      <c r="H3"/>
      <c r="I3"/>
      <c r="J3"/>
      <c r="K3"/>
      <c r="L3"/>
      <c r="M3"/>
      <c r="N3"/>
      <c r="O3"/>
      <c r="P3"/>
      <c r="Q3"/>
      <c r="R3"/>
      <c r="S3"/>
      <c r="T3"/>
      <c r="U3" s="135" t="s">
        <v>69</v>
      </c>
      <c r="V3" s="134"/>
      <c r="W3" s="134"/>
      <c r="X3" s="134"/>
      <c r="Y3" s="134"/>
      <c r="Z3" s="134"/>
      <c r="AA3" s="134"/>
      <c r="AB3"/>
      <c r="AC3" s="46"/>
      <c r="AD3" s="52"/>
      <c r="AE3" s="47"/>
      <c r="AF3" s="47"/>
      <c r="AG3" s="58"/>
      <c r="AH3" s="47"/>
      <c r="AI3" s="46"/>
      <c r="AJ3"/>
      <c r="AK3"/>
      <c r="AL3"/>
      <c r="AM3"/>
    </row>
    <row r="4" spans="1:39" x14ac:dyDescent="0.35">
      <c r="A4" s="87"/>
      <c r="B4"/>
      <c r="C4"/>
      <c r="D4"/>
      <c r="E4"/>
      <c r="F4"/>
      <c r="G4"/>
      <c r="H4"/>
      <c r="I4"/>
      <c r="J4"/>
      <c r="K4"/>
      <c r="L4"/>
      <c r="M4"/>
      <c r="N4"/>
      <c r="O4"/>
      <c r="P4"/>
      <c r="Q4"/>
      <c r="R4"/>
      <c r="S4"/>
      <c r="T4"/>
      <c r="U4"/>
      <c r="V4"/>
      <c r="W4"/>
      <c r="X4"/>
      <c r="Y4"/>
      <c r="Z4"/>
      <c r="AA4" s="4"/>
      <c r="AB4"/>
      <c r="AC4" s="46"/>
      <c r="AD4" s="52"/>
      <c r="AE4" s="47"/>
      <c r="AF4" s="47"/>
      <c r="AG4" s="58"/>
      <c r="AH4" s="47"/>
      <c r="AI4" s="46"/>
      <c r="AJ4"/>
      <c r="AK4"/>
      <c r="AL4"/>
      <c r="AM4"/>
    </row>
    <row r="5" spans="1:39" ht="43.5" x14ac:dyDescent="0.35">
      <c r="A5" s="88" t="s">
        <v>74</v>
      </c>
      <c r="B5" s="64" t="s">
        <v>57</v>
      </c>
      <c r="C5" s="63" t="s">
        <v>21</v>
      </c>
      <c r="D5" s="63" t="s">
        <v>0</v>
      </c>
      <c r="E5" s="63" t="s">
        <v>113</v>
      </c>
      <c r="F5" s="64" t="s">
        <v>1</v>
      </c>
      <c r="G5" s="64" t="s">
        <v>114</v>
      </c>
      <c r="H5" s="64" t="s">
        <v>115</v>
      </c>
      <c r="I5" s="64" t="s">
        <v>116</v>
      </c>
      <c r="J5" s="64" t="s">
        <v>122</v>
      </c>
      <c r="K5" s="64" t="s">
        <v>126</v>
      </c>
      <c r="L5" s="64" t="s">
        <v>117</v>
      </c>
      <c r="M5" s="64" t="s">
        <v>125</v>
      </c>
      <c r="N5" s="64" t="s">
        <v>124</v>
      </c>
      <c r="O5" s="64" t="s">
        <v>118</v>
      </c>
      <c r="P5" s="63" t="s">
        <v>59</v>
      </c>
      <c r="Q5" s="64" t="s">
        <v>70</v>
      </c>
      <c r="R5" s="64" t="s">
        <v>60</v>
      </c>
      <c r="S5" s="64" t="s">
        <v>61</v>
      </c>
      <c r="T5" s="127" t="s">
        <v>62</v>
      </c>
      <c r="U5" s="63" t="s">
        <v>11</v>
      </c>
      <c r="V5" s="63" t="s">
        <v>12</v>
      </c>
      <c r="W5" s="63" t="s">
        <v>73</v>
      </c>
      <c r="X5" s="63" t="s">
        <v>13</v>
      </c>
      <c r="Y5" s="64" t="s">
        <v>129</v>
      </c>
      <c r="Z5" s="64" t="s">
        <v>127</v>
      </c>
      <c r="AA5" s="111" t="s">
        <v>169</v>
      </c>
      <c r="AB5" s="64" t="s">
        <v>14</v>
      </c>
      <c r="AC5" s="93" t="s">
        <v>9</v>
      </c>
      <c r="AD5" s="93" t="s">
        <v>18</v>
      </c>
      <c r="AE5" s="93" t="s">
        <v>128</v>
      </c>
      <c r="AF5" s="93" t="s">
        <v>23</v>
      </c>
      <c r="AG5" s="94" t="s">
        <v>96</v>
      </c>
      <c r="AH5" s="93" t="s">
        <v>24</v>
      </c>
      <c r="AI5" s="95" t="s">
        <v>97</v>
      </c>
      <c r="AJ5" s="64" t="s">
        <v>19</v>
      </c>
      <c r="AK5" s="64" t="s">
        <v>20</v>
      </c>
      <c r="AL5" s="64" t="s">
        <v>63</v>
      </c>
      <c r="AM5" s="64" t="s">
        <v>75</v>
      </c>
    </row>
    <row r="6" spans="1:39" x14ac:dyDescent="0.35">
      <c r="A6" s="89"/>
      <c r="B6" s="79"/>
      <c r="C6" s="79"/>
      <c r="D6" s="79"/>
      <c r="E6" s="79"/>
      <c r="F6" s="79"/>
      <c r="G6" s="79"/>
      <c r="H6" s="79"/>
      <c r="I6" s="79"/>
      <c r="J6" s="79"/>
      <c r="K6" s="79"/>
      <c r="L6" s="79"/>
      <c r="M6" s="79"/>
      <c r="N6" s="79"/>
      <c r="O6" s="79"/>
      <c r="P6" s="79"/>
      <c r="Q6" s="79"/>
      <c r="R6" s="79"/>
      <c r="S6" s="79"/>
      <c r="T6" s="79"/>
      <c r="U6" s="79"/>
      <c r="V6" s="79"/>
      <c r="W6" s="79"/>
      <c r="X6" s="79"/>
      <c r="Y6" s="79"/>
      <c r="Z6" s="79"/>
      <c r="AA6" s="80"/>
      <c r="AB6" s="79"/>
      <c r="AC6" s="80"/>
      <c r="AD6" s="81"/>
      <c r="AE6" s="83"/>
      <c r="AF6" s="83"/>
      <c r="AG6" s="82"/>
      <c r="AH6" s="83"/>
      <c r="AI6" s="80"/>
      <c r="AJ6" s="79"/>
      <c r="AK6" s="79"/>
      <c r="AL6" s="79"/>
      <c r="AM6" s="79"/>
    </row>
    <row r="7" spans="1:39" x14ac:dyDescent="0.35">
      <c r="A7" s="90">
        <v>43160</v>
      </c>
      <c r="B7" s="79" t="s">
        <v>154</v>
      </c>
      <c r="C7" s="112" t="s">
        <v>146</v>
      </c>
      <c r="D7" s="79"/>
      <c r="E7" s="79">
        <v>31934</v>
      </c>
      <c r="F7" s="79">
        <v>1977</v>
      </c>
      <c r="G7" s="112" t="s">
        <v>155</v>
      </c>
      <c r="H7" s="112" t="s">
        <v>156</v>
      </c>
      <c r="I7" s="79"/>
      <c r="J7" s="79">
        <v>3</v>
      </c>
      <c r="K7" s="79">
        <v>108500</v>
      </c>
      <c r="L7" s="112" t="s">
        <v>170</v>
      </c>
      <c r="M7" s="79">
        <v>37700</v>
      </c>
      <c r="N7" s="79">
        <v>750</v>
      </c>
      <c r="O7" s="79">
        <v>4.742</v>
      </c>
      <c r="P7" s="112" t="s">
        <v>147</v>
      </c>
      <c r="Q7" s="79">
        <v>36</v>
      </c>
      <c r="R7" s="79">
        <v>32</v>
      </c>
      <c r="S7" s="79">
        <v>45</v>
      </c>
      <c r="T7" s="79"/>
      <c r="U7" s="79" t="s">
        <v>15</v>
      </c>
      <c r="V7" s="79">
        <v>59584</v>
      </c>
      <c r="W7" s="120" t="s">
        <v>184</v>
      </c>
      <c r="X7" s="120" t="s">
        <v>190</v>
      </c>
      <c r="Y7" s="79" t="s">
        <v>33</v>
      </c>
      <c r="Z7" s="79">
        <v>10</v>
      </c>
      <c r="AA7" s="80">
        <v>0.32</v>
      </c>
      <c r="AB7" s="79">
        <v>574.5</v>
      </c>
      <c r="AC7" s="80" t="s">
        <v>191</v>
      </c>
      <c r="AD7" s="80" t="s">
        <v>191</v>
      </c>
      <c r="AE7" s="80" t="s">
        <v>191</v>
      </c>
      <c r="AF7" s="80" t="s">
        <v>191</v>
      </c>
      <c r="AG7" s="80" t="s">
        <v>191</v>
      </c>
      <c r="AH7" s="80" t="s">
        <v>191</v>
      </c>
      <c r="AI7" s="80" t="s">
        <v>191</v>
      </c>
      <c r="AJ7" s="113" t="s">
        <v>172</v>
      </c>
      <c r="AK7" s="113" t="s">
        <v>172</v>
      </c>
      <c r="AL7" s="113" t="s">
        <v>172</v>
      </c>
      <c r="AM7" s="79"/>
    </row>
    <row r="8" spans="1:39" x14ac:dyDescent="0.35">
      <c r="A8" s="90">
        <v>43160</v>
      </c>
      <c r="B8" s="79" t="s">
        <v>154</v>
      </c>
      <c r="C8" s="112" t="s">
        <v>146</v>
      </c>
      <c r="D8" s="79"/>
      <c r="E8" s="79">
        <v>31934</v>
      </c>
      <c r="F8" s="79">
        <v>1977</v>
      </c>
      <c r="G8" s="112" t="s">
        <v>155</v>
      </c>
      <c r="H8" s="112" t="s">
        <v>156</v>
      </c>
      <c r="I8" s="79"/>
      <c r="J8" s="79">
        <v>3</v>
      </c>
      <c r="K8" s="79">
        <v>108500</v>
      </c>
      <c r="L8" s="112" t="s">
        <v>170</v>
      </c>
      <c r="M8" s="79">
        <v>37700</v>
      </c>
      <c r="N8" s="79">
        <v>750</v>
      </c>
      <c r="O8" s="79">
        <v>4.742</v>
      </c>
      <c r="P8" s="112" t="s">
        <v>147</v>
      </c>
      <c r="Q8" s="79">
        <v>36</v>
      </c>
      <c r="R8" s="79">
        <v>32</v>
      </c>
      <c r="S8" s="79">
        <v>45</v>
      </c>
      <c r="T8" s="79"/>
      <c r="U8" s="79" t="s">
        <v>16</v>
      </c>
      <c r="V8" s="79">
        <v>59585</v>
      </c>
      <c r="W8" s="120" t="s">
        <v>184</v>
      </c>
      <c r="X8" s="120" t="s">
        <v>190</v>
      </c>
      <c r="Y8" s="79" t="s">
        <v>33</v>
      </c>
      <c r="Z8" s="79">
        <v>10</v>
      </c>
      <c r="AA8" s="80">
        <v>0.31</v>
      </c>
      <c r="AB8" s="79">
        <v>576.5</v>
      </c>
      <c r="AC8" s="80" t="s">
        <v>191</v>
      </c>
      <c r="AD8" s="80" t="s">
        <v>191</v>
      </c>
      <c r="AE8" s="80" t="s">
        <v>191</v>
      </c>
      <c r="AF8" s="80" t="s">
        <v>191</v>
      </c>
      <c r="AG8" s="80" t="s">
        <v>191</v>
      </c>
      <c r="AH8" s="80" t="s">
        <v>191</v>
      </c>
      <c r="AI8" s="80" t="s">
        <v>191</v>
      </c>
      <c r="AJ8" s="113" t="s">
        <v>172</v>
      </c>
      <c r="AK8" s="113" t="s">
        <v>172</v>
      </c>
      <c r="AL8" s="113" t="s">
        <v>172</v>
      </c>
      <c r="AM8" s="79"/>
    </row>
    <row r="9" spans="1:39" x14ac:dyDescent="0.35">
      <c r="A9" s="90">
        <v>43160</v>
      </c>
      <c r="B9" s="79" t="s">
        <v>154</v>
      </c>
      <c r="C9" s="112" t="s">
        <v>146</v>
      </c>
      <c r="D9" s="79"/>
      <c r="E9" s="79">
        <v>31934</v>
      </c>
      <c r="F9" s="79">
        <v>1977</v>
      </c>
      <c r="G9" s="112" t="s">
        <v>155</v>
      </c>
      <c r="H9" s="112" t="s">
        <v>156</v>
      </c>
      <c r="I9" s="79"/>
      <c r="J9" s="79">
        <v>3</v>
      </c>
      <c r="K9" s="79">
        <v>108500</v>
      </c>
      <c r="L9" s="112" t="s">
        <v>170</v>
      </c>
      <c r="M9" s="79">
        <v>37700</v>
      </c>
      <c r="N9" s="79">
        <v>750</v>
      </c>
      <c r="O9" s="79">
        <v>4.742</v>
      </c>
      <c r="P9" s="112" t="s">
        <v>147</v>
      </c>
      <c r="Q9" s="79">
        <v>36</v>
      </c>
      <c r="R9" s="79">
        <v>32</v>
      </c>
      <c r="S9" s="79">
        <v>45</v>
      </c>
      <c r="T9" s="79"/>
      <c r="U9" s="79" t="s">
        <v>17</v>
      </c>
      <c r="V9" s="79" t="s">
        <v>165</v>
      </c>
      <c r="W9" s="120" t="s">
        <v>185</v>
      </c>
      <c r="X9" s="120"/>
      <c r="Y9" s="79" t="s">
        <v>33</v>
      </c>
      <c r="Z9" s="79">
        <v>10</v>
      </c>
      <c r="AA9" s="80">
        <v>0.3</v>
      </c>
      <c r="AB9" s="79">
        <v>610</v>
      </c>
      <c r="AC9" s="80" t="s">
        <v>191</v>
      </c>
      <c r="AD9" s="80" t="s">
        <v>191</v>
      </c>
      <c r="AE9" s="80" t="s">
        <v>191</v>
      </c>
      <c r="AF9" s="80" t="s">
        <v>191</v>
      </c>
      <c r="AG9" s="80" t="s">
        <v>191</v>
      </c>
      <c r="AH9" s="80" t="s">
        <v>191</v>
      </c>
      <c r="AI9" s="80" t="s">
        <v>191</v>
      </c>
      <c r="AJ9" s="113" t="s">
        <v>172</v>
      </c>
      <c r="AK9" s="113" t="s">
        <v>172</v>
      </c>
      <c r="AL9" s="113" t="s">
        <v>172</v>
      </c>
      <c r="AM9" s="79"/>
    </row>
    <row r="10" spans="1:39" x14ac:dyDescent="0.35">
      <c r="A10" s="90">
        <v>43160</v>
      </c>
      <c r="B10" s="79" t="s">
        <v>154</v>
      </c>
      <c r="C10" s="112" t="s">
        <v>146</v>
      </c>
      <c r="D10" s="79"/>
      <c r="E10" s="79">
        <v>31934</v>
      </c>
      <c r="F10" s="79">
        <v>1977</v>
      </c>
      <c r="G10" s="112" t="s">
        <v>155</v>
      </c>
      <c r="H10" s="112" t="s">
        <v>156</v>
      </c>
      <c r="I10" s="79"/>
      <c r="J10" s="79">
        <v>3</v>
      </c>
      <c r="K10" s="79">
        <v>108500</v>
      </c>
      <c r="L10" s="112" t="s">
        <v>170</v>
      </c>
      <c r="M10" s="79">
        <v>37700</v>
      </c>
      <c r="N10" s="79">
        <v>750</v>
      </c>
      <c r="O10" s="79">
        <v>4.742</v>
      </c>
      <c r="P10" s="112" t="s">
        <v>147</v>
      </c>
      <c r="Q10" s="79">
        <v>36</v>
      </c>
      <c r="R10" s="79">
        <v>32</v>
      </c>
      <c r="S10" s="79">
        <v>45</v>
      </c>
      <c r="T10" s="79"/>
      <c r="U10" s="79" t="s">
        <v>105</v>
      </c>
      <c r="V10" s="79">
        <v>2097106</v>
      </c>
      <c r="W10" s="120" t="s">
        <v>186</v>
      </c>
      <c r="X10" s="120" t="s">
        <v>189</v>
      </c>
      <c r="Y10" s="79" t="s">
        <v>33</v>
      </c>
      <c r="Z10" s="79">
        <v>10</v>
      </c>
      <c r="AA10" s="80">
        <v>0.32</v>
      </c>
      <c r="AB10" s="79">
        <v>409</v>
      </c>
      <c r="AC10" s="80" t="s">
        <v>191</v>
      </c>
      <c r="AD10" s="80" t="s">
        <v>191</v>
      </c>
      <c r="AE10" s="80" t="s">
        <v>191</v>
      </c>
      <c r="AF10" s="80" t="s">
        <v>191</v>
      </c>
      <c r="AG10" s="80" t="s">
        <v>191</v>
      </c>
      <c r="AH10" s="80" t="s">
        <v>191</v>
      </c>
      <c r="AI10" s="80" t="s">
        <v>191</v>
      </c>
      <c r="AJ10" s="113" t="s">
        <v>172</v>
      </c>
      <c r="AK10" s="113" t="s">
        <v>172</v>
      </c>
      <c r="AL10" s="113" t="s">
        <v>172</v>
      </c>
      <c r="AM10" s="71"/>
    </row>
    <row r="11" spans="1:39" x14ac:dyDescent="0.35">
      <c r="A11" s="90">
        <v>43160</v>
      </c>
      <c r="B11" s="79" t="s">
        <v>154</v>
      </c>
      <c r="C11" s="112" t="s">
        <v>146</v>
      </c>
      <c r="D11" s="79"/>
      <c r="E11" s="79">
        <v>31934</v>
      </c>
      <c r="F11" s="79">
        <v>1977</v>
      </c>
      <c r="G11" s="112" t="s">
        <v>155</v>
      </c>
      <c r="H11" s="112" t="s">
        <v>156</v>
      </c>
      <c r="I11" s="79"/>
      <c r="J11" s="79">
        <v>3</v>
      </c>
      <c r="K11" s="79">
        <v>108500</v>
      </c>
      <c r="L11" s="112" t="s">
        <v>170</v>
      </c>
      <c r="M11" s="79">
        <v>37700</v>
      </c>
      <c r="N11" s="79">
        <v>750</v>
      </c>
      <c r="O11" s="79">
        <v>4.742</v>
      </c>
      <c r="P11" s="112" t="s">
        <v>147</v>
      </c>
      <c r="Q11" s="79">
        <v>36</v>
      </c>
      <c r="R11" s="79">
        <v>32</v>
      </c>
      <c r="S11" s="79">
        <v>45</v>
      </c>
      <c r="T11" s="79"/>
      <c r="U11" s="79" t="s">
        <v>157</v>
      </c>
      <c r="V11" s="79">
        <v>1764252</v>
      </c>
      <c r="W11" s="120" t="s">
        <v>186</v>
      </c>
      <c r="X11" s="120" t="s">
        <v>189</v>
      </c>
      <c r="Y11" s="79" t="s">
        <v>33</v>
      </c>
      <c r="Z11" s="79">
        <v>10</v>
      </c>
      <c r="AA11" s="80">
        <v>0.24</v>
      </c>
      <c r="AB11" s="79">
        <v>393</v>
      </c>
      <c r="AC11" s="80" t="s">
        <v>191</v>
      </c>
      <c r="AD11" s="80" t="s">
        <v>191</v>
      </c>
      <c r="AE11" s="80" t="s">
        <v>191</v>
      </c>
      <c r="AF11" s="80" t="s">
        <v>191</v>
      </c>
      <c r="AG11" s="80" t="s">
        <v>191</v>
      </c>
      <c r="AH11" s="80" t="s">
        <v>191</v>
      </c>
      <c r="AI11" s="80" t="s">
        <v>191</v>
      </c>
      <c r="AJ11" s="113" t="s">
        <v>172</v>
      </c>
      <c r="AK11" s="113" t="s">
        <v>172</v>
      </c>
      <c r="AL11" s="113" t="s">
        <v>172</v>
      </c>
      <c r="AM11" s="71"/>
    </row>
    <row r="12" spans="1:39" x14ac:dyDescent="0.35">
      <c r="A12" s="90">
        <v>43160</v>
      </c>
      <c r="B12" s="79" t="s">
        <v>154</v>
      </c>
      <c r="C12" s="112" t="s">
        <v>146</v>
      </c>
      <c r="D12" s="79"/>
      <c r="E12" s="79">
        <v>31934</v>
      </c>
      <c r="F12" s="79">
        <v>1977</v>
      </c>
      <c r="G12" s="112" t="s">
        <v>155</v>
      </c>
      <c r="H12" s="112" t="s">
        <v>156</v>
      </c>
      <c r="I12" s="79"/>
      <c r="J12" s="79">
        <v>3</v>
      </c>
      <c r="K12" s="79">
        <v>108500</v>
      </c>
      <c r="L12" s="112" t="s">
        <v>170</v>
      </c>
      <c r="M12" s="79">
        <v>37700</v>
      </c>
      <c r="N12" s="79">
        <v>750</v>
      </c>
      <c r="O12" s="79">
        <v>4.742</v>
      </c>
      <c r="P12" s="112" t="s">
        <v>147</v>
      </c>
      <c r="Q12" s="79">
        <v>36</v>
      </c>
      <c r="R12" s="79">
        <v>32</v>
      </c>
      <c r="S12" s="79">
        <v>45</v>
      </c>
      <c r="T12" s="79"/>
      <c r="U12" s="79" t="s">
        <v>158</v>
      </c>
      <c r="V12" s="79">
        <v>1764258</v>
      </c>
      <c r="W12" s="120" t="s">
        <v>186</v>
      </c>
      <c r="X12" s="120" t="s">
        <v>189</v>
      </c>
      <c r="Y12" s="79" t="s">
        <v>33</v>
      </c>
      <c r="Z12" s="79">
        <v>10</v>
      </c>
      <c r="AA12" s="80">
        <v>0.23</v>
      </c>
      <c r="AB12" s="79">
        <v>398</v>
      </c>
      <c r="AC12" s="80" t="s">
        <v>191</v>
      </c>
      <c r="AD12" s="80" t="s">
        <v>191</v>
      </c>
      <c r="AE12" s="80" t="s">
        <v>191</v>
      </c>
      <c r="AF12" s="80" t="s">
        <v>191</v>
      </c>
      <c r="AG12" s="80" t="s">
        <v>191</v>
      </c>
      <c r="AH12" s="80" t="s">
        <v>191</v>
      </c>
      <c r="AI12" s="80" t="s">
        <v>191</v>
      </c>
      <c r="AJ12" s="113" t="s">
        <v>172</v>
      </c>
      <c r="AK12" s="113" t="s">
        <v>172</v>
      </c>
      <c r="AL12" s="113" t="s">
        <v>172</v>
      </c>
      <c r="AM12" s="71"/>
    </row>
    <row r="13" spans="1:39" x14ac:dyDescent="0.35">
      <c r="A13" s="90">
        <v>43160</v>
      </c>
      <c r="B13" s="79" t="s">
        <v>154</v>
      </c>
      <c r="C13" s="112" t="s">
        <v>146</v>
      </c>
      <c r="D13" s="79"/>
      <c r="E13" s="79">
        <v>31934</v>
      </c>
      <c r="F13" s="79">
        <v>1977</v>
      </c>
      <c r="G13" s="112" t="s">
        <v>155</v>
      </c>
      <c r="H13" s="112" t="s">
        <v>156</v>
      </c>
      <c r="I13" s="79"/>
      <c r="J13" s="79">
        <v>3</v>
      </c>
      <c r="K13" s="79">
        <v>108500</v>
      </c>
      <c r="L13" s="112" t="s">
        <v>170</v>
      </c>
      <c r="M13" s="79">
        <v>37700</v>
      </c>
      <c r="N13" s="79">
        <v>750</v>
      </c>
      <c r="O13" s="79">
        <v>4.742</v>
      </c>
      <c r="P13" s="112" t="s">
        <v>147</v>
      </c>
      <c r="Q13" s="79">
        <v>36</v>
      </c>
      <c r="R13" s="79">
        <v>32</v>
      </c>
      <c r="S13" s="79">
        <v>45</v>
      </c>
      <c r="T13" s="79"/>
      <c r="U13" s="79" t="s">
        <v>159</v>
      </c>
      <c r="V13" s="79">
        <v>1764257</v>
      </c>
      <c r="W13" s="120" t="s">
        <v>186</v>
      </c>
      <c r="X13" s="120" t="s">
        <v>189</v>
      </c>
      <c r="Y13" s="79" t="s">
        <v>33</v>
      </c>
      <c r="Z13" s="79">
        <v>10</v>
      </c>
      <c r="AA13" s="80">
        <v>0.24</v>
      </c>
      <c r="AB13" s="79">
        <v>384</v>
      </c>
      <c r="AC13" s="80" t="s">
        <v>191</v>
      </c>
      <c r="AD13" s="80" t="s">
        <v>191</v>
      </c>
      <c r="AE13" s="80" t="s">
        <v>191</v>
      </c>
      <c r="AF13" s="80" t="s">
        <v>191</v>
      </c>
      <c r="AG13" s="80" t="s">
        <v>191</v>
      </c>
      <c r="AH13" s="80" t="s">
        <v>191</v>
      </c>
      <c r="AI13" s="80" t="s">
        <v>191</v>
      </c>
      <c r="AJ13" s="113" t="s">
        <v>172</v>
      </c>
      <c r="AK13" s="113" t="s">
        <v>172</v>
      </c>
      <c r="AL13" s="113" t="s">
        <v>172</v>
      </c>
      <c r="AM13" s="71"/>
    </row>
    <row r="14" spans="1:39" x14ac:dyDescent="0.35">
      <c r="A14" s="90">
        <v>43160</v>
      </c>
      <c r="B14" s="79" t="s">
        <v>154</v>
      </c>
      <c r="C14" s="112" t="s">
        <v>146</v>
      </c>
      <c r="D14" s="79"/>
      <c r="E14" s="79">
        <v>31934</v>
      </c>
      <c r="F14" s="79">
        <v>1977</v>
      </c>
      <c r="G14" s="112" t="s">
        <v>155</v>
      </c>
      <c r="H14" s="112" t="s">
        <v>156</v>
      </c>
      <c r="I14" s="79"/>
      <c r="J14" s="79">
        <v>3</v>
      </c>
      <c r="K14" s="79">
        <v>108500</v>
      </c>
      <c r="L14" s="112" t="s">
        <v>170</v>
      </c>
      <c r="M14" s="79">
        <v>37700</v>
      </c>
      <c r="N14" s="79">
        <v>750</v>
      </c>
      <c r="O14" s="79">
        <v>4.742</v>
      </c>
      <c r="P14" s="112" t="s">
        <v>147</v>
      </c>
      <c r="Q14" s="79">
        <v>36</v>
      </c>
      <c r="R14" s="79">
        <v>32</v>
      </c>
      <c r="S14" s="79">
        <v>45</v>
      </c>
      <c r="T14" s="79"/>
      <c r="U14" s="79" t="s">
        <v>160</v>
      </c>
      <c r="V14" s="79"/>
      <c r="W14" s="112" t="s">
        <v>191</v>
      </c>
      <c r="X14" s="112" t="s">
        <v>191</v>
      </c>
      <c r="Y14" s="79" t="s">
        <v>33</v>
      </c>
      <c r="Z14" s="79">
        <v>10</v>
      </c>
      <c r="AA14" s="80" t="s">
        <v>191</v>
      </c>
      <c r="AB14" s="80" t="s">
        <v>191</v>
      </c>
      <c r="AC14" s="80" t="s">
        <v>191</v>
      </c>
      <c r="AD14" s="80" t="s">
        <v>191</v>
      </c>
      <c r="AE14" s="80" t="s">
        <v>191</v>
      </c>
      <c r="AF14" s="80" t="s">
        <v>191</v>
      </c>
      <c r="AG14" s="80" t="s">
        <v>191</v>
      </c>
      <c r="AH14" s="80" t="s">
        <v>191</v>
      </c>
      <c r="AI14" s="80" t="s">
        <v>191</v>
      </c>
      <c r="AJ14" s="79"/>
      <c r="AK14" s="79"/>
      <c r="AL14" s="79"/>
      <c r="AM14" s="79"/>
    </row>
    <row r="15" spans="1:39" x14ac:dyDescent="0.35">
      <c r="A15" s="90">
        <v>43160</v>
      </c>
      <c r="B15" s="79" t="s">
        <v>154</v>
      </c>
      <c r="C15" s="112" t="s">
        <v>146</v>
      </c>
      <c r="D15" s="79"/>
      <c r="E15" s="79">
        <v>31934</v>
      </c>
      <c r="F15" s="79">
        <v>1977</v>
      </c>
      <c r="G15" s="112" t="s">
        <v>155</v>
      </c>
      <c r="H15" s="112" t="s">
        <v>156</v>
      </c>
      <c r="I15" s="79"/>
      <c r="J15" s="79">
        <v>3</v>
      </c>
      <c r="K15" s="79">
        <v>108500</v>
      </c>
      <c r="L15" s="112" t="s">
        <v>170</v>
      </c>
      <c r="M15" s="79">
        <v>37700</v>
      </c>
      <c r="N15" s="79">
        <v>750</v>
      </c>
      <c r="O15" s="79">
        <v>4.742</v>
      </c>
      <c r="P15" s="112" t="s">
        <v>147</v>
      </c>
      <c r="Q15" s="79">
        <v>36</v>
      </c>
      <c r="R15" s="79">
        <v>32</v>
      </c>
      <c r="S15" s="79">
        <v>45</v>
      </c>
      <c r="T15" s="79"/>
      <c r="U15" s="79" t="s">
        <v>161</v>
      </c>
      <c r="V15" s="79" t="s">
        <v>166</v>
      </c>
      <c r="W15" s="112" t="s">
        <v>187</v>
      </c>
      <c r="X15" s="112" t="s">
        <v>188</v>
      </c>
      <c r="Y15" s="79" t="s">
        <v>33</v>
      </c>
      <c r="Z15" s="79">
        <v>10</v>
      </c>
      <c r="AA15" s="80">
        <v>0.74</v>
      </c>
      <c r="AB15" s="83">
        <v>488</v>
      </c>
      <c r="AC15" s="80">
        <v>1.8560000000000001</v>
      </c>
      <c r="AD15" s="81">
        <v>9.64E-2</v>
      </c>
      <c r="AE15" s="83">
        <v>0.01</v>
      </c>
      <c r="AF15" s="83">
        <v>0.52</v>
      </c>
      <c r="AG15" s="82">
        <v>492.79</v>
      </c>
      <c r="AH15" s="80">
        <v>1.0980000000000001</v>
      </c>
      <c r="AI15" s="80">
        <v>0.56999999999999995</v>
      </c>
      <c r="AJ15" s="113" t="s">
        <v>172</v>
      </c>
      <c r="AK15" s="79" t="s">
        <v>153</v>
      </c>
      <c r="AL15" s="113" t="s">
        <v>172</v>
      </c>
      <c r="AM15" s="79"/>
    </row>
    <row r="16" spans="1:39" x14ac:dyDescent="0.35">
      <c r="A16" s="90">
        <v>43160</v>
      </c>
      <c r="B16" s="79" t="s">
        <v>154</v>
      </c>
      <c r="C16" s="112" t="s">
        <v>146</v>
      </c>
      <c r="D16" s="79"/>
      <c r="E16" s="79">
        <v>31934</v>
      </c>
      <c r="F16" s="79">
        <v>1977</v>
      </c>
      <c r="G16" s="112" t="s">
        <v>155</v>
      </c>
      <c r="H16" s="112" t="s">
        <v>156</v>
      </c>
      <c r="I16" s="79"/>
      <c r="J16" s="79">
        <v>3</v>
      </c>
      <c r="K16" s="79">
        <v>108500</v>
      </c>
      <c r="L16" s="112" t="s">
        <v>170</v>
      </c>
      <c r="M16" s="79">
        <v>37700</v>
      </c>
      <c r="N16" s="79">
        <v>750</v>
      </c>
      <c r="O16" s="79">
        <v>4.742</v>
      </c>
      <c r="P16" s="112" t="s">
        <v>147</v>
      </c>
      <c r="Q16" s="79">
        <v>36</v>
      </c>
      <c r="R16" s="79">
        <v>32</v>
      </c>
      <c r="S16" s="79">
        <v>45</v>
      </c>
      <c r="T16" s="79"/>
      <c r="U16" s="79" t="s">
        <v>162</v>
      </c>
      <c r="V16" s="79" t="s">
        <v>167</v>
      </c>
      <c r="W16" s="112" t="s">
        <v>187</v>
      </c>
      <c r="X16" s="112" t="s">
        <v>188</v>
      </c>
      <c r="Y16" s="79" t="s">
        <v>33</v>
      </c>
      <c r="Z16" s="79">
        <v>10</v>
      </c>
      <c r="AA16" s="80">
        <v>0.72</v>
      </c>
      <c r="AB16" s="83">
        <v>504</v>
      </c>
      <c r="AC16" s="80" t="s">
        <v>171</v>
      </c>
      <c r="AD16" s="80" t="s">
        <v>171</v>
      </c>
      <c r="AE16" s="80" t="s">
        <v>171</v>
      </c>
      <c r="AF16" s="80" t="s">
        <v>171</v>
      </c>
      <c r="AG16" s="80" t="s">
        <v>171</v>
      </c>
      <c r="AH16" s="80" t="s">
        <v>171</v>
      </c>
      <c r="AI16" s="80" t="s">
        <v>171</v>
      </c>
      <c r="AJ16" s="113" t="s">
        <v>172</v>
      </c>
      <c r="AK16" s="113" t="s">
        <v>172</v>
      </c>
      <c r="AL16" s="113" t="s">
        <v>172</v>
      </c>
      <c r="AM16" s="79"/>
    </row>
    <row r="17" spans="1:39" x14ac:dyDescent="0.35">
      <c r="A17" s="90">
        <v>43160</v>
      </c>
      <c r="B17" s="79" t="s">
        <v>154</v>
      </c>
      <c r="C17" s="112" t="s">
        <v>146</v>
      </c>
      <c r="D17" s="79"/>
      <c r="E17" s="79">
        <v>31934</v>
      </c>
      <c r="F17" s="79">
        <v>1977</v>
      </c>
      <c r="G17" s="112" t="s">
        <v>155</v>
      </c>
      <c r="H17" s="112" t="s">
        <v>156</v>
      </c>
      <c r="I17" s="79"/>
      <c r="J17" s="79">
        <v>3</v>
      </c>
      <c r="K17" s="79">
        <v>108500</v>
      </c>
      <c r="L17" s="112" t="s">
        <v>170</v>
      </c>
      <c r="M17" s="79">
        <v>37700</v>
      </c>
      <c r="N17" s="79">
        <v>750</v>
      </c>
      <c r="O17" s="79">
        <v>4.742</v>
      </c>
      <c r="P17" s="112" t="s">
        <v>147</v>
      </c>
      <c r="Q17" s="79">
        <v>36</v>
      </c>
      <c r="R17" s="79">
        <v>32</v>
      </c>
      <c r="S17" s="79">
        <v>45</v>
      </c>
      <c r="T17" s="79"/>
      <c r="U17" s="79" t="s">
        <v>163</v>
      </c>
      <c r="V17" s="79" t="s">
        <v>168</v>
      </c>
      <c r="W17" s="112" t="s">
        <v>187</v>
      </c>
      <c r="X17" s="112" t="s">
        <v>188</v>
      </c>
      <c r="Y17" s="79" t="s">
        <v>33</v>
      </c>
      <c r="Z17" s="79">
        <v>10</v>
      </c>
      <c r="AA17" s="80">
        <v>0.74</v>
      </c>
      <c r="AB17" s="83">
        <v>490</v>
      </c>
      <c r="AC17" s="80">
        <v>1.851</v>
      </c>
      <c r="AD17" s="81">
        <v>9.6000000000000002E-2</v>
      </c>
      <c r="AE17" s="83">
        <v>0.02</v>
      </c>
      <c r="AF17" s="83">
        <v>0.52</v>
      </c>
      <c r="AG17" s="82">
        <v>491.63</v>
      </c>
      <c r="AH17" s="80">
        <v>1.0980000000000001</v>
      </c>
      <c r="AI17" s="80">
        <v>0.56999999999999995</v>
      </c>
      <c r="AJ17" s="113" t="s">
        <v>172</v>
      </c>
      <c r="AK17" s="79" t="s">
        <v>153</v>
      </c>
      <c r="AL17" s="113" t="s">
        <v>172</v>
      </c>
      <c r="AM17" s="79"/>
    </row>
    <row r="18" spans="1:39" x14ac:dyDescent="0.35">
      <c r="A18" s="90">
        <v>43160</v>
      </c>
      <c r="B18" s="79" t="s">
        <v>154</v>
      </c>
      <c r="C18" s="112" t="s">
        <v>146</v>
      </c>
      <c r="D18" s="79"/>
      <c r="E18" s="79">
        <v>31934</v>
      </c>
      <c r="F18" s="79">
        <v>1977</v>
      </c>
      <c r="G18" s="112" t="s">
        <v>155</v>
      </c>
      <c r="H18" s="112" t="s">
        <v>156</v>
      </c>
      <c r="I18" s="79"/>
      <c r="J18" s="79">
        <v>3</v>
      </c>
      <c r="K18" s="79">
        <v>108500</v>
      </c>
      <c r="L18" s="112" t="s">
        <v>170</v>
      </c>
      <c r="M18" s="79">
        <v>37700</v>
      </c>
      <c r="N18" s="79">
        <v>750</v>
      </c>
      <c r="O18" s="79">
        <v>4.742</v>
      </c>
      <c r="P18" s="112" t="s">
        <v>147</v>
      </c>
      <c r="Q18" s="79">
        <v>36</v>
      </c>
      <c r="R18" s="79">
        <v>32</v>
      </c>
      <c r="S18" s="79">
        <v>45</v>
      </c>
      <c r="T18" s="79"/>
      <c r="U18" s="79" t="s">
        <v>164</v>
      </c>
      <c r="V18" s="79"/>
      <c r="W18" s="83" t="s">
        <v>191</v>
      </c>
      <c r="X18" s="83" t="s">
        <v>191</v>
      </c>
      <c r="Y18" s="79"/>
      <c r="Z18" s="79"/>
      <c r="AA18" s="80"/>
      <c r="AB18" s="83"/>
      <c r="AC18" s="80"/>
      <c r="AD18" s="81"/>
      <c r="AE18" s="83"/>
      <c r="AF18" s="83"/>
      <c r="AG18" s="82"/>
      <c r="AH18" s="83"/>
      <c r="AI18" s="80"/>
      <c r="AJ18" s="79"/>
      <c r="AK18" s="79"/>
      <c r="AL18" s="79"/>
      <c r="AM18" s="79"/>
    </row>
    <row r="19" spans="1:39" x14ac:dyDescent="0.35">
      <c r="A19" s="90" t="s">
        <v>174</v>
      </c>
      <c r="B19" s="79" t="s">
        <v>154</v>
      </c>
      <c r="C19" s="112" t="s">
        <v>146</v>
      </c>
      <c r="D19" s="16"/>
      <c r="E19" s="79">
        <v>31934</v>
      </c>
      <c r="F19" s="79">
        <v>1977</v>
      </c>
      <c r="G19" s="112" t="s">
        <v>155</v>
      </c>
      <c r="H19" s="112" t="s">
        <v>156</v>
      </c>
      <c r="I19" s="79"/>
      <c r="J19" s="79">
        <v>3</v>
      </c>
      <c r="K19" s="79">
        <v>108500</v>
      </c>
      <c r="L19" s="112" t="s">
        <v>170</v>
      </c>
      <c r="M19" s="79">
        <v>37700</v>
      </c>
      <c r="N19" s="79">
        <v>750</v>
      </c>
      <c r="O19" s="79">
        <v>4.742</v>
      </c>
      <c r="P19" s="112" t="s">
        <v>147</v>
      </c>
      <c r="Q19" s="16">
        <v>32.1</v>
      </c>
      <c r="R19" s="16">
        <v>51</v>
      </c>
      <c r="S19" s="114">
        <v>45</v>
      </c>
      <c r="T19" s="16"/>
      <c r="U19" s="79" t="s">
        <v>15</v>
      </c>
      <c r="V19" s="79">
        <v>59584</v>
      </c>
      <c r="W19" s="112" t="s">
        <v>184</v>
      </c>
      <c r="X19" s="112" t="s">
        <v>190</v>
      </c>
      <c r="Y19" s="79" t="s">
        <v>33</v>
      </c>
      <c r="Z19" s="79">
        <v>10</v>
      </c>
      <c r="AA19" s="80">
        <v>0.32</v>
      </c>
      <c r="AB19" s="79">
        <v>574.5</v>
      </c>
      <c r="AC19" s="80">
        <v>2.117</v>
      </c>
      <c r="AD19" s="81">
        <v>6.5500000000000003E-2</v>
      </c>
      <c r="AE19" s="83">
        <v>0.01</v>
      </c>
      <c r="AF19" s="83">
        <v>0.31</v>
      </c>
      <c r="AG19" s="83">
        <v>562.15</v>
      </c>
      <c r="AH19" s="80">
        <v>1.204</v>
      </c>
      <c r="AI19" s="80">
        <v>0.37</v>
      </c>
      <c r="AJ19" s="113" t="s">
        <v>175</v>
      </c>
      <c r="AK19" s="129" t="s">
        <v>153</v>
      </c>
      <c r="AL19" s="131" t="s">
        <v>153</v>
      </c>
      <c r="AM19" s="115" t="s">
        <v>175</v>
      </c>
    </row>
    <row r="20" spans="1:39" x14ac:dyDescent="0.35">
      <c r="A20" s="90" t="s">
        <v>174</v>
      </c>
      <c r="B20" s="79" t="s">
        <v>154</v>
      </c>
      <c r="C20" s="112" t="s">
        <v>146</v>
      </c>
      <c r="D20" s="16"/>
      <c r="E20" s="79">
        <v>31934</v>
      </c>
      <c r="F20" s="79">
        <v>1977</v>
      </c>
      <c r="G20" s="112" t="s">
        <v>155</v>
      </c>
      <c r="H20" s="112" t="s">
        <v>156</v>
      </c>
      <c r="I20" s="79"/>
      <c r="J20" s="79">
        <v>3</v>
      </c>
      <c r="K20" s="79">
        <v>108500</v>
      </c>
      <c r="L20" s="112" t="s">
        <v>170</v>
      </c>
      <c r="M20" s="79">
        <v>37700</v>
      </c>
      <c r="N20" s="79">
        <v>750</v>
      </c>
      <c r="O20" s="79">
        <v>4.742</v>
      </c>
      <c r="P20" s="112" t="s">
        <v>147</v>
      </c>
      <c r="Q20" s="16">
        <v>32.1</v>
      </c>
      <c r="R20" s="16">
        <v>51</v>
      </c>
      <c r="S20" s="114">
        <v>45</v>
      </c>
      <c r="T20" s="16"/>
      <c r="U20" s="79" t="s">
        <v>16</v>
      </c>
      <c r="V20" s="79">
        <v>59585</v>
      </c>
      <c r="W20" s="112" t="s">
        <v>184</v>
      </c>
      <c r="X20" s="112" t="s">
        <v>190</v>
      </c>
      <c r="Y20" s="79" t="s">
        <v>33</v>
      </c>
      <c r="Z20" s="79">
        <v>10</v>
      </c>
      <c r="AA20" s="80">
        <v>0.31</v>
      </c>
      <c r="AB20" s="79">
        <v>576.5</v>
      </c>
      <c r="AC20" s="80">
        <v>2.081</v>
      </c>
      <c r="AD20" s="81">
        <v>6.2700000000000006E-2</v>
      </c>
      <c r="AE20" s="83">
        <v>0.01</v>
      </c>
      <c r="AF20" s="83">
        <v>0.3</v>
      </c>
      <c r="AG20" s="83">
        <v>552.99</v>
      </c>
      <c r="AH20" s="80">
        <v>1.204</v>
      </c>
      <c r="AI20" s="80">
        <v>0.36</v>
      </c>
      <c r="AJ20" s="113" t="s">
        <v>175</v>
      </c>
      <c r="AK20" s="129" t="s">
        <v>153</v>
      </c>
      <c r="AL20" s="131" t="s">
        <v>153</v>
      </c>
      <c r="AM20" s="115" t="s">
        <v>175</v>
      </c>
    </row>
    <row r="21" spans="1:39" x14ac:dyDescent="0.35">
      <c r="A21" s="90" t="s">
        <v>174</v>
      </c>
      <c r="B21" s="79" t="s">
        <v>154</v>
      </c>
      <c r="C21" s="112" t="s">
        <v>146</v>
      </c>
      <c r="D21" s="16"/>
      <c r="E21" s="79">
        <v>31934</v>
      </c>
      <c r="F21" s="79">
        <v>1977</v>
      </c>
      <c r="G21" s="112" t="s">
        <v>155</v>
      </c>
      <c r="H21" s="112" t="s">
        <v>156</v>
      </c>
      <c r="I21" s="79"/>
      <c r="J21" s="79">
        <v>3</v>
      </c>
      <c r="K21" s="79">
        <v>108500</v>
      </c>
      <c r="L21" s="112" t="s">
        <v>170</v>
      </c>
      <c r="M21" s="79">
        <v>37700</v>
      </c>
      <c r="N21" s="79">
        <v>750</v>
      </c>
      <c r="O21" s="79">
        <v>4.742</v>
      </c>
      <c r="P21" s="112" t="s">
        <v>147</v>
      </c>
      <c r="Q21" s="16">
        <v>32.1</v>
      </c>
      <c r="R21" s="16">
        <v>51</v>
      </c>
      <c r="S21" s="114">
        <v>45</v>
      </c>
      <c r="T21" s="16"/>
      <c r="U21" s="79" t="s">
        <v>17</v>
      </c>
      <c r="V21" s="79" t="s">
        <v>165</v>
      </c>
      <c r="W21" s="112" t="s">
        <v>185</v>
      </c>
      <c r="X21" s="112"/>
      <c r="Y21" s="79" t="s">
        <v>33</v>
      </c>
      <c r="Z21" s="79">
        <v>10</v>
      </c>
      <c r="AA21" s="80">
        <v>0.3</v>
      </c>
      <c r="AB21" s="79">
        <v>610</v>
      </c>
      <c r="AC21" s="80">
        <v>2.298</v>
      </c>
      <c r="AD21" s="81">
        <v>6.5000000000000002E-2</v>
      </c>
      <c r="AE21" s="83">
        <v>0.02</v>
      </c>
      <c r="AF21" s="83">
        <v>0.28000000000000003</v>
      </c>
      <c r="AG21" s="83">
        <v>609.57000000000005</v>
      </c>
      <c r="AH21" s="80">
        <v>1.204</v>
      </c>
      <c r="AI21" s="80">
        <v>0.34</v>
      </c>
      <c r="AJ21" s="113" t="s">
        <v>175</v>
      </c>
      <c r="AK21" s="129" t="s">
        <v>153</v>
      </c>
      <c r="AL21" s="131" t="s">
        <v>153</v>
      </c>
      <c r="AM21" s="115" t="s">
        <v>175</v>
      </c>
    </row>
    <row r="22" spans="1:39" x14ac:dyDescent="0.35">
      <c r="A22" s="90" t="s">
        <v>174</v>
      </c>
      <c r="B22" s="79" t="s">
        <v>154</v>
      </c>
      <c r="C22" s="112" t="s">
        <v>146</v>
      </c>
      <c r="D22" s="16"/>
      <c r="E22" s="79">
        <v>31934</v>
      </c>
      <c r="F22" s="79">
        <v>1977</v>
      </c>
      <c r="G22" s="112" t="s">
        <v>155</v>
      </c>
      <c r="H22" s="112" t="s">
        <v>156</v>
      </c>
      <c r="I22" s="79"/>
      <c r="J22" s="79">
        <v>3</v>
      </c>
      <c r="K22" s="79">
        <v>108500</v>
      </c>
      <c r="L22" s="112" t="s">
        <v>170</v>
      </c>
      <c r="M22" s="79">
        <v>37700</v>
      </c>
      <c r="N22" s="79">
        <v>750</v>
      </c>
      <c r="O22" s="79">
        <v>4.742</v>
      </c>
      <c r="P22" s="112" t="s">
        <v>147</v>
      </c>
      <c r="Q22" s="16">
        <v>32.1</v>
      </c>
      <c r="R22" s="16">
        <v>51</v>
      </c>
      <c r="S22" s="114">
        <v>45</v>
      </c>
      <c r="T22" s="16"/>
      <c r="U22" s="79" t="s">
        <v>105</v>
      </c>
      <c r="V22" s="79">
        <v>2097106</v>
      </c>
      <c r="W22" s="112" t="s">
        <v>186</v>
      </c>
      <c r="X22" s="112" t="s">
        <v>189</v>
      </c>
      <c r="Y22" s="79" t="s">
        <v>33</v>
      </c>
      <c r="Z22" s="79">
        <v>10</v>
      </c>
      <c r="AA22" s="80">
        <v>0.32</v>
      </c>
      <c r="AB22" s="79">
        <v>409</v>
      </c>
      <c r="AC22" s="80">
        <v>1.4690000000000001</v>
      </c>
      <c r="AD22" s="81">
        <v>7.1300000000000002E-2</v>
      </c>
      <c r="AE22" s="83">
        <v>0.02</v>
      </c>
      <c r="AF22" s="83">
        <v>0.49</v>
      </c>
      <c r="AG22" s="83">
        <v>390.25</v>
      </c>
      <c r="AH22" s="80">
        <v>1.204</v>
      </c>
      <c r="AI22" s="80">
        <v>0.59</v>
      </c>
      <c r="AJ22" s="113" t="s">
        <v>175</v>
      </c>
      <c r="AK22" s="129" t="s">
        <v>153</v>
      </c>
      <c r="AL22" s="131" t="s">
        <v>153</v>
      </c>
      <c r="AM22" s="115" t="s">
        <v>175</v>
      </c>
    </row>
    <row r="23" spans="1:39" x14ac:dyDescent="0.35">
      <c r="A23" s="90" t="s">
        <v>174</v>
      </c>
      <c r="B23" s="79" t="s">
        <v>154</v>
      </c>
      <c r="C23" s="112" t="s">
        <v>146</v>
      </c>
      <c r="D23" s="16"/>
      <c r="E23" s="79">
        <v>31934</v>
      </c>
      <c r="F23" s="79">
        <v>1977</v>
      </c>
      <c r="G23" s="112" t="s">
        <v>155</v>
      </c>
      <c r="H23" s="112" t="s">
        <v>156</v>
      </c>
      <c r="I23" s="79"/>
      <c r="J23" s="79">
        <v>3</v>
      </c>
      <c r="K23" s="79">
        <v>108500</v>
      </c>
      <c r="L23" s="112" t="s">
        <v>170</v>
      </c>
      <c r="M23" s="79">
        <v>37700</v>
      </c>
      <c r="N23" s="79">
        <v>750</v>
      </c>
      <c r="O23" s="79">
        <v>4.742</v>
      </c>
      <c r="P23" s="112" t="s">
        <v>147</v>
      </c>
      <c r="Q23" s="16">
        <v>32.1</v>
      </c>
      <c r="R23" s="16">
        <v>51</v>
      </c>
      <c r="S23" s="114">
        <v>45</v>
      </c>
      <c r="T23" s="16"/>
      <c r="U23" s="79" t="s">
        <v>157</v>
      </c>
      <c r="V23" s="79">
        <v>1764252</v>
      </c>
      <c r="W23" s="112" t="s">
        <v>186</v>
      </c>
      <c r="X23" s="112" t="s">
        <v>189</v>
      </c>
      <c r="Y23" s="79" t="s">
        <v>33</v>
      </c>
      <c r="Z23" s="79">
        <v>10</v>
      </c>
      <c r="AA23" s="80">
        <v>0.24</v>
      </c>
      <c r="AB23" s="79">
        <v>393</v>
      </c>
      <c r="AC23" s="80">
        <v>1.466</v>
      </c>
      <c r="AD23" s="81">
        <v>3.32E-2</v>
      </c>
      <c r="AE23" s="83">
        <v>0.02</v>
      </c>
      <c r="AF23" s="83">
        <v>0.23</v>
      </c>
      <c r="AG23" s="83">
        <v>388.82</v>
      </c>
      <c r="AH23" s="80">
        <v>1.204</v>
      </c>
      <c r="AI23" s="80">
        <v>0.27</v>
      </c>
      <c r="AJ23" s="113" t="s">
        <v>175</v>
      </c>
      <c r="AK23" s="129" t="s">
        <v>153</v>
      </c>
      <c r="AL23" s="131" t="s">
        <v>153</v>
      </c>
      <c r="AM23" s="115" t="s">
        <v>175</v>
      </c>
    </row>
    <row r="24" spans="1:39" x14ac:dyDescent="0.35">
      <c r="A24" s="90" t="s">
        <v>174</v>
      </c>
      <c r="B24" s="79" t="s">
        <v>154</v>
      </c>
      <c r="C24" s="112" t="s">
        <v>146</v>
      </c>
      <c r="D24" s="16"/>
      <c r="E24" s="79">
        <v>31934</v>
      </c>
      <c r="F24" s="79">
        <v>1977</v>
      </c>
      <c r="G24" s="112" t="s">
        <v>155</v>
      </c>
      <c r="H24" s="112" t="s">
        <v>156</v>
      </c>
      <c r="I24" s="79"/>
      <c r="J24" s="79">
        <v>3</v>
      </c>
      <c r="K24" s="79">
        <v>108500</v>
      </c>
      <c r="L24" s="112" t="s">
        <v>170</v>
      </c>
      <c r="M24" s="79">
        <v>37700</v>
      </c>
      <c r="N24" s="79">
        <v>750</v>
      </c>
      <c r="O24" s="79">
        <v>4.742</v>
      </c>
      <c r="P24" s="112" t="s">
        <v>147</v>
      </c>
      <c r="Q24" s="16">
        <v>32.1</v>
      </c>
      <c r="R24" s="16">
        <v>51</v>
      </c>
      <c r="S24" s="114">
        <v>45</v>
      </c>
      <c r="T24" s="16"/>
      <c r="U24" s="79" t="s">
        <v>158</v>
      </c>
      <c r="V24" s="79">
        <v>1764258</v>
      </c>
      <c r="W24" s="112" t="s">
        <v>186</v>
      </c>
      <c r="X24" s="112" t="s">
        <v>189</v>
      </c>
      <c r="Y24" s="79" t="s">
        <v>33</v>
      </c>
      <c r="Z24" s="79">
        <v>10</v>
      </c>
      <c r="AA24" s="80">
        <v>0.23</v>
      </c>
      <c r="AB24" s="79">
        <v>398</v>
      </c>
      <c r="AC24" s="80">
        <v>1.4830000000000001</v>
      </c>
      <c r="AD24" s="81">
        <v>3.4200000000000001E-2</v>
      </c>
      <c r="AE24" s="83">
        <v>0.01</v>
      </c>
      <c r="AF24" s="83">
        <v>0.23</v>
      </c>
      <c r="AG24" s="83">
        <v>393.57</v>
      </c>
      <c r="AH24" s="80">
        <v>1.204</v>
      </c>
      <c r="AI24" s="80">
        <v>0.28000000000000003</v>
      </c>
      <c r="AJ24" s="113" t="s">
        <v>175</v>
      </c>
      <c r="AK24" s="129" t="s">
        <v>153</v>
      </c>
      <c r="AL24" s="131" t="s">
        <v>153</v>
      </c>
      <c r="AM24" s="115" t="s">
        <v>175</v>
      </c>
    </row>
    <row r="25" spans="1:39" x14ac:dyDescent="0.35">
      <c r="A25" s="90" t="s">
        <v>174</v>
      </c>
      <c r="B25" s="79" t="s">
        <v>154</v>
      </c>
      <c r="C25" s="112" t="s">
        <v>146</v>
      </c>
      <c r="D25" s="30"/>
      <c r="E25" s="79">
        <v>31934</v>
      </c>
      <c r="F25" s="79">
        <v>1977</v>
      </c>
      <c r="G25" s="112" t="s">
        <v>155</v>
      </c>
      <c r="H25" s="112" t="s">
        <v>156</v>
      </c>
      <c r="I25" s="79"/>
      <c r="J25" s="79">
        <v>3</v>
      </c>
      <c r="K25" s="79">
        <v>108500</v>
      </c>
      <c r="L25" s="112" t="s">
        <v>170</v>
      </c>
      <c r="M25" s="79">
        <v>37700</v>
      </c>
      <c r="N25" s="79">
        <v>750</v>
      </c>
      <c r="O25" s="79">
        <v>4.742</v>
      </c>
      <c r="P25" s="112" t="s">
        <v>147</v>
      </c>
      <c r="Q25" s="16">
        <v>32.1</v>
      </c>
      <c r="R25" s="16">
        <v>51</v>
      </c>
      <c r="S25" s="114">
        <v>45</v>
      </c>
      <c r="T25" s="30"/>
      <c r="U25" s="79" t="s">
        <v>159</v>
      </c>
      <c r="V25" s="79">
        <v>1764257</v>
      </c>
      <c r="W25" s="112" t="s">
        <v>186</v>
      </c>
      <c r="X25" s="112" t="s">
        <v>189</v>
      </c>
      <c r="Y25" s="79" t="s">
        <v>33</v>
      </c>
      <c r="Z25" s="79">
        <v>10</v>
      </c>
      <c r="AA25" s="80">
        <v>0.24</v>
      </c>
      <c r="AB25" s="79">
        <v>384</v>
      </c>
      <c r="AC25" s="102">
        <v>1.4219999999999999</v>
      </c>
      <c r="AD25" s="98">
        <v>3.2300000000000002E-2</v>
      </c>
      <c r="AE25" s="83">
        <v>0.01</v>
      </c>
      <c r="AF25" s="83">
        <v>0.23</v>
      </c>
      <c r="AG25" s="83">
        <v>378.31</v>
      </c>
      <c r="AH25" s="80">
        <v>1.204</v>
      </c>
      <c r="AI25" s="102">
        <v>0.27</v>
      </c>
      <c r="AJ25" s="113" t="s">
        <v>175</v>
      </c>
      <c r="AK25" s="129" t="s">
        <v>153</v>
      </c>
      <c r="AL25" s="131" t="s">
        <v>153</v>
      </c>
      <c r="AM25" s="115" t="s">
        <v>175</v>
      </c>
    </row>
    <row r="26" spans="1:39" x14ac:dyDescent="0.35">
      <c r="A26" s="90" t="s">
        <v>174</v>
      </c>
      <c r="B26" s="79" t="s">
        <v>154</v>
      </c>
      <c r="C26" s="112" t="s">
        <v>146</v>
      </c>
      <c r="D26" s="30"/>
      <c r="E26" s="79">
        <v>31934</v>
      </c>
      <c r="F26" s="79">
        <v>1977</v>
      </c>
      <c r="G26" s="112" t="s">
        <v>155</v>
      </c>
      <c r="H26" s="112" t="s">
        <v>156</v>
      </c>
      <c r="I26" s="79"/>
      <c r="J26" s="79">
        <v>3</v>
      </c>
      <c r="K26" s="79">
        <v>108500</v>
      </c>
      <c r="L26" s="112" t="s">
        <v>170</v>
      </c>
      <c r="M26" s="79">
        <v>37700</v>
      </c>
      <c r="N26" s="79">
        <v>750</v>
      </c>
      <c r="O26" s="79">
        <v>4.742</v>
      </c>
      <c r="P26" s="112" t="s">
        <v>147</v>
      </c>
      <c r="Q26" s="16">
        <v>32.1</v>
      </c>
      <c r="R26" s="16">
        <v>51</v>
      </c>
      <c r="S26" s="114">
        <v>45</v>
      </c>
      <c r="T26" s="30"/>
      <c r="U26" s="79" t="s">
        <v>160</v>
      </c>
      <c r="V26" s="79"/>
      <c r="W26" s="112" t="s">
        <v>191</v>
      </c>
      <c r="X26" s="112" t="s">
        <v>191</v>
      </c>
      <c r="Y26" s="79" t="s">
        <v>33</v>
      </c>
      <c r="Z26" s="79">
        <v>10</v>
      </c>
      <c r="AA26" s="122" t="s">
        <v>192</v>
      </c>
      <c r="AB26" s="122" t="s">
        <v>192</v>
      </c>
      <c r="AC26" s="122" t="s">
        <v>192</v>
      </c>
      <c r="AD26" s="122" t="s">
        <v>192</v>
      </c>
      <c r="AE26" s="122" t="s">
        <v>192</v>
      </c>
      <c r="AF26" s="122" t="s">
        <v>192</v>
      </c>
      <c r="AG26" s="122" t="s">
        <v>192</v>
      </c>
      <c r="AH26" s="80">
        <v>1.204</v>
      </c>
      <c r="AI26" s="128" t="s">
        <v>192</v>
      </c>
      <c r="AJ26" s="113" t="s">
        <v>175</v>
      </c>
      <c r="AK26" s="16"/>
      <c r="AL26" s="131" t="s">
        <v>153</v>
      </c>
      <c r="AM26" s="115" t="s">
        <v>175</v>
      </c>
    </row>
    <row r="27" spans="1:39" x14ac:dyDescent="0.35">
      <c r="A27" s="90" t="s">
        <v>174</v>
      </c>
      <c r="B27" s="79" t="s">
        <v>154</v>
      </c>
      <c r="C27" s="112" t="s">
        <v>146</v>
      </c>
      <c r="D27" s="30"/>
      <c r="E27" s="79">
        <v>31934</v>
      </c>
      <c r="F27" s="79">
        <v>1977</v>
      </c>
      <c r="G27" s="112" t="s">
        <v>155</v>
      </c>
      <c r="H27" s="112" t="s">
        <v>156</v>
      </c>
      <c r="I27" s="79"/>
      <c r="J27" s="79">
        <v>3</v>
      </c>
      <c r="K27" s="79">
        <v>108500</v>
      </c>
      <c r="L27" s="112" t="s">
        <v>170</v>
      </c>
      <c r="M27" s="79">
        <v>37700</v>
      </c>
      <c r="N27" s="79">
        <v>750</v>
      </c>
      <c r="O27" s="79">
        <v>4.742</v>
      </c>
      <c r="P27" s="112" t="s">
        <v>147</v>
      </c>
      <c r="Q27" s="16">
        <v>32.1</v>
      </c>
      <c r="R27" s="16">
        <v>51</v>
      </c>
      <c r="S27" s="114">
        <v>45</v>
      </c>
      <c r="T27" s="30"/>
      <c r="U27" s="79" t="s">
        <v>161</v>
      </c>
      <c r="V27" s="79" t="s">
        <v>166</v>
      </c>
      <c r="W27" s="112" t="s">
        <v>187</v>
      </c>
      <c r="X27" s="112" t="s">
        <v>188</v>
      </c>
      <c r="Y27" s="79" t="s">
        <v>33</v>
      </c>
      <c r="Z27" s="79">
        <v>10</v>
      </c>
      <c r="AA27" s="80">
        <v>0.74</v>
      </c>
      <c r="AB27" s="83">
        <v>488</v>
      </c>
      <c r="AC27" s="102">
        <v>1.849</v>
      </c>
      <c r="AD27" s="98">
        <v>0.94399999999999995</v>
      </c>
      <c r="AE27" s="100">
        <v>0.03</v>
      </c>
      <c r="AF27" s="100">
        <v>0.51</v>
      </c>
      <c r="AG27" s="83">
        <v>491.88</v>
      </c>
      <c r="AH27" s="80">
        <v>1.204</v>
      </c>
      <c r="AI27" s="102">
        <v>0.62</v>
      </c>
      <c r="AJ27" s="113" t="s">
        <v>175</v>
      </c>
      <c r="AK27" s="129" t="s">
        <v>153</v>
      </c>
      <c r="AL27" s="131" t="s">
        <v>153</v>
      </c>
      <c r="AM27" s="115" t="s">
        <v>175</v>
      </c>
    </row>
    <row r="28" spans="1:39" x14ac:dyDescent="0.35">
      <c r="A28" s="90" t="s">
        <v>174</v>
      </c>
      <c r="B28" s="79" t="s">
        <v>154</v>
      </c>
      <c r="C28" s="112" t="s">
        <v>146</v>
      </c>
      <c r="D28" s="30"/>
      <c r="E28" s="79">
        <v>31934</v>
      </c>
      <c r="F28" s="79">
        <v>1977</v>
      </c>
      <c r="G28" s="112" t="s">
        <v>155</v>
      </c>
      <c r="H28" s="112" t="s">
        <v>156</v>
      </c>
      <c r="I28" s="79"/>
      <c r="J28" s="79">
        <v>3</v>
      </c>
      <c r="K28" s="79">
        <v>108500</v>
      </c>
      <c r="L28" s="112" t="s">
        <v>170</v>
      </c>
      <c r="M28" s="79">
        <v>37700</v>
      </c>
      <c r="N28" s="79">
        <v>750</v>
      </c>
      <c r="O28" s="79">
        <v>4.742</v>
      </c>
      <c r="P28" s="112" t="s">
        <v>147</v>
      </c>
      <c r="Q28" s="16">
        <v>32.1</v>
      </c>
      <c r="R28" s="16">
        <v>51</v>
      </c>
      <c r="S28" s="114">
        <v>45</v>
      </c>
      <c r="T28" s="30"/>
      <c r="U28" s="79" t="s">
        <v>162</v>
      </c>
      <c r="V28" s="79" t="s">
        <v>167</v>
      </c>
      <c r="W28" s="112" t="s">
        <v>187</v>
      </c>
      <c r="X28" s="112" t="s">
        <v>188</v>
      </c>
      <c r="Y28" s="79" t="s">
        <v>33</v>
      </c>
      <c r="Z28" s="79">
        <v>10</v>
      </c>
      <c r="AA28" s="80">
        <v>0.72</v>
      </c>
      <c r="AB28" s="83">
        <v>504</v>
      </c>
      <c r="AC28" s="128" t="s">
        <v>192</v>
      </c>
      <c r="AD28" s="128" t="s">
        <v>192</v>
      </c>
      <c r="AE28" s="128" t="s">
        <v>192</v>
      </c>
      <c r="AF28" s="128" t="s">
        <v>192</v>
      </c>
      <c r="AG28" s="128" t="s">
        <v>192</v>
      </c>
      <c r="AH28" s="80">
        <v>1.204</v>
      </c>
      <c r="AI28" s="128" t="s">
        <v>192</v>
      </c>
      <c r="AJ28" s="113" t="s">
        <v>175</v>
      </c>
      <c r="AK28" s="16"/>
      <c r="AL28" s="131" t="s">
        <v>153</v>
      </c>
      <c r="AM28" s="115" t="s">
        <v>175</v>
      </c>
    </row>
    <row r="29" spans="1:39" x14ac:dyDescent="0.35">
      <c r="A29" s="90" t="s">
        <v>174</v>
      </c>
      <c r="B29" s="79" t="s">
        <v>154</v>
      </c>
      <c r="C29" s="112" t="s">
        <v>146</v>
      </c>
      <c r="D29" s="30"/>
      <c r="E29" s="79">
        <v>31934</v>
      </c>
      <c r="F29" s="79">
        <v>1977</v>
      </c>
      <c r="G29" s="112" t="s">
        <v>155</v>
      </c>
      <c r="H29" s="112" t="s">
        <v>156</v>
      </c>
      <c r="I29" s="79"/>
      <c r="J29" s="79">
        <v>3</v>
      </c>
      <c r="K29" s="79">
        <v>108500</v>
      </c>
      <c r="L29" s="112" t="s">
        <v>170</v>
      </c>
      <c r="M29" s="79">
        <v>37700</v>
      </c>
      <c r="N29" s="79">
        <v>750</v>
      </c>
      <c r="O29" s="79">
        <v>4.742</v>
      </c>
      <c r="P29" s="112" t="s">
        <v>147</v>
      </c>
      <c r="Q29" s="16">
        <v>32.1</v>
      </c>
      <c r="R29" s="16">
        <v>51</v>
      </c>
      <c r="S29" s="114">
        <v>45</v>
      </c>
      <c r="T29" s="30"/>
      <c r="U29" s="79" t="s">
        <v>163</v>
      </c>
      <c r="V29" s="79" t="s">
        <v>168</v>
      </c>
      <c r="W29" s="112" t="s">
        <v>187</v>
      </c>
      <c r="X29" s="112" t="s">
        <v>188</v>
      </c>
      <c r="Y29" s="124" t="s">
        <v>33</v>
      </c>
      <c r="Z29" s="124">
        <v>10</v>
      </c>
      <c r="AA29" s="125">
        <v>0.74</v>
      </c>
      <c r="AB29" s="126">
        <v>490</v>
      </c>
      <c r="AC29" s="102">
        <v>1.86</v>
      </c>
      <c r="AD29" s="98">
        <v>9.5799999999999996E-2</v>
      </c>
      <c r="AE29" s="83">
        <v>0.01</v>
      </c>
      <c r="AF29" s="100">
        <v>0.52</v>
      </c>
      <c r="AG29" s="83">
        <v>493.58</v>
      </c>
      <c r="AH29" s="80">
        <v>1.204</v>
      </c>
      <c r="AI29" s="102">
        <v>0.62</v>
      </c>
      <c r="AJ29" s="113" t="s">
        <v>175</v>
      </c>
      <c r="AK29" s="130" t="s">
        <v>153</v>
      </c>
      <c r="AL29" s="131" t="s">
        <v>153</v>
      </c>
      <c r="AM29" s="115" t="s">
        <v>175</v>
      </c>
    </row>
    <row r="30" spans="1:39" x14ac:dyDescent="0.35">
      <c r="A30" s="90" t="s">
        <v>174</v>
      </c>
      <c r="B30" s="79" t="s">
        <v>154</v>
      </c>
      <c r="C30" s="112" t="s">
        <v>146</v>
      </c>
      <c r="D30" s="30"/>
      <c r="E30" s="79">
        <v>31934</v>
      </c>
      <c r="F30" s="30">
        <v>1977</v>
      </c>
      <c r="G30" s="112" t="s">
        <v>155</v>
      </c>
      <c r="H30" s="121" t="s">
        <v>156</v>
      </c>
      <c r="I30" s="79"/>
      <c r="J30" s="30">
        <v>3</v>
      </c>
      <c r="K30" s="30">
        <v>108500</v>
      </c>
      <c r="L30" s="121" t="s">
        <v>170</v>
      </c>
      <c r="M30" s="79">
        <v>37700</v>
      </c>
      <c r="N30" s="30">
        <v>750</v>
      </c>
      <c r="O30" s="30">
        <v>4.742</v>
      </c>
      <c r="P30" s="121" t="s">
        <v>147</v>
      </c>
      <c r="Q30" s="16">
        <v>32.1</v>
      </c>
      <c r="R30" s="16">
        <v>51</v>
      </c>
      <c r="S30" s="114">
        <v>45</v>
      </c>
      <c r="T30" s="30"/>
      <c r="U30" s="79" t="s">
        <v>164</v>
      </c>
      <c r="V30" s="35" t="s">
        <v>191</v>
      </c>
      <c r="W30" s="83" t="s">
        <v>191</v>
      </c>
      <c r="X30" s="83" t="s">
        <v>191</v>
      </c>
      <c r="Y30" s="79"/>
      <c r="Z30" s="79">
        <v>10</v>
      </c>
      <c r="AA30" s="80" t="s">
        <v>191</v>
      </c>
      <c r="AB30" s="80" t="s">
        <v>191</v>
      </c>
      <c r="AC30" s="80" t="s">
        <v>191</v>
      </c>
      <c r="AD30" s="80" t="s">
        <v>191</v>
      </c>
      <c r="AE30" s="80"/>
      <c r="AF30" s="80" t="s">
        <v>191</v>
      </c>
      <c r="AG30" s="80" t="s">
        <v>191</v>
      </c>
      <c r="AH30" s="80" t="s">
        <v>191</v>
      </c>
      <c r="AI30" s="80" t="s">
        <v>191</v>
      </c>
      <c r="AJ30" s="80" t="s">
        <v>191</v>
      </c>
      <c r="AK30" s="80" t="s">
        <v>191</v>
      </c>
      <c r="AL30" s="131" t="s">
        <v>153</v>
      </c>
      <c r="AM30" s="115" t="s">
        <v>175</v>
      </c>
    </row>
    <row r="31" spans="1:39" ht="24" x14ac:dyDescent="0.35">
      <c r="A31" s="91" t="s">
        <v>183</v>
      </c>
      <c r="B31" s="30" t="s">
        <v>179</v>
      </c>
      <c r="C31" s="120" t="s">
        <v>176</v>
      </c>
      <c r="D31" s="30"/>
      <c r="E31" s="79">
        <v>31934</v>
      </c>
      <c r="F31" s="30">
        <v>1977</v>
      </c>
      <c r="G31" s="112" t="s">
        <v>155</v>
      </c>
      <c r="H31" s="121" t="s">
        <v>156</v>
      </c>
      <c r="I31" s="30"/>
      <c r="J31" s="30">
        <v>3</v>
      </c>
      <c r="K31" s="30">
        <v>108500</v>
      </c>
      <c r="L31" s="121" t="s">
        <v>170</v>
      </c>
      <c r="M31" s="79">
        <v>37700</v>
      </c>
      <c r="N31" s="30">
        <v>750</v>
      </c>
      <c r="O31" s="30">
        <v>4.742</v>
      </c>
      <c r="P31" s="121" t="s">
        <v>147</v>
      </c>
      <c r="Q31" s="30">
        <v>41</v>
      </c>
      <c r="R31" s="30">
        <v>23</v>
      </c>
      <c r="S31" s="30">
        <v>43</v>
      </c>
      <c r="T31" s="30"/>
      <c r="U31" s="79" t="s">
        <v>15</v>
      </c>
      <c r="V31" s="123">
        <v>59584</v>
      </c>
      <c r="W31" s="112" t="s">
        <v>184</v>
      </c>
      <c r="X31" s="112" t="s">
        <v>190</v>
      </c>
      <c r="Y31" s="79"/>
      <c r="Z31" s="79">
        <v>10</v>
      </c>
      <c r="AA31" s="80">
        <v>0.32</v>
      </c>
      <c r="AB31" s="79">
        <v>574.5</v>
      </c>
      <c r="AC31" s="102">
        <v>2.1190000000000002</v>
      </c>
      <c r="AD31" s="98">
        <v>6.7000000000000004E-2</v>
      </c>
      <c r="AE31" s="100"/>
      <c r="AF31" s="100">
        <v>0.32</v>
      </c>
      <c r="AG31" s="82">
        <v>562.1</v>
      </c>
      <c r="AH31" s="100">
        <v>1.2</v>
      </c>
      <c r="AI31" s="102">
        <v>0.38400000000000001</v>
      </c>
      <c r="AJ31" s="112" t="s">
        <v>153</v>
      </c>
      <c r="AK31" s="112" t="s">
        <v>153</v>
      </c>
      <c r="AL31" s="120" t="s">
        <v>153</v>
      </c>
      <c r="AM31" s="132" t="s">
        <v>193</v>
      </c>
    </row>
    <row r="32" spans="1:39" ht="24" x14ac:dyDescent="0.35">
      <c r="A32" s="91" t="s">
        <v>183</v>
      </c>
      <c r="B32" s="30" t="s">
        <v>179</v>
      </c>
      <c r="C32" s="120" t="s">
        <v>176</v>
      </c>
      <c r="D32" s="30"/>
      <c r="E32" s="79">
        <v>31934</v>
      </c>
      <c r="F32" s="30">
        <v>1977</v>
      </c>
      <c r="G32" s="112" t="s">
        <v>155</v>
      </c>
      <c r="H32" s="121" t="s">
        <v>156</v>
      </c>
      <c r="I32" s="30"/>
      <c r="J32" s="30">
        <v>3</v>
      </c>
      <c r="K32" s="30">
        <v>108500</v>
      </c>
      <c r="L32" s="121" t="s">
        <v>170</v>
      </c>
      <c r="M32" s="79">
        <v>37700</v>
      </c>
      <c r="N32" s="30">
        <v>750</v>
      </c>
      <c r="O32" s="30">
        <v>4.742</v>
      </c>
      <c r="P32" s="121" t="s">
        <v>147</v>
      </c>
      <c r="Q32" s="30">
        <v>41</v>
      </c>
      <c r="R32" s="30">
        <v>23</v>
      </c>
      <c r="S32" s="30">
        <v>43</v>
      </c>
      <c r="T32" s="30"/>
      <c r="U32" s="79" t="s">
        <v>16</v>
      </c>
      <c r="V32" s="123">
        <v>59585</v>
      </c>
      <c r="W32" s="112" t="s">
        <v>184</v>
      </c>
      <c r="X32" s="112" t="s">
        <v>190</v>
      </c>
      <c r="Y32" s="79"/>
      <c r="Z32" s="79">
        <v>10</v>
      </c>
      <c r="AA32" s="80">
        <v>0.31</v>
      </c>
      <c r="AB32" s="79">
        <v>576.5</v>
      </c>
      <c r="AC32" s="102">
        <v>2.0840000000000001</v>
      </c>
      <c r="AD32" s="98">
        <v>6.5000000000000002E-2</v>
      </c>
      <c r="AE32" s="100"/>
      <c r="AF32" s="100">
        <v>0.31</v>
      </c>
      <c r="AG32" s="82">
        <v>552.79999999999995</v>
      </c>
      <c r="AH32" s="100">
        <v>1.2</v>
      </c>
      <c r="AI32" s="102">
        <v>0.372</v>
      </c>
      <c r="AJ32" s="112" t="s">
        <v>153</v>
      </c>
      <c r="AK32" s="112" t="s">
        <v>153</v>
      </c>
      <c r="AL32" s="120" t="s">
        <v>153</v>
      </c>
      <c r="AM32" s="132" t="s">
        <v>193</v>
      </c>
    </row>
    <row r="33" spans="1:39" ht="24" x14ac:dyDescent="0.35">
      <c r="A33" s="91" t="s">
        <v>183</v>
      </c>
      <c r="B33" s="30" t="s">
        <v>179</v>
      </c>
      <c r="C33" s="120" t="s">
        <v>176</v>
      </c>
      <c r="D33" s="30"/>
      <c r="E33" s="79">
        <v>31934</v>
      </c>
      <c r="F33" s="30">
        <v>1977</v>
      </c>
      <c r="G33" s="112" t="s">
        <v>155</v>
      </c>
      <c r="H33" s="121" t="s">
        <v>156</v>
      </c>
      <c r="I33" s="30"/>
      <c r="J33" s="30">
        <v>3</v>
      </c>
      <c r="K33" s="30">
        <v>108500</v>
      </c>
      <c r="L33" s="121" t="s">
        <v>170</v>
      </c>
      <c r="M33" s="79">
        <v>37700</v>
      </c>
      <c r="N33" s="30">
        <v>750</v>
      </c>
      <c r="O33" s="30">
        <v>4.742</v>
      </c>
      <c r="P33" s="121" t="s">
        <v>147</v>
      </c>
      <c r="Q33" s="30">
        <v>41</v>
      </c>
      <c r="R33" s="30">
        <v>23</v>
      </c>
      <c r="S33" s="30">
        <v>43</v>
      </c>
      <c r="T33" s="30"/>
      <c r="U33" s="79" t="s">
        <v>17</v>
      </c>
      <c r="V33" s="123" t="s">
        <v>165</v>
      </c>
      <c r="W33" s="112" t="s">
        <v>185</v>
      </c>
      <c r="X33" s="112"/>
      <c r="Y33" s="79"/>
      <c r="Z33" s="79">
        <v>10</v>
      </c>
      <c r="AA33" s="80">
        <v>0.3</v>
      </c>
      <c r="AB33" s="79">
        <v>610</v>
      </c>
      <c r="AC33" s="102">
        <v>2.2970000000000002</v>
      </c>
      <c r="AD33" s="98">
        <v>6.4000000000000001E-2</v>
      </c>
      <c r="AE33" s="100"/>
      <c r="AF33" s="100">
        <v>0.28000000000000003</v>
      </c>
      <c r="AG33" s="82">
        <v>609.29999999999995</v>
      </c>
      <c r="AH33" s="100">
        <v>1</v>
      </c>
      <c r="AI33" s="102">
        <v>0.28000000000000003</v>
      </c>
      <c r="AJ33" s="112" t="s">
        <v>153</v>
      </c>
      <c r="AK33" s="112" t="s">
        <v>153</v>
      </c>
      <c r="AL33" s="120" t="s">
        <v>153</v>
      </c>
      <c r="AM33" s="132" t="s">
        <v>193</v>
      </c>
    </row>
    <row r="34" spans="1:39" ht="24" x14ac:dyDescent="0.35">
      <c r="A34" s="91" t="s">
        <v>183</v>
      </c>
      <c r="B34" s="30" t="s">
        <v>179</v>
      </c>
      <c r="C34" s="120" t="s">
        <v>176</v>
      </c>
      <c r="D34" s="30"/>
      <c r="E34" s="79">
        <v>31934</v>
      </c>
      <c r="F34" s="30">
        <v>1977</v>
      </c>
      <c r="G34" s="112" t="s">
        <v>155</v>
      </c>
      <c r="H34" s="121" t="s">
        <v>156</v>
      </c>
      <c r="I34" s="30"/>
      <c r="J34" s="30">
        <v>3</v>
      </c>
      <c r="K34" s="30">
        <v>108500</v>
      </c>
      <c r="L34" s="121" t="s">
        <v>170</v>
      </c>
      <c r="M34" s="79">
        <v>37700</v>
      </c>
      <c r="N34" s="30">
        <v>750</v>
      </c>
      <c r="O34" s="30">
        <v>4.742</v>
      </c>
      <c r="P34" s="121" t="s">
        <v>147</v>
      </c>
      <c r="Q34" s="30">
        <v>41</v>
      </c>
      <c r="R34" s="30">
        <v>23</v>
      </c>
      <c r="S34" s="30">
        <v>43</v>
      </c>
      <c r="T34" s="30"/>
      <c r="U34" s="79" t="s">
        <v>105</v>
      </c>
      <c r="V34" s="123">
        <v>2097106</v>
      </c>
      <c r="W34" s="112" t="s">
        <v>186</v>
      </c>
      <c r="X34" s="112" t="s">
        <v>189</v>
      </c>
      <c r="Y34" s="79"/>
      <c r="Z34" s="79">
        <v>10</v>
      </c>
      <c r="AA34" s="80">
        <v>0.32</v>
      </c>
      <c r="AB34" s="79">
        <v>409</v>
      </c>
      <c r="AC34" s="80">
        <v>1.472</v>
      </c>
      <c r="AD34" s="81">
        <v>7.1999999999999995E-2</v>
      </c>
      <c r="AE34" s="83"/>
      <c r="AF34" s="83">
        <v>0.49</v>
      </c>
      <c r="AG34" s="82">
        <v>390.5</v>
      </c>
      <c r="AH34" s="83">
        <v>0.93</v>
      </c>
      <c r="AI34" s="80">
        <v>0.45600000000000002</v>
      </c>
      <c r="AJ34" s="112" t="s">
        <v>153</v>
      </c>
      <c r="AK34" s="112" t="s">
        <v>153</v>
      </c>
      <c r="AL34" s="120" t="s">
        <v>153</v>
      </c>
      <c r="AM34" s="132" t="s">
        <v>193</v>
      </c>
    </row>
    <row r="35" spans="1:39" ht="24" x14ac:dyDescent="0.35">
      <c r="A35" s="91" t="s">
        <v>183</v>
      </c>
      <c r="B35" s="30" t="s">
        <v>179</v>
      </c>
      <c r="C35" s="120" t="s">
        <v>176</v>
      </c>
      <c r="D35" s="30"/>
      <c r="E35" s="79">
        <v>31934</v>
      </c>
      <c r="F35" s="30">
        <v>1977</v>
      </c>
      <c r="G35" s="112" t="s">
        <v>155</v>
      </c>
      <c r="H35" s="121" t="s">
        <v>156</v>
      </c>
      <c r="I35" s="30"/>
      <c r="J35" s="30">
        <v>3</v>
      </c>
      <c r="K35" s="30">
        <v>108500</v>
      </c>
      <c r="L35" s="121" t="s">
        <v>170</v>
      </c>
      <c r="M35" s="79">
        <v>37700</v>
      </c>
      <c r="N35" s="30">
        <v>750</v>
      </c>
      <c r="O35" s="30">
        <v>4.742</v>
      </c>
      <c r="P35" s="121" t="s">
        <v>147</v>
      </c>
      <c r="Q35" s="30">
        <v>41</v>
      </c>
      <c r="R35" s="30">
        <v>23</v>
      </c>
      <c r="S35" s="30">
        <v>43</v>
      </c>
      <c r="T35" s="30"/>
      <c r="U35" s="79" t="s">
        <v>157</v>
      </c>
      <c r="V35" s="123">
        <v>1764252</v>
      </c>
      <c r="W35" s="112" t="s">
        <v>186</v>
      </c>
      <c r="X35" s="112" t="s">
        <v>189</v>
      </c>
      <c r="Y35" s="79"/>
      <c r="Z35" s="79">
        <v>10</v>
      </c>
      <c r="AA35" s="80">
        <v>0.24</v>
      </c>
      <c r="AB35" s="79">
        <v>393</v>
      </c>
      <c r="AC35" s="80">
        <v>1.466</v>
      </c>
      <c r="AD35" s="81">
        <v>3.5999999999999997E-2</v>
      </c>
      <c r="AE35" s="83"/>
      <c r="AF35" s="83">
        <v>0.23</v>
      </c>
      <c r="AG35" s="82">
        <v>388.8</v>
      </c>
      <c r="AH35" s="83">
        <v>0.93</v>
      </c>
      <c r="AI35" s="80">
        <v>0.214</v>
      </c>
      <c r="AJ35" s="112" t="s">
        <v>153</v>
      </c>
      <c r="AK35" s="112" t="s">
        <v>153</v>
      </c>
      <c r="AL35" s="120" t="s">
        <v>153</v>
      </c>
      <c r="AM35" s="132" t="s">
        <v>193</v>
      </c>
    </row>
    <row r="36" spans="1:39" ht="24" x14ac:dyDescent="0.35">
      <c r="A36" s="91" t="s">
        <v>183</v>
      </c>
      <c r="B36" s="30" t="s">
        <v>179</v>
      </c>
      <c r="C36" s="120" t="s">
        <v>176</v>
      </c>
      <c r="D36" s="30"/>
      <c r="E36" s="79">
        <v>31934</v>
      </c>
      <c r="F36" s="30">
        <v>1977</v>
      </c>
      <c r="G36" s="112" t="s">
        <v>155</v>
      </c>
      <c r="H36" s="121" t="s">
        <v>156</v>
      </c>
      <c r="I36" s="30"/>
      <c r="J36" s="30">
        <v>3</v>
      </c>
      <c r="K36" s="30">
        <v>108500</v>
      </c>
      <c r="L36" s="121" t="s">
        <v>170</v>
      </c>
      <c r="M36" s="79">
        <v>37700</v>
      </c>
      <c r="N36" s="30">
        <v>750</v>
      </c>
      <c r="O36" s="30">
        <v>4.742</v>
      </c>
      <c r="P36" s="121" t="s">
        <v>147</v>
      </c>
      <c r="Q36" s="30">
        <v>41</v>
      </c>
      <c r="R36" s="30">
        <v>23</v>
      </c>
      <c r="S36" s="30">
        <v>43</v>
      </c>
      <c r="T36" s="30"/>
      <c r="U36" s="79" t="s">
        <v>158</v>
      </c>
      <c r="V36" s="123">
        <v>1764258</v>
      </c>
      <c r="W36" s="112" t="s">
        <v>186</v>
      </c>
      <c r="X36" s="112" t="s">
        <v>189</v>
      </c>
      <c r="Y36" s="79"/>
      <c r="Z36" s="79">
        <v>10</v>
      </c>
      <c r="AA36" s="80">
        <v>0.23</v>
      </c>
      <c r="AB36" s="79">
        <v>398</v>
      </c>
      <c r="AC36" s="80">
        <v>1.484</v>
      </c>
      <c r="AD36" s="81">
        <v>3.3000000000000002E-2</v>
      </c>
      <c r="AE36" s="83"/>
      <c r="AF36" s="83">
        <v>0.24</v>
      </c>
      <c r="AG36" s="82">
        <v>393.6</v>
      </c>
      <c r="AH36" s="83">
        <v>0.93</v>
      </c>
      <c r="AI36" s="80">
        <v>0.223</v>
      </c>
      <c r="AJ36" s="112" t="s">
        <v>153</v>
      </c>
      <c r="AK36" s="112" t="s">
        <v>153</v>
      </c>
      <c r="AL36" s="120" t="s">
        <v>153</v>
      </c>
      <c r="AM36" s="132" t="s">
        <v>193</v>
      </c>
    </row>
    <row r="37" spans="1:39" ht="24" x14ac:dyDescent="0.35">
      <c r="A37" s="91" t="s">
        <v>183</v>
      </c>
      <c r="B37" s="30" t="s">
        <v>179</v>
      </c>
      <c r="C37" s="120" t="s">
        <v>176</v>
      </c>
      <c r="D37" s="30"/>
      <c r="E37" s="79">
        <v>31934</v>
      </c>
      <c r="F37" s="30">
        <v>1977</v>
      </c>
      <c r="G37" s="112" t="s">
        <v>155</v>
      </c>
      <c r="H37" s="121" t="s">
        <v>156</v>
      </c>
      <c r="I37" s="30"/>
      <c r="J37" s="30">
        <v>3</v>
      </c>
      <c r="K37" s="30">
        <v>108500</v>
      </c>
      <c r="L37" s="121" t="s">
        <v>170</v>
      </c>
      <c r="M37" s="79">
        <v>37700</v>
      </c>
      <c r="N37" s="30">
        <v>750</v>
      </c>
      <c r="O37" s="30">
        <v>4.742</v>
      </c>
      <c r="P37" s="121" t="s">
        <v>147</v>
      </c>
      <c r="Q37" s="30">
        <v>41</v>
      </c>
      <c r="R37" s="30">
        <v>23</v>
      </c>
      <c r="S37" s="30">
        <v>43</v>
      </c>
      <c r="T37" s="30"/>
      <c r="U37" s="79" t="s">
        <v>159</v>
      </c>
      <c r="V37" s="123">
        <v>1764257</v>
      </c>
      <c r="W37" s="112" t="s">
        <v>186</v>
      </c>
      <c r="X37" s="112" t="s">
        <v>189</v>
      </c>
      <c r="Y37" s="79"/>
      <c r="Z37" s="79">
        <v>10</v>
      </c>
      <c r="AA37" s="80">
        <v>0.24</v>
      </c>
      <c r="AB37" s="79">
        <v>384</v>
      </c>
      <c r="AC37" s="80">
        <v>1.4259999999999999</v>
      </c>
      <c r="AD37" s="81">
        <v>3.2000000000000001E-2</v>
      </c>
      <c r="AE37" s="83"/>
      <c r="AF37" s="83">
        <v>0.22</v>
      </c>
      <c r="AG37" s="82">
        <v>378.3</v>
      </c>
      <c r="AH37" s="83">
        <v>0.93</v>
      </c>
      <c r="AI37" s="80">
        <v>0.20499999999999999</v>
      </c>
      <c r="AJ37" s="112" t="s">
        <v>153</v>
      </c>
      <c r="AK37" s="112" t="s">
        <v>153</v>
      </c>
      <c r="AL37" s="120" t="s">
        <v>153</v>
      </c>
      <c r="AM37" s="132" t="s">
        <v>193</v>
      </c>
    </row>
    <row r="38" spans="1:39" ht="24" x14ac:dyDescent="0.35">
      <c r="A38" s="91" t="s">
        <v>183</v>
      </c>
      <c r="B38" s="30" t="s">
        <v>179</v>
      </c>
      <c r="C38" s="120" t="s">
        <v>176</v>
      </c>
      <c r="D38" s="30"/>
      <c r="E38" s="79">
        <v>31934</v>
      </c>
      <c r="F38" s="30">
        <v>1977</v>
      </c>
      <c r="G38" s="112" t="s">
        <v>155</v>
      </c>
      <c r="H38" s="121" t="s">
        <v>156</v>
      </c>
      <c r="I38" s="30"/>
      <c r="J38" s="30">
        <v>3</v>
      </c>
      <c r="K38" s="30">
        <v>108500</v>
      </c>
      <c r="L38" s="121" t="s">
        <v>170</v>
      </c>
      <c r="M38" s="79">
        <v>37700</v>
      </c>
      <c r="N38" s="30">
        <v>750</v>
      </c>
      <c r="O38" s="30">
        <v>4.742</v>
      </c>
      <c r="P38" s="121" t="s">
        <v>147</v>
      </c>
      <c r="Q38" s="30">
        <v>41</v>
      </c>
      <c r="R38" s="30">
        <v>23</v>
      </c>
      <c r="S38" s="30">
        <v>43</v>
      </c>
      <c r="T38" s="30"/>
      <c r="U38" s="79" t="s">
        <v>160</v>
      </c>
      <c r="V38" s="36" t="s">
        <v>191</v>
      </c>
      <c r="W38" s="112" t="s">
        <v>191</v>
      </c>
      <c r="X38" s="112" t="s">
        <v>191</v>
      </c>
      <c r="Y38" s="79"/>
      <c r="Z38" s="83">
        <v>10</v>
      </c>
      <c r="AA38" s="83" t="s">
        <v>191</v>
      </c>
      <c r="AB38" s="83" t="s">
        <v>191</v>
      </c>
      <c r="AC38" s="83" t="s">
        <v>191</v>
      </c>
      <c r="AD38" s="83" t="s">
        <v>191</v>
      </c>
      <c r="AE38" s="83" t="s">
        <v>191</v>
      </c>
      <c r="AF38" s="83" t="s">
        <v>191</v>
      </c>
      <c r="AG38" s="83" t="s">
        <v>191</v>
      </c>
      <c r="AH38" s="83" t="s">
        <v>191</v>
      </c>
      <c r="AI38" s="83" t="s">
        <v>191</v>
      </c>
      <c r="AJ38" s="112" t="s">
        <v>153</v>
      </c>
      <c r="AK38" s="112" t="s">
        <v>153</v>
      </c>
      <c r="AL38" s="120" t="s">
        <v>153</v>
      </c>
      <c r="AM38" s="132" t="s">
        <v>193</v>
      </c>
    </row>
    <row r="39" spans="1:39" ht="24" x14ac:dyDescent="0.35">
      <c r="A39" s="91" t="s">
        <v>183</v>
      </c>
      <c r="B39" s="30" t="s">
        <v>179</v>
      </c>
      <c r="C39" s="120" t="s">
        <v>176</v>
      </c>
      <c r="D39" s="30"/>
      <c r="E39" s="79">
        <v>31934</v>
      </c>
      <c r="F39" s="30">
        <v>1977</v>
      </c>
      <c r="G39" s="112" t="s">
        <v>155</v>
      </c>
      <c r="H39" s="121" t="s">
        <v>156</v>
      </c>
      <c r="I39" s="30"/>
      <c r="J39" s="30">
        <v>3</v>
      </c>
      <c r="K39" s="30">
        <v>108500</v>
      </c>
      <c r="L39" s="121" t="s">
        <v>170</v>
      </c>
      <c r="M39" s="79">
        <v>37700</v>
      </c>
      <c r="N39" s="30">
        <v>750</v>
      </c>
      <c r="O39" s="30">
        <v>4.742</v>
      </c>
      <c r="P39" s="121" t="s">
        <v>147</v>
      </c>
      <c r="Q39" s="30">
        <v>41</v>
      </c>
      <c r="R39" s="30">
        <v>23</v>
      </c>
      <c r="S39" s="30">
        <v>43</v>
      </c>
      <c r="T39" s="30"/>
      <c r="U39" s="79" t="s">
        <v>161</v>
      </c>
      <c r="V39" s="123" t="s">
        <v>166</v>
      </c>
      <c r="W39" s="112" t="s">
        <v>187</v>
      </c>
      <c r="X39" s="112" t="s">
        <v>188</v>
      </c>
      <c r="Y39" s="79"/>
      <c r="Z39" s="79">
        <v>10</v>
      </c>
      <c r="AA39" s="80">
        <v>0.74</v>
      </c>
      <c r="AB39" s="83">
        <v>488</v>
      </c>
      <c r="AC39" s="80">
        <v>1.863</v>
      </c>
      <c r="AD39" s="81">
        <v>9.6000000000000002E-2</v>
      </c>
      <c r="AE39" s="83"/>
      <c r="AF39" s="83">
        <v>0.52</v>
      </c>
      <c r="AG39" s="82">
        <v>494</v>
      </c>
      <c r="AH39" s="83">
        <v>1.1499999999999999</v>
      </c>
      <c r="AI39" s="80">
        <v>0.59799999999999998</v>
      </c>
      <c r="AJ39" s="112" t="s">
        <v>153</v>
      </c>
      <c r="AK39" s="112" t="s">
        <v>153</v>
      </c>
      <c r="AL39" s="120" t="s">
        <v>153</v>
      </c>
      <c r="AM39" s="132" t="s">
        <v>193</v>
      </c>
    </row>
    <row r="40" spans="1:39" ht="24" x14ac:dyDescent="0.35">
      <c r="A40" s="91" t="s">
        <v>183</v>
      </c>
      <c r="B40" s="30" t="s">
        <v>179</v>
      </c>
      <c r="C40" s="120" t="s">
        <v>176</v>
      </c>
      <c r="D40" s="30"/>
      <c r="E40" s="79">
        <v>31934</v>
      </c>
      <c r="F40" s="30">
        <v>1977</v>
      </c>
      <c r="G40" s="112" t="s">
        <v>155</v>
      </c>
      <c r="H40" s="121" t="s">
        <v>156</v>
      </c>
      <c r="I40" s="30"/>
      <c r="J40" s="30">
        <v>3</v>
      </c>
      <c r="K40" s="30">
        <v>108500</v>
      </c>
      <c r="L40" s="121" t="s">
        <v>170</v>
      </c>
      <c r="M40" s="79">
        <v>37700</v>
      </c>
      <c r="N40" s="30">
        <v>750</v>
      </c>
      <c r="O40" s="30">
        <v>4.742</v>
      </c>
      <c r="P40" s="121" t="s">
        <v>147</v>
      </c>
      <c r="Q40" s="30">
        <v>41</v>
      </c>
      <c r="R40" s="30">
        <v>23</v>
      </c>
      <c r="S40" s="30">
        <v>43</v>
      </c>
      <c r="T40" s="30"/>
      <c r="U40" s="79" t="s">
        <v>162</v>
      </c>
      <c r="V40" s="123" t="s">
        <v>167</v>
      </c>
      <c r="W40" s="112" t="s">
        <v>187</v>
      </c>
      <c r="X40" s="112" t="s">
        <v>188</v>
      </c>
      <c r="Y40" s="79"/>
      <c r="Z40" s="79">
        <v>10</v>
      </c>
      <c r="AA40" s="80">
        <v>0.72</v>
      </c>
      <c r="AB40" s="83">
        <v>504</v>
      </c>
      <c r="AC40" s="83" t="s">
        <v>191</v>
      </c>
      <c r="AD40" s="83" t="s">
        <v>191</v>
      </c>
      <c r="AE40" s="83"/>
      <c r="AF40" s="83" t="s">
        <v>191</v>
      </c>
      <c r="AG40" s="83" t="s">
        <v>191</v>
      </c>
      <c r="AH40" s="83" t="s">
        <v>191</v>
      </c>
      <c r="AI40" s="80" t="s">
        <v>191</v>
      </c>
      <c r="AJ40" s="79" t="s">
        <v>191</v>
      </c>
      <c r="AK40" s="79" t="s">
        <v>191</v>
      </c>
      <c r="AL40" s="120" t="s">
        <v>153</v>
      </c>
      <c r="AM40" s="132" t="s">
        <v>193</v>
      </c>
    </row>
    <row r="41" spans="1:39" ht="24" x14ac:dyDescent="0.35">
      <c r="A41" s="91" t="s">
        <v>183</v>
      </c>
      <c r="B41" s="30" t="s">
        <v>179</v>
      </c>
      <c r="C41" s="120" t="s">
        <v>176</v>
      </c>
      <c r="D41" s="30"/>
      <c r="E41" s="79">
        <v>31934</v>
      </c>
      <c r="F41" s="30">
        <v>1977</v>
      </c>
      <c r="G41" s="112" t="s">
        <v>155</v>
      </c>
      <c r="H41" s="121" t="s">
        <v>156</v>
      </c>
      <c r="I41" s="30"/>
      <c r="J41" s="30">
        <v>3</v>
      </c>
      <c r="K41" s="30">
        <v>108500</v>
      </c>
      <c r="L41" s="121" t="s">
        <v>170</v>
      </c>
      <c r="M41" s="79">
        <v>37700</v>
      </c>
      <c r="N41" s="30">
        <v>750</v>
      </c>
      <c r="O41" s="30">
        <v>4.742</v>
      </c>
      <c r="P41" s="121" t="s">
        <v>147</v>
      </c>
      <c r="Q41" s="30">
        <v>41</v>
      </c>
      <c r="R41" s="30">
        <v>23</v>
      </c>
      <c r="S41" s="30">
        <v>43</v>
      </c>
      <c r="T41" s="30"/>
      <c r="U41" s="79" t="s">
        <v>163</v>
      </c>
      <c r="V41" s="123" t="s">
        <v>168</v>
      </c>
      <c r="W41" s="112" t="s">
        <v>187</v>
      </c>
      <c r="X41" s="112" t="s">
        <v>188</v>
      </c>
      <c r="Y41" s="79"/>
      <c r="Z41" s="79">
        <v>10</v>
      </c>
      <c r="AA41" s="80">
        <v>0.74</v>
      </c>
      <c r="AB41" s="83">
        <v>490</v>
      </c>
      <c r="AC41" s="80">
        <v>1.8560000000000001</v>
      </c>
      <c r="AD41" s="81">
        <v>9.5000000000000001E-2</v>
      </c>
      <c r="AE41" s="83"/>
      <c r="AF41" s="83">
        <v>0.51</v>
      </c>
      <c r="AG41" s="82">
        <v>492.4</v>
      </c>
      <c r="AH41" s="83">
        <v>1.1499999999999999</v>
      </c>
      <c r="AI41" s="80">
        <v>0.58599999999999997</v>
      </c>
      <c r="AJ41" s="112" t="s">
        <v>153</v>
      </c>
      <c r="AK41" s="112" t="s">
        <v>153</v>
      </c>
      <c r="AL41" s="120" t="s">
        <v>153</v>
      </c>
      <c r="AM41" s="132" t="s">
        <v>193</v>
      </c>
    </row>
    <row r="42" spans="1:39" ht="24" x14ac:dyDescent="0.35">
      <c r="A42" s="91" t="s">
        <v>183</v>
      </c>
      <c r="B42" s="30" t="s">
        <v>179</v>
      </c>
      <c r="C42" s="120" t="s">
        <v>176</v>
      </c>
      <c r="D42" s="30"/>
      <c r="E42" s="79">
        <v>31934</v>
      </c>
      <c r="F42" s="30">
        <v>1977</v>
      </c>
      <c r="G42" s="112" t="s">
        <v>155</v>
      </c>
      <c r="H42" s="121" t="s">
        <v>156</v>
      </c>
      <c r="I42" s="30"/>
      <c r="J42" s="30">
        <v>3</v>
      </c>
      <c r="K42" s="30">
        <v>108500</v>
      </c>
      <c r="L42" s="121" t="s">
        <v>170</v>
      </c>
      <c r="M42" s="79">
        <v>37700</v>
      </c>
      <c r="N42" s="30">
        <v>750</v>
      </c>
      <c r="O42" s="30">
        <v>4.742</v>
      </c>
      <c r="P42" s="121" t="s">
        <v>147</v>
      </c>
      <c r="Q42" s="30">
        <v>41</v>
      </c>
      <c r="R42" s="30">
        <v>23</v>
      </c>
      <c r="S42" s="30">
        <v>43</v>
      </c>
      <c r="T42" s="30"/>
      <c r="U42" s="79" t="s">
        <v>164</v>
      </c>
      <c r="V42" s="36" t="s">
        <v>191</v>
      </c>
      <c r="W42" s="83" t="s">
        <v>191</v>
      </c>
      <c r="X42" s="83" t="s">
        <v>191</v>
      </c>
      <c r="Y42" s="79"/>
      <c r="Z42" s="79">
        <v>10</v>
      </c>
      <c r="AA42" s="83" t="s">
        <v>191</v>
      </c>
      <c r="AB42" s="83" t="s">
        <v>191</v>
      </c>
      <c r="AC42" s="83" t="s">
        <v>191</v>
      </c>
      <c r="AD42" s="83" t="s">
        <v>191</v>
      </c>
      <c r="AE42" s="83" t="s">
        <v>191</v>
      </c>
      <c r="AF42" s="83" t="s">
        <v>191</v>
      </c>
      <c r="AG42" s="83" t="s">
        <v>191</v>
      </c>
      <c r="AH42" s="83" t="s">
        <v>191</v>
      </c>
      <c r="AI42" s="83" t="s">
        <v>191</v>
      </c>
      <c r="AJ42" s="83" t="s">
        <v>191</v>
      </c>
      <c r="AK42" s="83" t="s">
        <v>191</v>
      </c>
      <c r="AL42" s="120" t="s">
        <v>191</v>
      </c>
      <c r="AM42" s="132" t="s">
        <v>193</v>
      </c>
    </row>
    <row r="43" spans="1:39" x14ac:dyDescent="0.35">
      <c r="A43" s="91" t="s">
        <v>195</v>
      </c>
      <c r="B43" s="30" t="s">
        <v>179</v>
      </c>
      <c r="C43" s="120" t="s">
        <v>176</v>
      </c>
      <c r="D43" s="30"/>
      <c r="E43" s="79">
        <v>31934</v>
      </c>
      <c r="F43" s="30">
        <v>1977</v>
      </c>
      <c r="G43" s="112" t="s">
        <v>155</v>
      </c>
      <c r="H43" s="121" t="s">
        <v>156</v>
      </c>
      <c r="I43" s="30"/>
      <c r="J43" s="30">
        <v>3</v>
      </c>
      <c r="K43" s="30">
        <v>108500</v>
      </c>
      <c r="L43" s="121" t="s">
        <v>170</v>
      </c>
      <c r="M43" s="79">
        <v>37700</v>
      </c>
      <c r="N43" s="30">
        <v>750</v>
      </c>
      <c r="O43" s="30">
        <v>4.742</v>
      </c>
      <c r="P43" s="121" t="s">
        <v>147</v>
      </c>
      <c r="Q43" s="30">
        <v>38</v>
      </c>
      <c r="R43" s="30">
        <v>26</v>
      </c>
      <c r="S43" s="30">
        <v>44</v>
      </c>
      <c r="U43" s="79" t="s">
        <v>15</v>
      </c>
      <c r="V43" s="123">
        <v>59584</v>
      </c>
      <c r="W43" s="112" t="s">
        <v>184</v>
      </c>
      <c r="X43" s="112" t="s">
        <v>190</v>
      </c>
      <c r="Y43" s="79"/>
      <c r="Z43" s="79">
        <v>10</v>
      </c>
      <c r="AA43" s="80">
        <v>0.32</v>
      </c>
      <c r="AB43" s="79">
        <v>574.5</v>
      </c>
      <c r="AC43" s="35">
        <v>2.1190000000000002</v>
      </c>
      <c r="AD43" s="53">
        <v>6.8000000000000005E-2</v>
      </c>
      <c r="AF43" s="35">
        <v>0.32</v>
      </c>
      <c r="AG43" s="37">
        <v>562</v>
      </c>
      <c r="AH43" s="36">
        <v>1</v>
      </c>
      <c r="AI43" s="35">
        <v>0.32</v>
      </c>
      <c r="AJ43" s="16" t="s">
        <v>153</v>
      </c>
      <c r="AK43" s="16" t="s">
        <v>153</v>
      </c>
      <c r="AL43" s="16" t="s">
        <v>153</v>
      </c>
      <c r="AM43" s="31"/>
    </row>
    <row r="44" spans="1:39" x14ac:dyDescent="0.35">
      <c r="A44" s="91" t="s">
        <v>195</v>
      </c>
      <c r="B44" s="30" t="s">
        <v>179</v>
      </c>
      <c r="C44" s="120" t="s">
        <v>176</v>
      </c>
      <c r="D44" s="30"/>
      <c r="E44" s="79">
        <v>31934</v>
      </c>
      <c r="F44" s="30">
        <v>1977</v>
      </c>
      <c r="G44" s="112" t="s">
        <v>155</v>
      </c>
      <c r="H44" s="121" t="s">
        <v>156</v>
      </c>
      <c r="I44" s="30"/>
      <c r="J44" s="30">
        <v>3</v>
      </c>
      <c r="K44" s="30">
        <v>108500</v>
      </c>
      <c r="L44" s="121" t="s">
        <v>170</v>
      </c>
      <c r="M44" s="79">
        <v>37700</v>
      </c>
      <c r="N44" s="30">
        <v>750</v>
      </c>
      <c r="O44" s="30">
        <v>4.742</v>
      </c>
      <c r="P44" s="121" t="s">
        <v>147</v>
      </c>
      <c r="Q44" s="30">
        <v>38</v>
      </c>
      <c r="R44" s="30">
        <v>26</v>
      </c>
      <c r="S44" s="30">
        <v>44</v>
      </c>
      <c r="U44" s="79" t="s">
        <v>16</v>
      </c>
      <c r="V44" s="123">
        <v>59585</v>
      </c>
      <c r="W44" s="112" t="s">
        <v>184</v>
      </c>
      <c r="X44" s="112" t="s">
        <v>190</v>
      </c>
      <c r="Y44" s="79"/>
      <c r="Z44" s="79">
        <v>10</v>
      </c>
      <c r="AA44" s="80">
        <v>0.31</v>
      </c>
      <c r="AB44" s="79">
        <v>576.5</v>
      </c>
      <c r="AC44" s="35">
        <v>2.0840000000000001</v>
      </c>
      <c r="AD44" s="53">
        <v>6.5000000000000002E-2</v>
      </c>
      <c r="AF44" s="35">
        <v>0.31</v>
      </c>
      <c r="AG44" s="37">
        <v>552.79999999999995</v>
      </c>
      <c r="AH44" s="36">
        <v>1</v>
      </c>
      <c r="AI44" s="35">
        <v>0.31</v>
      </c>
      <c r="AJ44" s="16" t="s">
        <v>153</v>
      </c>
      <c r="AK44" s="16" t="s">
        <v>153</v>
      </c>
      <c r="AL44" s="16" t="s">
        <v>153</v>
      </c>
      <c r="AM44" s="31"/>
    </row>
    <row r="45" spans="1:39" x14ac:dyDescent="0.35">
      <c r="A45" s="91" t="s">
        <v>195</v>
      </c>
      <c r="B45" s="30" t="s">
        <v>179</v>
      </c>
      <c r="C45" s="120" t="s">
        <v>176</v>
      </c>
      <c r="D45" s="30"/>
      <c r="E45" s="79">
        <v>31934</v>
      </c>
      <c r="F45" s="30">
        <v>1977</v>
      </c>
      <c r="G45" s="112" t="s">
        <v>155</v>
      </c>
      <c r="H45" s="121" t="s">
        <v>156</v>
      </c>
      <c r="I45" s="30"/>
      <c r="J45" s="30">
        <v>3</v>
      </c>
      <c r="K45" s="30">
        <v>108500</v>
      </c>
      <c r="L45" s="121" t="s">
        <v>170</v>
      </c>
      <c r="M45" s="79">
        <v>37700</v>
      </c>
      <c r="N45" s="30">
        <v>750</v>
      </c>
      <c r="O45" s="30">
        <v>4.742</v>
      </c>
      <c r="P45" s="121" t="s">
        <v>147</v>
      </c>
      <c r="Q45" s="30">
        <v>38</v>
      </c>
      <c r="R45" s="30">
        <v>26</v>
      </c>
      <c r="S45" s="30">
        <v>44</v>
      </c>
      <c r="U45" s="79" t="s">
        <v>17</v>
      </c>
      <c r="V45" s="123" t="s">
        <v>165</v>
      </c>
      <c r="W45" s="112" t="s">
        <v>185</v>
      </c>
      <c r="X45" s="112" t="s">
        <v>191</v>
      </c>
      <c r="Y45" s="79"/>
      <c r="Z45" s="79">
        <v>10</v>
      </c>
      <c r="AA45" s="80">
        <v>0.3</v>
      </c>
      <c r="AB45" s="79">
        <v>610</v>
      </c>
      <c r="AC45" s="35">
        <v>2.298</v>
      </c>
      <c r="AD45" s="53">
        <v>6.6000000000000003E-2</v>
      </c>
      <c r="AF45" s="35">
        <v>0.28999999999999998</v>
      </c>
      <c r="AG45" s="37">
        <v>609.6</v>
      </c>
      <c r="AH45" s="36">
        <v>1</v>
      </c>
      <c r="AI45" s="35">
        <v>0.28999999999999998</v>
      </c>
      <c r="AJ45" s="16" t="s">
        <v>153</v>
      </c>
      <c r="AK45" s="16" t="s">
        <v>153</v>
      </c>
      <c r="AL45" s="16" t="s">
        <v>153</v>
      </c>
      <c r="AM45" s="31"/>
    </row>
    <row r="46" spans="1:39" x14ac:dyDescent="0.35">
      <c r="A46" s="91" t="s">
        <v>195</v>
      </c>
      <c r="B46" s="30" t="s">
        <v>179</v>
      </c>
      <c r="C46" s="120" t="s">
        <v>176</v>
      </c>
      <c r="D46" s="30"/>
      <c r="E46" s="79">
        <v>31934</v>
      </c>
      <c r="F46" s="30">
        <v>1977</v>
      </c>
      <c r="G46" s="112" t="s">
        <v>155</v>
      </c>
      <c r="H46" s="121" t="s">
        <v>156</v>
      </c>
      <c r="I46" s="30"/>
      <c r="J46" s="30">
        <v>3</v>
      </c>
      <c r="K46" s="30">
        <v>108500</v>
      </c>
      <c r="L46" s="121" t="s">
        <v>170</v>
      </c>
      <c r="M46" s="79">
        <v>37700</v>
      </c>
      <c r="N46" s="30">
        <v>750</v>
      </c>
      <c r="O46" s="30">
        <v>4.742</v>
      </c>
      <c r="P46" s="121" t="s">
        <v>147</v>
      </c>
      <c r="Q46" s="30">
        <v>38</v>
      </c>
      <c r="R46" s="30">
        <v>26</v>
      </c>
      <c r="S46" s="30">
        <v>44</v>
      </c>
      <c r="U46" s="79" t="s">
        <v>105</v>
      </c>
      <c r="V46" s="123">
        <v>2097106</v>
      </c>
      <c r="W46" s="112" t="s">
        <v>186</v>
      </c>
      <c r="X46" s="112" t="s">
        <v>189</v>
      </c>
      <c r="Y46" s="79"/>
      <c r="Z46" s="79">
        <v>10</v>
      </c>
      <c r="AA46" s="80">
        <v>0.32</v>
      </c>
      <c r="AB46" s="79">
        <v>409</v>
      </c>
      <c r="AC46" s="35">
        <v>1.4710000000000001</v>
      </c>
      <c r="AD46" s="53">
        <v>6.8000000000000005E-2</v>
      </c>
      <c r="AF46" s="35">
        <v>0.46</v>
      </c>
      <c r="AG46" s="37">
        <v>390.2</v>
      </c>
      <c r="AH46" s="36">
        <v>0.93</v>
      </c>
      <c r="AI46" s="35">
        <v>0.42799999999999999</v>
      </c>
      <c r="AJ46" s="16" t="s">
        <v>153</v>
      </c>
      <c r="AK46" s="16" t="s">
        <v>153</v>
      </c>
      <c r="AL46" s="16" t="s">
        <v>153</v>
      </c>
      <c r="AM46" s="31"/>
    </row>
    <row r="47" spans="1:39" x14ac:dyDescent="0.35">
      <c r="A47" s="91" t="s">
        <v>195</v>
      </c>
      <c r="B47" s="30" t="s">
        <v>179</v>
      </c>
      <c r="C47" s="120" t="s">
        <v>176</v>
      </c>
      <c r="D47" s="30"/>
      <c r="E47" s="79">
        <v>31934</v>
      </c>
      <c r="F47" s="30">
        <v>1977</v>
      </c>
      <c r="G47" s="112" t="s">
        <v>155</v>
      </c>
      <c r="H47" s="121" t="s">
        <v>156</v>
      </c>
      <c r="I47" s="30"/>
      <c r="J47" s="30">
        <v>3</v>
      </c>
      <c r="K47" s="30">
        <v>108500</v>
      </c>
      <c r="L47" s="121" t="s">
        <v>170</v>
      </c>
      <c r="M47" s="79">
        <v>37700</v>
      </c>
      <c r="N47" s="30">
        <v>750</v>
      </c>
      <c r="O47" s="30">
        <v>4.742</v>
      </c>
      <c r="P47" s="121" t="s">
        <v>147</v>
      </c>
      <c r="Q47" s="30">
        <v>38</v>
      </c>
      <c r="R47" s="30">
        <v>26</v>
      </c>
      <c r="S47" s="30">
        <v>44</v>
      </c>
      <c r="U47" s="79" t="s">
        <v>157</v>
      </c>
      <c r="V47" s="123">
        <v>1764252</v>
      </c>
      <c r="W47" s="112" t="s">
        <v>186</v>
      </c>
      <c r="X47" s="112" t="s">
        <v>189</v>
      </c>
      <c r="Y47" s="79"/>
      <c r="Z47" s="79">
        <v>10</v>
      </c>
      <c r="AA47" s="80">
        <v>0.24</v>
      </c>
      <c r="AB47" s="79">
        <v>393</v>
      </c>
      <c r="AC47" s="35">
        <v>1.466</v>
      </c>
      <c r="AD47" s="53">
        <v>3.3000000000000002E-2</v>
      </c>
      <c r="AF47" s="35">
        <v>0.23</v>
      </c>
      <c r="AG47" s="37">
        <v>388.8</v>
      </c>
      <c r="AH47" s="36">
        <v>0.94</v>
      </c>
      <c r="AI47" s="35">
        <v>0.216</v>
      </c>
      <c r="AJ47" s="16" t="s">
        <v>153</v>
      </c>
      <c r="AK47" s="16" t="s">
        <v>153</v>
      </c>
      <c r="AL47" s="16" t="s">
        <v>153</v>
      </c>
      <c r="AM47" s="31"/>
    </row>
    <row r="48" spans="1:39" x14ac:dyDescent="0.35">
      <c r="A48" s="91" t="s">
        <v>195</v>
      </c>
      <c r="B48" s="30" t="s">
        <v>179</v>
      </c>
      <c r="C48" s="120" t="s">
        <v>176</v>
      </c>
      <c r="D48" s="30"/>
      <c r="E48" s="79">
        <v>31934</v>
      </c>
      <c r="F48" s="30">
        <v>1977</v>
      </c>
      <c r="G48" s="112" t="s">
        <v>155</v>
      </c>
      <c r="H48" s="121" t="s">
        <v>156</v>
      </c>
      <c r="I48" s="30"/>
      <c r="J48" s="30">
        <v>3</v>
      </c>
      <c r="K48" s="30">
        <v>108500</v>
      </c>
      <c r="L48" s="121" t="s">
        <v>170</v>
      </c>
      <c r="M48" s="79">
        <v>37700</v>
      </c>
      <c r="N48" s="30">
        <v>750</v>
      </c>
      <c r="O48" s="30">
        <v>4.742</v>
      </c>
      <c r="P48" s="121" t="s">
        <v>147</v>
      </c>
      <c r="Q48" s="30">
        <v>38</v>
      </c>
      <c r="R48" s="30">
        <v>26</v>
      </c>
      <c r="S48" s="30">
        <v>44</v>
      </c>
      <c r="U48" s="79" t="s">
        <v>158</v>
      </c>
      <c r="V48" s="123">
        <v>1764258</v>
      </c>
      <c r="W48" s="112" t="s">
        <v>186</v>
      </c>
      <c r="X48" s="112" t="s">
        <v>189</v>
      </c>
      <c r="Y48" s="79"/>
      <c r="Z48" s="79">
        <v>10</v>
      </c>
      <c r="AA48" s="80">
        <v>0.23</v>
      </c>
      <c r="AB48" s="79">
        <v>398</v>
      </c>
      <c r="AC48" s="35">
        <v>1.484</v>
      </c>
      <c r="AD48" s="53">
        <v>3.4000000000000002E-2</v>
      </c>
      <c r="AF48" s="35">
        <v>0.23</v>
      </c>
      <c r="AG48" s="37">
        <v>393.6</v>
      </c>
      <c r="AH48" s="36">
        <v>0.94</v>
      </c>
      <c r="AI48" s="35">
        <v>0.216</v>
      </c>
      <c r="AJ48" s="16" t="s">
        <v>153</v>
      </c>
      <c r="AK48" s="16" t="s">
        <v>153</v>
      </c>
      <c r="AL48" s="16" t="s">
        <v>153</v>
      </c>
      <c r="AM48" s="31"/>
    </row>
    <row r="49" spans="1:39" x14ac:dyDescent="0.35">
      <c r="A49" s="91" t="s">
        <v>195</v>
      </c>
      <c r="B49" s="30" t="s">
        <v>179</v>
      </c>
      <c r="C49" s="120" t="s">
        <v>176</v>
      </c>
      <c r="D49" s="30"/>
      <c r="E49" s="79">
        <v>31934</v>
      </c>
      <c r="F49" s="30">
        <v>1977</v>
      </c>
      <c r="G49" s="112" t="s">
        <v>155</v>
      </c>
      <c r="H49" s="121" t="s">
        <v>156</v>
      </c>
      <c r="I49" s="30"/>
      <c r="J49" s="30">
        <v>3</v>
      </c>
      <c r="K49" s="30">
        <v>108500</v>
      </c>
      <c r="L49" s="121" t="s">
        <v>170</v>
      </c>
      <c r="M49" s="79">
        <v>37700</v>
      </c>
      <c r="N49" s="30">
        <v>750</v>
      </c>
      <c r="O49" s="30">
        <v>4.742</v>
      </c>
      <c r="P49" s="121" t="s">
        <v>147</v>
      </c>
      <c r="Q49" s="30">
        <v>38</v>
      </c>
      <c r="R49" s="30">
        <v>26</v>
      </c>
      <c r="S49" s="30">
        <v>44</v>
      </c>
      <c r="U49" s="79" t="s">
        <v>159</v>
      </c>
      <c r="V49" s="123">
        <v>1764257</v>
      </c>
      <c r="W49" s="112" t="s">
        <v>186</v>
      </c>
      <c r="X49" s="112" t="s">
        <v>189</v>
      </c>
      <c r="Y49" s="79"/>
      <c r="Z49" s="79">
        <v>10</v>
      </c>
      <c r="AA49" s="80">
        <v>0.24</v>
      </c>
      <c r="AB49" s="79">
        <v>384</v>
      </c>
      <c r="AC49" s="35">
        <v>1.425</v>
      </c>
      <c r="AD49" s="53">
        <v>3.3000000000000002E-2</v>
      </c>
      <c r="AF49" s="35">
        <v>0.23</v>
      </c>
      <c r="AG49" s="37">
        <v>378</v>
      </c>
      <c r="AH49" s="36">
        <v>0.94</v>
      </c>
      <c r="AI49" s="35">
        <v>0.216</v>
      </c>
      <c r="AJ49" s="16" t="s">
        <v>153</v>
      </c>
      <c r="AK49" s="16" t="s">
        <v>153</v>
      </c>
      <c r="AL49" s="16" t="s">
        <v>153</v>
      </c>
      <c r="AM49" s="31"/>
    </row>
    <row r="50" spans="1:39" x14ac:dyDescent="0.35">
      <c r="A50" s="91" t="s">
        <v>195</v>
      </c>
      <c r="B50" s="30" t="s">
        <v>179</v>
      </c>
      <c r="C50" s="120" t="s">
        <v>176</v>
      </c>
      <c r="D50" s="30"/>
      <c r="E50" s="79">
        <v>31934</v>
      </c>
      <c r="F50" s="30">
        <v>1977</v>
      </c>
      <c r="G50" s="112" t="s">
        <v>155</v>
      </c>
      <c r="H50" s="121" t="s">
        <v>156</v>
      </c>
      <c r="I50" s="30"/>
      <c r="J50" s="30">
        <v>3</v>
      </c>
      <c r="K50" s="30">
        <v>108500</v>
      </c>
      <c r="L50" s="121" t="s">
        <v>170</v>
      </c>
      <c r="M50" s="79">
        <v>37700</v>
      </c>
      <c r="N50" s="30">
        <v>750</v>
      </c>
      <c r="O50" s="30">
        <v>4.742</v>
      </c>
      <c r="P50" s="121" t="s">
        <v>147</v>
      </c>
      <c r="Q50" s="30">
        <v>38</v>
      </c>
      <c r="R50" s="30">
        <v>26</v>
      </c>
      <c r="S50" s="30">
        <v>44</v>
      </c>
      <c r="U50" s="79" t="s">
        <v>160</v>
      </c>
      <c r="V50" s="36" t="s">
        <v>191</v>
      </c>
      <c r="W50" s="112" t="s">
        <v>191</v>
      </c>
      <c r="X50" s="112" t="s">
        <v>191</v>
      </c>
      <c r="Y50" s="79"/>
      <c r="Z50" s="79">
        <v>10</v>
      </c>
      <c r="AA50" s="83" t="s">
        <v>191</v>
      </c>
      <c r="AB50" s="83" t="s">
        <v>191</v>
      </c>
      <c r="AC50" s="35" t="s">
        <v>191</v>
      </c>
      <c r="AD50" s="53" t="s">
        <v>191</v>
      </c>
      <c r="AF50" s="35" t="s">
        <v>191</v>
      </c>
      <c r="AG50" s="37" t="s">
        <v>191</v>
      </c>
      <c r="AH50" s="36" t="s">
        <v>191</v>
      </c>
      <c r="AI50" s="35" t="s">
        <v>191</v>
      </c>
      <c r="AJ50" s="16" t="s">
        <v>153</v>
      </c>
      <c r="AK50" s="16" t="s">
        <v>153</v>
      </c>
      <c r="AL50" s="16" t="s">
        <v>153</v>
      </c>
      <c r="AM50" s="31"/>
    </row>
    <row r="51" spans="1:39" x14ac:dyDescent="0.35">
      <c r="A51" s="91" t="s">
        <v>195</v>
      </c>
      <c r="B51" s="30" t="s">
        <v>179</v>
      </c>
      <c r="C51" s="120" t="s">
        <v>176</v>
      </c>
      <c r="D51" s="30"/>
      <c r="E51" s="79">
        <v>31934</v>
      </c>
      <c r="F51" s="30">
        <v>1977</v>
      </c>
      <c r="G51" s="112" t="s">
        <v>155</v>
      </c>
      <c r="H51" s="121" t="s">
        <v>156</v>
      </c>
      <c r="I51" s="30"/>
      <c r="J51" s="30">
        <v>3</v>
      </c>
      <c r="K51" s="30">
        <v>108500</v>
      </c>
      <c r="L51" s="121" t="s">
        <v>170</v>
      </c>
      <c r="M51" s="79">
        <v>37700</v>
      </c>
      <c r="N51" s="30">
        <v>750</v>
      </c>
      <c r="O51" s="30">
        <v>4.742</v>
      </c>
      <c r="P51" s="121" t="s">
        <v>147</v>
      </c>
      <c r="Q51" s="30">
        <v>38</v>
      </c>
      <c r="R51" s="30">
        <v>26</v>
      </c>
      <c r="S51" s="30">
        <v>44</v>
      </c>
      <c r="U51" s="79" t="s">
        <v>161</v>
      </c>
      <c r="V51" s="123" t="s">
        <v>166</v>
      </c>
      <c r="W51" s="112" t="s">
        <v>187</v>
      </c>
      <c r="X51" s="112" t="s">
        <v>188</v>
      </c>
      <c r="Y51" s="79"/>
      <c r="Z51" s="79">
        <v>10</v>
      </c>
      <c r="AA51" s="80">
        <v>0.74</v>
      </c>
      <c r="AB51" s="83">
        <v>488</v>
      </c>
      <c r="AC51" s="35">
        <v>1.86</v>
      </c>
      <c r="AD51" s="53">
        <v>9.5000000000000001E-2</v>
      </c>
      <c r="AF51" s="35">
        <v>0.51</v>
      </c>
      <c r="AG51" s="37">
        <v>493.3</v>
      </c>
      <c r="AH51" s="36">
        <v>1.1399999999999999</v>
      </c>
      <c r="AI51" s="35">
        <v>0.58099999999999996</v>
      </c>
      <c r="AJ51" s="16" t="s">
        <v>153</v>
      </c>
      <c r="AK51" s="16" t="s">
        <v>153</v>
      </c>
      <c r="AL51" s="16" t="s">
        <v>153</v>
      </c>
      <c r="AM51" s="31"/>
    </row>
    <row r="52" spans="1:39" x14ac:dyDescent="0.35">
      <c r="A52" s="91" t="s">
        <v>195</v>
      </c>
      <c r="B52" s="30" t="s">
        <v>179</v>
      </c>
      <c r="C52" s="120" t="s">
        <v>176</v>
      </c>
      <c r="D52" s="30"/>
      <c r="E52" s="79">
        <v>31934</v>
      </c>
      <c r="F52" s="30">
        <v>1977</v>
      </c>
      <c r="G52" s="112" t="s">
        <v>155</v>
      </c>
      <c r="H52" s="121" t="s">
        <v>156</v>
      </c>
      <c r="I52" s="30"/>
      <c r="J52" s="30">
        <v>3</v>
      </c>
      <c r="K52" s="30">
        <v>108500</v>
      </c>
      <c r="L52" s="121" t="s">
        <v>170</v>
      </c>
      <c r="M52" s="79">
        <v>37700</v>
      </c>
      <c r="N52" s="30">
        <v>750</v>
      </c>
      <c r="O52" s="30">
        <v>4.742</v>
      </c>
      <c r="P52" s="121" t="s">
        <v>147</v>
      </c>
      <c r="Q52" s="30">
        <v>38</v>
      </c>
      <c r="R52" s="30">
        <v>26</v>
      </c>
      <c r="S52" s="30">
        <v>44</v>
      </c>
      <c r="U52" s="79" t="s">
        <v>162</v>
      </c>
      <c r="V52" s="123" t="s">
        <v>167</v>
      </c>
      <c r="W52" s="112" t="s">
        <v>187</v>
      </c>
      <c r="X52" s="112" t="s">
        <v>188</v>
      </c>
      <c r="Y52" s="79"/>
      <c r="Z52" s="79">
        <v>10</v>
      </c>
      <c r="AA52" s="80">
        <v>0.72</v>
      </c>
      <c r="AB52" s="83">
        <v>504</v>
      </c>
      <c r="AC52" s="35" t="s">
        <v>191</v>
      </c>
      <c r="AD52" s="53" t="s">
        <v>191</v>
      </c>
      <c r="AF52" s="35" t="s">
        <v>191</v>
      </c>
      <c r="AG52" s="37" t="s">
        <v>191</v>
      </c>
      <c r="AH52" s="36" t="s">
        <v>191</v>
      </c>
      <c r="AI52" s="35" t="s">
        <v>191</v>
      </c>
      <c r="AJ52" s="61" t="s">
        <v>191</v>
      </c>
      <c r="AK52" s="61" t="s">
        <v>191</v>
      </c>
      <c r="AL52" s="61" t="s">
        <v>191</v>
      </c>
    </row>
    <row r="53" spans="1:39" x14ac:dyDescent="0.35">
      <c r="A53" s="91" t="s">
        <v>195</v>
      </c>
      <c r="B53" s="30" t="s">
        <v>179</v>
      </c>
      <c r="C53" s="120" t="s">
        <v>176</v>
      </c>
      <c r="D53" s="30"/>
      <c r="E53" s="79">
        <v>31934</v>
      </c>
      <c r="F53" s="30">
        <v>1977</v>
      </c>
      <c r="G53" s="112" t="s">
        <v>155</v>
      </c>
      <c r="H53" s="121" t="s">
        <v>156</v>
      </c>
      <c r="I53" s="30"/>
      <c r="J53" s="30">
        <v>3</v>
      </c>
      <c r="K53" s="30">
        <v>108500</v>
      </c>
      <c r="L53" s="121" t="s">
        <v>170</v>
      </c>
      <c r="M53" s="79">
        <v>37700</v>
      </c>
      <c r="N53" s="30">
        <v>750</v>
      </c>
      <c r="O53" s="30">
        <v>4.742</v>
      </c>
      <c r="P53" s="121" t="s">
        <v>147</v>
      </c>
      <c r="Q53" s="30">
        <v>38</v>
      </c>
      <c r="R53" s="30">
        <v>26</v>
      </c>
      <c r="S53" s="30">
        <v>44</v>
      </c>
      <c r="U53" s="79" t="s">
        <v>163</v>
      </c>
      <c r="V53" s="123" t="s">
        <v>168</v>
      </c>
      <c r="W53" s="112" t="s">
        <v>187</v>
      </c>
      <c r="X53" s="112" t="s">
        <v>188</v>
      </c>
      <c r="Y53" s="79"/>
      <c r="Z53" s="79">
        <v>10</v>
      </c>
      <c r="AA53" s="80">
        <v>0.74</v>
      </c>
      <c r="AB53" s="83">
        <v>490</v>
      </c>
      <c r="AC53" s="35">
        <v>1.8540000000000001</v>
      </c>
      <c r="AD53" s="53">
        <v>9.4E-2</v>
      </c>
      <c r="AF53" s="35">
        <v>0.51</v>
      </c>
      <c r="AG53" s="37">
        <v>491.7</v>
      </c>
      <c r="AH53" s="36">
        <v>1.1499999999999999</v>
      </c>
      <c r="AI53" s="35">
        <v>0.58599999999999997</v>
      </c>
      <c r="AJ53" s="61" t="s">
        <v>153</v>
      </c>
      <c r="AK53" s="61" t="s">
        <v>153</v>
      </c>
      <c r="AL53" s="61" t="s">
        <v>153</v>
      </c>
    </row>
    <row r="54" spans="1:39" x14ac:dyDescent="0.35">
      <c r="A54" s="91" t="s">
        <v>195</v>
      </c>
      <c r="B54" s="30" t="s">
        <v>179</v>
      </c>
      <c r="C54" s="120" t="s">
        <v>176</v>
      </c>
      <c r="D54" s="30"/>
      <c r="E54" s="79">
        <v>31934</v>
      </c>
      <c r="F54" s="30">
        <v>1977</v>
      </c>
      <c r="G54" s="112" t="s">
        <v>155</v>
      </c>
      <c r="H54" s="121" t="s">
        <v>156</v>
      </c>
      <c r="I54" s="30"/>
      <c r="J54" s="30">
        <v>3</v>
      </c>
      <c r="K54" s="30">
        <v>108500</v>
      </c>
      <c r="L54" s="121" t="s">
        <v>170</v>
      </c>
      <c r="M54" s="79">
        <v>37700</v>
      </c>
      <c r="N54" s="30">
        <v>750</v>
      </c>
      <c r="O54" s="30">
        <v>4.742</v>
      </c>
      <c r="P54" s="121" t="s">
        <v>147</v>
      </c>
      <c r="Q54" s="30">
        <v>38</v>
      </c>
      <c r="R54" s="30">
        <v>26</v>
      </c>
      <c r="S54" s="30">
        <v>44</v>
      </c>
      <c r="U54" s="79" t="s">
        <v>164</v>
      </c>
      <c r="V54" s="36" t="s">
        <v>191</v>
      </c>
      <c r="W54" s="83" t="s">
        <v>191</v>
      </c>
      <c r="X54" s="83" t="s">
        <v>191</v>
      </c>
      <c r="Y54" s="79"/>
      <c r="Z54" s="79">
        <v>10</v>
      </c>
      <c r="AA54" s="83" t="s">
        <v>191</v>
      </c>
      <c r="AB54" s="83" t="s">
        <v>191</v>
      </c>
      <c r="AC54" s="35" t="s">
        <v>191</v>
      </c>
      <c r="AD54" s="53" t="s">
        <v>191</v>
      </c>
      <c r="AF54" s="35" t="s">
        <v>191</v>
      </c>
      <c r="AG54" s="37" t="s">
        <v>191</v>
      </c>
      <c r="AH54" s="36" t="s">
        <v>191</v>
      </c>
      <c r="AI54" s="35" t="s">
        <v>191</v>
      </c>
      <c r="AJ54" s="61" t="s">
        <v>191</v>
      </c>
      <c r="AK54" s="61" t="s">
        <v>191</v>
      </c>
      <c r="AL54" s="61" t="s">
        <v>191</v>
      </c>
    </row>
    <row r="55" spans="1:39" x14ac:dyDescent="0.35">
      <c r="A55" s="48" t="s">
        <v>196</v>
      </c>
      <c r="B55" s="30" t="s">
        <v>179</v>
      </c>
      <c r="C55" s="120" t="s">
        <v>176</v>
      </c>
      <c r="E55" s="79">
        <v>31934</v>
      </c>
      <c r="F55" s="30">
        <v>1977</v>
      </c>
      <c r="G55" s="112" t="s">
        <v>155</v>
      </c>
      <c r="H55" s="121" t="s">
        <v>156</v>
      </c>
      <c r="I55" s="30"/>
      <c r="J55" s="30">
        <v>3</v>
      </c>
      <c r="K55" s="30">
        <v>108500</v>
      </c>
      <c r="L55" s="121" t="s">
        <v>170</v>
      </c>
      <c r="M55" s="79">
        <v>37700</v>
      </c>
      <c r="N55" s="30">
        <v>750</v>
      </c>
      <c r="O55" s="30">
        <v>4.742</v>
      </c>
      <c r="P55" s="121" t="s">
        <v>147</v>
      </c>
      <c r="Q55" s="30">
        <v>33</v>
      </c>
      <c r="R55" s="30">
        <v>48</v>
      </c>
      <c r="S55" s="30">
        <v>47</v>
      </c>
      <c r="U55" s="79" t="s">
        <v>15</v>
      </c>
      <c r="V55" s="123">
        <v>59584</v>
      </c>
      <c r="W55" s="112" t="s">
        <v>184</v>
      </c>
      <c r="X55" s="112" t="s">
        <v>190</v>
      </c>
      <c r="Y55" s="79"/>
      <c r="Z55" s="79">
        <v>10</v>
      </c>
      <c r="AA55" s="80">
        <v>0.32</v>
      </c>
      <c r="AB55" s="79">
        <v>574.5</v>
      </c>
      <c r="AC55" s="35">
        <v>2.12</v>
      </c>
      <c r="AD55" s="53">
        <v>6.6000000000000003E-2</v>
      </c>
      <c r="AF55" s="84">
        <v>0.31</v>
      </c>
      <c r="AG55" s="37">
        <v>562.5</v>
      </c>
      <c r="AH55" s="36">
        <v>1.18</v>
      </c>
      <c r="AI55" s="35">
        <v>0.36599999999999999</v>
      </c>
      <c r="AJ55" s="61" t="s">
        <v>153</v>
      </c>
      <c r="AK55" s="61" t="s">
        <v>153</v>
      </c>
      <c r="AL55" s="61" t="s">
        <v>153</v>
      </c>
      <c r="AM55" s="143" t="s">
        <v>199</v>
      </c>
    </row>
    <row r="56" spans="1:39" x14ac:dyDescent="0.35">
      <c r="A56" s="48" t="s">
        <v>196</v>
      </c>
      <c r="B56" s="30" t="s">
        <v>179</v>
      </c>
      <c r="C56" s="120" t="s">
        <v>176</v>
      </c>
      <c r="E56" s="79">
        <v>31934</v>
      </c>
      <c r="F56" s="30">
        <v>1977</v>
      </c>
      <c r="G56" s="112" t="s">
        <v>155</v>
      </c>
      <c r="H56" s="121" t="s">
        <v>156</v>
      </c>
      <c r="I56" s="30"/>
      <c r="J56" s="30">
        <v>3</v>
      </c>
      <c r="K56" s="30">
        <v>108500</v>
      </c>
      <c r="L56" s="121" t="s">
        <v>170</v>
      </c>
      <c r="M56" s="79">
        <v>37700</v>
      </c>
      <c r="N56" s="30">
        <v>750</v>
      </c>
      <c r="O56" s="30">
        <v>4.742</v>
      </c>
      <c r="P56" s="121" t="s">
        <v>147</v>
      </c>
      <c r="Q56" s="30">
        <v>33</v>
      </c>
      <c r="R56" s="30">
        <v>48</v>
      </c>
      <c r="S56" s="30">
        <v>47</v>
      </c>
      <c r="U56" s="79" t="s">
        <v>16</v>
      </c>
      <c r="V56" s="123">
        <v>59585</v>
      </c>
      <c r="W56" s="112" t="s">
        <v>184</v>
      </c>
      <c r="X56" s="112" t="s">
        <v>190</v>
      </c>
      <c r="Y56" s="79"/>
      <c r="Z56" s="79">
        <v>10</v>
      </c>
      <c r="AA56" s="80">
        <v>0.31</v>
      </c>
      <c r="AB56" s="79">
        <v>576.5</v>
      </c>
      <c r="AC56" s="35">
        <v>2.0870000000000002</v>
      </c>
      <c r="AD56" s="53">
        <v>6.4000000000000001E-2</v>
      </c>
      <c r="AF56" s="84">
        <v>0.31</v>
      </c>
      <c r="AG56" s="37">
        <v>553.5</v>
      </c>
      <c r="AH56" s="36">
        <v>1.18</v>
      </c>
      <c r="AI56" s="35">
        <v>0.36599999999999999</v>
      </c>
      <c r="AJ56" s="61" t="s">
        <v>153</v>
      </c>
      <c r="AK56" s="61" t="s">
        <v>153</v>
      </c>
      <c r="AL56" s="61" t="s">
        <v>153</v>
      </c>
      <c r="AM56" s="143" t="s">
        <v>199</v>
      </c>
    </row>
    <row r="57" spans="1:39" x14ac:dyDescent="0.35">
      <c r="A57" s="48" t="s">
        <v>196</v>
      </c>
      <c r="B57" s="30" t="s">
        <v>179</v>
      </c>
      <c r="C57" s="120" t="s">
        <v>176</v>
      </c>
      <c r="E57" s="79">
        <v>31934</v>
      </c>
      <c r="F57" s="30">
        <v>1977</v>
      </c>
      <c r="G57" s="112" t="s">
        <v>155</v>
      </c>
      <c r="H57" s="121" t="s">
        <v>156</v>
      </c>
      <c r="I57" s="30"/>
      <c r="J57" s="30">
        <v>3</v>
      </c>
      <c r="K57" s="30">
        <v>108500</v>
      </c>
      <c r="L57" s="121" t="s">
        <v>170</v>
      </c>
      <c r="M57" s="79">
        <v>37700</v>
      </c>
      <c r="N57" s="30">
        <v>750</v>
      </c>
      <c r="O57" s="30">
        <v>4.742</v>
      </c>
      <c r="P57" s="121" t="s">
        <v>147</v>
      </c>
      <c r="Q57" s="30">
        <v>33</v>
      </c>
      <c r="R57" s="30">
        <v>48</v>
      </c>
      <c r="S57" s="30">
        <v>47</v>
      </c>
      <c r="U57" s="79" t="s">
        <v>17</v>
      </c>
      <c r="V57" s="123" t="s">
        <v>165</v>
      </c>
      <c r="W57" s="112" t="s">
        <v>185</v>
      </c>
      <c r="X57" s="112" t="s">
        <v>191</v>
      </c>
      <c r="Y57" s="79"/>
      <c r="Z57" s="79">
        <v>10</v>
      </c>
      <c r="AA57" s="80">
        <v>0.3</v>
      </c>
      <c r="AB57" s="79">
        <v>610</v>
      </c>
      <c r="AC57" s="35">
        <v>2.2999999999999998</v>
      </c>
      <c r="AD57" s="53">
        <v>6.6000000000000003E-2</v>
      </c>
      <c r="AF57" s="84">
        <v>0.28999999999999998</v>
      </c>
      <c r="AG57" s="37">
        <v>610</v>
      </c>
      <c r="AH57" s="36">
        <v>1.21</v>
      </c>
      <c r="AI57" s="35">
        <v>0.35099999999999998</v>
      </c>
      <c r="AJ57" s="61" t="s">
        <v>153</v>
      </c>
      <c r="AK57" s="61" t="s">
        <v>153</v>
      </c>
      <c r="AL57" s="61" t="s">
        <v>153</v>
      </c>
      <c r="AM57" s="143" t="s">
        <v>199</v>
      </c>
    </row>
    <row r="58" spans="1:39" x14ac:dyDescent="0.35">
      <c r="A58" s="48" t="s">
        <v>196</v>
      </c>
      <c r="B58" s="30" t="s">
        <v>179</v>
      </c>
      <c r="C58" s="120" t="s">
        <v>176</v>
      </c>
      <c r="E58" s="79">
        <v>31934</v>
      </c>
      <c r="F58" s="30">
        <v>1977</v>
      </c>
      <c r="G58" s="112" t="s">
        <v>155</v>
      </c>
      <c r="H58" s="121" t="s">
        <v>156</v>
      </c>
      <c r="I58" s="30"/>
      <c r="J58" s="30">
        <v>3</v>
      </c>
      <c r="K58" s="30">
        <v>108500</v>
      </c>
      <c r="L58" s="121" t="s">
        <v>170</v>
      </c>
      <c r="M58" s="79">
        <v>37700</v>
      </c>
      <c r="N58" s="30">
        <v>750</v>
      </c>
      <c r="O58" s="30">
        <v>4.742</v>
      </c>
      <c r="P58" s="121" t="s">
        <v>147</v>
      </c>
      <c r="Q58" s="30">
        <v>33</v>
      </c>
      <c r="R58" s="30">
        <v>48</v>
      </c>
      <c r="S58" s="30">
        <v>47</v>
      </c>
      <c r="U58" s="79" t="s">
        <v>105</v>
      </c>
      <c r="V58" s="123">
        <v>2097106</v>
      </c>
      <c r="W58" s="112" t="s">
        <v>186</v>
      </c>
      <c r="X58" s="112" t="s">
        <v>189</v>
      </c>
      <c r="Y58" s="79"/>
      <c r="Z58" s="79">
        <v>10</v>
      </c>
      <c r="AA58" s="80">
        <v>0.32</v>
      </c>
      <c r="AB58" s="79">
        <v>409</v>
      </c>
      <c r="AC58" s="35">
        <v>1.4710000000000001</v>
      </c>
      <c r="AD58" s="53">
        <v>7.0999999999999994E-2</v>
      </c>
      <c r="AF58" s="84">
        <v>0.48</v>
      </c>
      <c r="AG58" s="37">
        <v>390.2</v>
      </c>
      <c r="AH58" s="36">
        <v>0.94</v>
      </c>
      <c r="AI58" s="35">
        <v>0.45100000000000001</v>
      </c>
      <c r="AJ58" s="61" t="s">
        <v>153</v>
      </c>
      <c r="AK58" s="61" t="s">
        <v>153</v>
      </c>
      <c r="AL58" s="61" t="s">
        <v>153</v>
      </c>
      <c r="AM58" s="143" t="s">
        <v>199</v>
      </c>
    </row>
    <row r="59" spans="1:39" x14ac:dyDescent="0.35">
      <c r="A59" s="48" t="s">
        <v>196</v>
      </c>
      <c r="B59" s="30" t="s">
        <v>179</v>
      </c>
      <c r="C59" s="120" t="s">
        <v>176</v>
      </c>
      <c r="E59" s="79">
        <v>31934</v>
      </c>
      <c r="F59" s="30">
        <v>1977</v>
      </c>
      <c r="G59" s="112" t="s">
        <v>155</v>
      </c>
      <c r="H59" s="121" t="s">
        <v>156</v>
      </c>
      <c r="I59" s="30"/>
      <c r="J59" s="30">
        <v>3</v>
      </c>
      <c r="K59" s="30">
        <v>108500</v>
      </c>
      <c r="L59" s="121" t="s">
        <v>170</v>
      </c>
      <c r="M59" s="79">
        <v>37700</v>
      </c>
      <c r="N59" s="30">
        <v>750</v>
      </c>
      <c r="O59" s="30">
        <v>4.742</v>
      </c>
      <c r="P59" s="121" t="s">
        <v>147</v>
      </c>
      <c r="Q59" s="30">
        <v>33</v>
      </c>
      <c r="R59" s="30">
        <v>48</v>
      </c>
      <c r="S59" s="30">
        <v>47</v>
      </c>
      <c r="U59" s="79" t="s">
        <v>157</v>
      </c>
      <c r="V59" s="123">
        <v>1764252</v>
      </c>
      <c r="W59" s="112" t="s">
        <v>186</v>
      </c>
      <c r="X59" s="112" t="s">
        <v>189</v>
      </c>
      <c r="Y59" s="79"/>
      <c r="Z59" s="79">
        <v>10</v>
      </c>
      <c r="AA59" s="80">
        <v>0.24</v>
      </c>
      <c r="AB59" s="79">
        <v>393</v>
      </c>
      <c r="AC59" s="35">
        <v>1.4670000000000001</v>
      </c>
      <c r="AD59" s="53">
        <v>3.3000000000000002E-2</v>
      </c>
      <c r="AF59" s="84">
        <v>0.22</v>
      </c>
      <c r="AG59" s="37">
        <v>389</v>
      </c>
      <c r="AH59" s="36">
        <v>0.94</v>
      </c>
      <c r="AI59" s="35">
        <v>0.20699999999999999</v>
      </c>
      <c r="AJ59" s="61" t="s">
        <v>153</v>
      </c>
      <c r="AK59" s="61" t="s">
        <v>153</v>
      </c>
      <c r="AL59" s="61" t="s">
        <v>153</v>
      </c>
      <c r="AM59" s="143" t="s">
        <v>199</v>
      </c>
    </row>
    <row r="60" spans="1:39" x14ac:dyDescent="0.35">
      <c r="A60" s="48" t="s">
        <v>196</v>
      </c>
      <c r="B60" s="30" t="s">
        <v>179</v>
      </c>
      <c r="C60" s="120" t="s">
        <v>176</v>
      </c>
      <c r="E60" s="79">
        <v>31934</v>
      </c>
      <c r="F60" s="30">
        <v>1977</v>
      </c>
      <c r="G60" s="112" t="s">
        <v>155</v>
      </c>
      <c r="H60" s="121" t="s">
        <v>156</v>
      </c>
      <c r="I60" s="30"/>
      <c r="J60" s="30">
        <v>3</v>
      </c>
      <c r="K60" s="30">
        <v>108500</v>
      </c>
      <c r="L60" s="121" t="s">
        <v>170</v>
      </c>
      <c r="M60" s="79">
        <v>37700</v>
      </c>
      <c r="N60" s="30">
        <v>750</v>
      </c>
      <c r="O60" s="30">
        <v>4.742</v>
      </c>
      <c r="P60" s="121" t="s">
        <v>147</v>
      </c>
      <c r="Q60" s="30">
        <v>33</v>
      </c>
      <c r="R60" s="30">
        <v>48</v>
      </c>
      <c r="S60" s="30">
        <v>47</v>
      </c>
      <c r="U60" s="79" t="s">
        <v>158</v>
      </c>
      <c r="V60" s="123">
        <v>1764258</v>
      </c>
      <c r="W60" s="112" t="s">
        <v>186</v>
      </c>
      <c r="X60" s="112" t="s">
        <v>189</v>
      </c>
      <c r="Y60" s="79"/>
      <c r="Z60" s="79">
        <v>10</v>
      </c>
      <c r="AA60" s="80">
        <v>0.23</v>
      </c>
      <c r="AB60" s="79">
        <v>398</v>
      </c>
      <c r="AC60" s="35">
        <v>1.484</v>
      </c>
      <c r="AD60" s="53">
        <v>3.5000000000000003E-2</v>
      </c>
      <c r="AF60" s="84">
        <v>0.24</v>
      </c>
      <c r="AG60" s="37">
        <v>393.8</v>
      </c>
      <c r="AH60" s="36">
        <v>0.94</v>
      </c>
      <c r="AI60" s="35">
        <v>0.22600000000000001</v>
      </c>
      <c r="AJ60" s="61" t="s">
        <v>153</v>
      </c>
      <c r="AK60" s="61" t="s">
        <v>153</v>
      </c>
      <c r="AL60" s="61" t="s">
        <v>153</v>
      </c>
      <c r="AM60" s="143" t="s">
        <v>199</v>
      </c>
    </row>
    <row r="61" spans="1:39" x14ac:dyDescent="0.35">
      <c r="A61" s="48" t="s">
        <v>196</v>
      </c>
      <c r="B61" s="30" t="s">
        <v>179</v>
      </c>
      <c r="C61" s="120" t="s">
        <v>176</v>
      </c>
      <c r="E61" s="79">
        <v>31934</v>
      </c>
      <c r="F61" s="30">
        <v>1977</v>
      </c>
      <c r="G61" s="112" t="s">
        <v>155</v>
      </c>
      <c r="H61" s="121" t="s">
        <v>156</v>
      </c>
      <c r="I61" s="30"/>
      <c r="J61" s="30">
        <v>3</v>
      </c>
      <c r="K61" s="30">
        <v>108500</v>
      </c>
      <c r="L61" s="121" t="s">
        <v>170</v>
      </c>
      <c r="M61" s="79">
        <v>37700</v>
      </c>
      <c r="N61" s="30">
        <v>750</v>
      </c>
      <c r="O61" s="30">
        <v>4.742</v>
      </c>
      <c r="P61" s="121" t="s">
        <v>147</v>
      </c>
      <c r="Q61" s="30">
        <v>33</v>
      </c>
      <c r="R61" s="30">
        <v>48</v>
      </c>
      <c r="S61" s="30">
        <v>47</v>
      </c>
      <c r="U61" s="79" t="s">
        <v>159</v>
      </c>
      <c r="V61" s="123">
        <v>1764257</v>
      </c>
      <c r="W61" s="112" t="s">
        <v>186</v>
      </c>
      <c r="X61" s="112" t="s">
        <v>189</v>
      </c>
      <c r="Y61" s="79"/>
      <c r="Z61" s="79">
        <v>10</v>
      </c>
      <c r="AA61" s="80">
        <v>0.24</v>
      </c>
      <c r="AB61" s="79">
        <v>384</v>
      </c>
      <c r="AC61" s="35">
        <v>1.425</v>
      </c>
      <c r="AD61" s="53">
        <v>3.3000000000000002E-2</v>
      </c>
      <c r="AF61" s="84">
        <v>0.23</v>
      </c>
      <c r="AG61" s="37">
        <v>378</v>
      </c>
      <c r="AH61" s="36">
        <v>0.94</v>
      </c>
      <c r="AI61" s="35">
        <v>0.216</v>
      </c>
      <c r="AJ61" s="61" t="s">
        <v>153</v>
      </c>
      <c r="AK61" s="61" t="s">
        <v>153</v>
      </c>
      <c r="AL61" s="61" t="s">
        <v>153</v>
      </c>
      <c r="AM61" s="143" t="s">
        <v>199</v>
      </c>
    </row>
    <row r="62" spans="1:39" x14ac:dyDescent="0.35">
      <c r="A62" s="48" t="s">
        <v>196</v>
      </c>
      <c r="B62" s="30" t="s">
        <v>179</v>
      </c>
      <c r="C62" s="120" t="s">
        <v>176</v>
      </c>
      <c r="E62" s="79">
        <v>31934</v>
      </c>
      <c r="F62" s="30">
        <v>1977</v>
      </c>
      <c r="G62" s="112" t="s">
        <v>155</v>
      </c>
      <c r="H62" s="121" t="s">
        <v>156</v>
      </c>
      <c r="I62" s="30"/>
      <c r="J62" s="30">
        <v>3</v>
      </c>
      <c r="K62" s="30">
        <v>108500</v>
      </c>
      <c r="L62" s="121" t="s">
        <v>170</v>
      </c>
      <c r="M62" s="79">
        <v>37700</v>
      </c>
      <c r="N62" s="30">
        <v>750</v>
      </c>
      <c r="O62" s="30">
        <v>4.742</v>
      </c>
      <c r="P62" s="121" t="s">
        <v>147</v>
      </c>
      <c r="Q62" s="30">
        <v>33</v>
      </c>
      <c r="R62" s="30">
        <v>48</v>
      </c>
      <c r="S62" s="30">
        <v>47</v>
      </c>
      <c r="U62" s="79" t="s">
        <v>160</v>
      </c>
      <c r="V62" s="36" t="s">
        <v>191</v>
      </c>
      <c r="W62" s="112" t="s">
        <v>191</v>
      </c>
      <c r="X62" s="112" t="s">
        <v>191</v>
      </c>
      <c r="Y62" s="79"/>
      <c r="Z62" s="79">
        <v>10</v>
      </c>
      <c r="AA62" s="83" t="s">
        <v>191</v>
      </c>
      <c r="AB62" s="83" t="s">
        <v>191</v>
      </c>
      <c r="AD62" s="53" t="s">
        <v>191</v>
      </c>
      <c r="AF62" s="84" t="s">
        <v>191</v>
      </c>
      <c r="AG62" s="37" t="s">
        <v>191</v>
      </c>
      <c r="AH62" s="36" t="s">
        <v>191</v>
      </c>
      <c r="AI62" s="35" t="s">
        <v>191</v>
      </c>
      <c r="AJ62" s="61" t="s">
        <v>191</v>
      </c>
      <c r="AK62" s="61" t="s">
        <v>191</v>
      </c>
      <c r="AL62" s="61" t="s">
        <v>191</v>
      </c>
      <c r="AM62" s="143" t="s">
        <v>199</v>
      </c>
    </row>
    <row r="63" spans="1:39" x14ac:dyDescent="0.35">
      <c r="A63" s="48" t="s">
        <v>196</v>
      </c>
      <c r="B63" s="30" t="s">
        <v>179</v>
      </c>
      <c r="C63" s="120" t="s">
        <v>176</v>
      </c>
      <c r="E63" s="79">
        <v>31934</v>
      </c>
      <c r="F63" s="30">
        <v>1977</v>
      </c>
      <c r="G63" s="112" t="s">
        <v>155</v>
      </c>
      <c r="H63" s="121" t="s">
        <v>156</v>
      </c>
      <c r="I63" s="30"/>
      <c r="J63" s="30">
        <v>3</v>
      </c>
      <c r="K63" s="30">
        <v>108500</v>
      </c>
      <c r="L63" s="121" t="s">
        <v>170</v>
      </c>
      <c r="M63" s="79">
        <v>37700</v>
      </c>
      <c r="N63" s="30">
        <v>750</v>
      </c>
      <c r="O63" s="30">
        <v>4.742</v>
      </c>
      <c r="P63" s="121" t="s">
        <v>147</v>
      </c>
      <c r="Q63" s="30">
        <v>33</v>
      </c>
      <c r="R63" s="30">
        <v>48</v>
      </c>
      <c r="S63" s="30">
        <v>47</v>
      </c>
      <c r="U63" s="79" t="s">
        <v>161</v>
      </c>
      <c r="V63" s="123" t="s">
        <v>166</v>
      </c>
      <c r="W63" s="112" t="s">
        <v>187</v>
      </c>
      <c r="X63" s="112" t="s">
        <v>188</v>
      </c>
      <c r="Y63" s="79"/>
      <c r="Z63" s="79">
        <v>10</v>
      </c>
      <c r="AA63" s="80">
        <v>0.74</v>
      </c>
      <c r="AB63" s="83">
        <v>488</v>
      </c>
      <c r="AC63" s="35">
        <v>1.863</v>
      </c>
      <c r="AD63" s="53">
        <v>1.863</v>
      </c>
      <c r="AF63" s="84">
        <v>0.51</v>
      </c>
      <c r="AG63" s="37">
        <v>494.1</v>
      </c>
      <c r="AH63" s="36">
        <v>1.1499999999999999</v>
      </c>
      <c r="AI63" s="35">
        <v>0.58599999999999997</v>
      </c>
      <c r="AJ63" s="61" t="s">
        <v>153</v>
      </c>
      <c r="AK63" s="61" t="s">
        <v>153</v>
      </c>
      <c r="AL63" s="61" t="s">
        <v>153</v>
      </c>
      <c r="AM63" s="143" t="s">
        <v>199</v>
      </c>
    </row>
    <row r="64" spans="1:39" x14ac:dyDescent="0.35">
      <c r="A64" s="48" t="s">
        <v>196</v>
      </c>
      <c r="B64" s="30" t="s">
        <v>179</v>
      </c>
      <c r="C64" s="120" t="s">
        <v>176</v>
      </c>
      <c r="E64" s="79">
        <v>31934</v>
      </c>
      <c r="F64" s="30">
        <v>1977</v>
      </c>
      <c r="G64" s="112" t="s">
        <v>155</v>
      </c>
      <c r="H64" s="121" t="s">
        <v>156</v>
      </c>
      <c r="I64" s="30"/>
      <c r="J64" s="30">
        <v>3</v>
      </c>
      <c r="K64" s="30">
        <v>108500</v>
      </c>
      <c r="L64" s="121" t="s">
        <v>170</v>
      </c>
      <c r="M64" s="79">
        <v>37700</v>
      </c>
      <c r="N64" s="30">
        <v>750</v>
      </c>
      <c r="O64" s="30">
        <v>4.742</v>
      </c>
      <c r="P64" s="121" t="s">
        <v>147</v>
      </c>
      <c r="Q64" s="30">
        <v>33</v>
      </c>
      <c r="R64" s="30">
        <v>48</v>
      </c>
      <c r="S64" s="30">
        <v>47</v>
      </c>
      <c r="U64" s="79" t="s">
        <v>162</v>
      </c>
      <c r="V64" s="123" t="s">
        <v>167</v>
      </c>
      <c r="W64" s="112" t="s">
        <v>187</v>
      </c>
      <c r="X64" s="112" t="s">
        <v>188</v>
      </c>
      <c r="Y64" s="79"/>
      <c r="Z64" s="79">
        <v>10</v>
      </c>
      <c r="AA64" s="80">
        <v>0.72</v>
      </c>
      <c r="AB64" s="83">
        <v>504</v>
      </c>
      <c r="AC64" s="35">
        <v>1.915</v>
      </c>
      <c r="AD64" s="53">
        <v>1.915</v>
      </c>
      <c r="AF64" s="84">
        <v>0.5</v>
      </c>
      <c r="AG64" s="37">
        <v>507.9</v>
      </c>
      <c r="AH64" s="36">
        <v>1.1499999999999999</v>
      </c>
      <c r="AI64" s="35">
        <v>0.57499999999999996</v>
      </c>
      <c r="AJ64" s="61" t="s">
        <v>153</v>
      </c>
      <c r="AK64" s="61" t="s">
        <v>153</v>
      </c>
      <c r="AL64" s="61" t="s">
        <v>153</v>
      </c>
      <c r="AM64" s="143" t="s">
        <v>199</v>
      </c>
    </row>
    <row r="65" spans="1:39" x14ac:dyDescent="0.35">
      <c r="A65" s="48" t="s">
        <v>196</v>
      </c>
      <c r="B65" s="30" t="s">
        <v>179</v>
      </c>
      <c r="C65" s="120" t="s">
        <v>176</v>
      </c>
      <c r="E65" s="79">
        <v>31934</v>
      </c>
      <c r="F65" s="30">
        <v>1977</v>
      </c>
      <c r="G65" s="112" t="s">
        <v>155</v>
      </c>
      <c r="H65" s="121" t="s">
        <v>156</v>
      </c>
      <c r="I65" s="30"/>
      <c r="J65" s="30">
        <v>3</v>
      </c>
      <c r="K65" s="30">
        <v>108500</v>
      </c>
      <c r="L65" s="121" t="s">
        <v>170</v>
      </c>
      <c r="M65" s="79">
        <v>37700</v>
      </c>
      <c r="N65" s="30">
        <v>750</v>
      </c>
      <c r="O65" s="30">
        <v>4.742</v>
      </c>
      <c r="P65" s="121" t="s">
        <v>147</v>
      </c>
      <c r="Q65" s="30">
        <v>33</v>
      </c>
      <c r="R65" s="30">
        <v>48</v>
      </c>
      <c r="S65" s="30">
        <v>47</v>
      </c>
      <c r="U65" s="79" t="s">
        <v>163</v>
      </c>
      <c r="V65" s="123" t="s">
        <v>168</v>
      </c>
      <c r="W65" s="112" t="s">
        <v>187</v>
      </c>
      <c r="X65" s="112" t="s">
        <v>188</v>
      </c>
      <c r="Y65" s="79"/>
      <c r="Z65" s="124">
        <v>10</v>
      </c>
      <c r="AA65" s="125">
        <v>0.74</v>
      </c>
      <c r="AB65" s="126">
        <v>490</v>
      </c>
      <c r="AC65" s="35">
        <v>1.857</v>
      </c>
      <c r="AD65" s="53">
        <v>1.857</v>
      </c>
      <c r="AF65" s="84">
        <v>0.51</v>
      </c>
      <c r="AG65" s="37">
        <v>492.7</v>
      </c>
      <c r="AH65" s="36">
        <v>1.1499999999999999</v>
      </c>
      <c r="AI65" s="35">
        <v>0.58599999999999997</v>
      </c>
      <c r="AJ65" s="61" t="s">
        <v>153</v>
      </c>
      <c r="AK65" s="61" t="s">
        <v>153</v>
      </c>
      <c r="AL65" s="61" t="s">
        <v>153</v>
      </c>
      <c r="AM65" s="143" t="s">
        <v>199</v>
      </c>
    </row>
    <row r="66" spans="1:39" x14ac:dyDescent="0.35">
      <c r="A66" s="48" t="s">
        <v>196</v>
      </c>
      <c r="B66" s="30" t="s">
        <v>179</v>
      </c>
      <c r="C66" s="120" t="s">
        <v>176</v>
      </c>
      <c r="E66" s="79">
        <v>31934</v>
      </c>
      <c r="F66" s="30">
        <v>1977</v>
      </c>
      <c r="G66" s="112" t="s">
        <v>155</v>
      </c>
      <c r="H66" s="121" t="s">
        <v>156</v>
      </c>
      <c r="I66" s="30"/>
      <c r="J66" s="30">
        <v>3</v>
      </c>
      <c r="K66" s="30">
        <v>108500</v>
      </c>
      <c r="L66" s="121" t="s">
        <v>170</v>
      </c>
      <c r="M66" s="79">
        <v>37700</v>
      </c>
      <c r="N66" s="30">
        <v>750</v>
      </c>
      <c r="O66" s="30">
        <v>4.742</v>
      </c>
      <c r="P66" s="121" t="s">
        <v>147</v>
      </c>
      <c r="Q66" s="30">
        <v>33</v>
      </c>
      <c r="R66" s="30">
        <v>48</v>
      </c>
      <c r="S66" s="30">
        <v>47</v>
      </c>
      <c r="U66" s="79" t="s">
        <v>164</v>
      </c>
      <c r="V66" s="36" t="s">
        <v>191</v>
      </c>
      <c r="W66" s="83" t="s">
        <v>191</v>
      </c>
      <c r="X66" s="83" t="s">
        <v>191</v>
      </c>
      <c r="Y66" s="123"/>
      <c r="Z66" s="62">
        <v>10</v>
      </c>
      <c r="AA66" s="83" t="s">
        <v>191</v>
      </c>
      <c r="AB66" s="83" t="s">
        <v>191</v>
      </c>
      <c r="AC66" s="80" t="s">
        <v>191</v>
      </c>
      <c r="AD66" s="81" t="s">
        <v>191</v>
      </c>
      <c r="AF66" s="84" t="s">
        <v>191</v>
      </c>
      <c r="AG66" s="37" t="s">
        <v>191</v>
      </c>
      <c r="AH66" s="36" t="s">
        <v>191</v>
      </c>
      <c r="AI66" s="35" t="s">
        <v>191</v>
      </c>
      <c r="AJ66" s="61" t="s">
        <v>191</v>
      </c>
      <c r="AK66" s="61" t="s">
        <v>191</v>
      </c>
      <c r="AL66" s="61" t="s">
        <v>191</v>
      </c>
      <c r="AM66" s="143" t="s">
        <v>199</v>
      </c>
    </row>
    <row r="67" spans="1:39" x14ac:dyDescent="0.35">
      <c r="A67" s="92" t="s">
        <v>200</v>
      </c>
      <c r="B67" s="30" t="s">
        <v>201</v>
      </c>
      <c r="C67" s="121" t="s">
        <v>203</v>
      </c>
      <c r="E67" s="79">
        <v>31934</v>
      </c>
      <c r="F67" s="30">
        <v>1977</v>
      </c>
      <c r="G67" s="112" t="s">
        <v>155</v>
      </c>
      <c r="H67" s="121" t="s">
        <v>156</v>
      </c>
      <c r="J67" s="30">
        <v>3</v>
      </c>
      <c r="K67" s="30">
        <v>108500</v>
      </c>
      <c r="L67" s="121" t="s">
        <v>170</v>
      </c>
      <c r="M67" s="79">
        <v>37700</v>
      </c>
      <c r="N67" s="30">
        <v>750</v>
      </c>
      <c r="O67" s="30">
        <v>4.742</v>
      </c>
      <c r="P67" s="121" t="s">
        <v>147</v>
      </c>
      <c r="Q67" s="30">
        <v>27</v>
      </c>
      <c r="R67" s="30">
        <v>81</v>
      </c>
      <c r="S67" s="30">
        <v>46</v>
      </c>
      <c r="U67" s="79" t="s">
        <v>15</v>
      </c>
      <c r="V67" s="123">
        <v>59584</v>
      </c>
      <c r="W67" s="112" t="s">
        <v>184</v>
      </c>
      <c r="X67" s="112" t="s">
        <v>190</v>
      </c>
      <c r="Z67" s="62">
        <v>10</v>
      </c>
      <c r="AA67" s="80">
        <v>0.32</v>
      </c>
      <c r="AB67" s="79">
        <v>574.5</v>
      </c>
      <c r="AC67" s="80">
        <v>2.1139999999999999</v>
      </c>
      <c r="AD67" s="81">
        <v>0.06</v>
      </c>
      <c r="AF67" s="36">
        <v>0.28000000000000003</v>
      </c>
      <c r="AG67" s="37">
        <v>561.20000000000005</v>
      </c>
      <c r="AH67" s="36">
        <v>1.18</v>
      </c>
      <c r="AI67" s="35">
        <v>0.33</v>
      </c>
      <c r="AJ67" s="61" t="s">
        <v>153</v>
      </c>
      <c r="AK67" s="61" t="s">
        <v>153</v>
      </c>
      <c r="AL67" s="61" t="s">
        <v>153</v>
      </c>
      <c r="AM67" s="143" t="s">
        <v>204</v>
      </c>
    </row>
    <row r="68" spans="1:39" x14ac:dyDescent="0.35">
      <c r="A68" s="92" t="s">
        <v>200</v>
      </c>
      <c r="B68" s="30" t="s">
        <v>201</v>
      </c>
      <c r="C68" s="121" t="s">
        <v>203</v>
      </c>
      <c r="E68" s="79">
        <v>31934</v>
      </c>
      <c r="F68" s="30">
        <v>1977</v>
      </c>
      <c r="G68" s="112" t="s">
        <v>155</v>
      </c>
      <c r="H68" s="121" t="s">
        <v>156</v>
      </c>
      <c r="J68" s="30">
        <v>3</v>
      </c>
      <c r="K68" s="30">
        <v>108500</v>
      </c>
      <c r="L68" s="121" t="s">
        <v>170</v>
      </c>
      <c r="M68" s="79">
        <v>37700</v>
      </c>
      <c r="N68" s="30">
        <v>750</v>
      </c>
      <c r="O68" s="30">
        <v>4.742</v>
      </c>
      <c r="P68" s="121" t="s">
        <v>147</v>
      </c>
      <c r="Q68" s="30">
        <v>27</v>
      </c>
      <c r="R68" s="30">
        <v>81</v>
      </c>
      <c r="S68" s="30">
        <v>46</v>
      </c>
      <c r="U68" s="79" t="s">
        <v>16</v>
      </c>
      <c r="V68" s="123">
        <v>59585</v>
      </c>
      <c r="W68" s="112" t="s">
        <v>184</v>
      </c>
      <c r="X68" s="112" t="s">
        <v>190</v>
      </c>
      <c r="Z68" s="62">
        <v>10</v>
      </c>
      <c r="AA68" s="80">
        <v>0.31</v>
      </c>
      <c r="AB68" s="79">
        <v>576.5</v>
      </c>
      <c r="AC68" s="80">
        <v>2.081</v>
      </c>
      <c r="AD68" s="81">
        <v>5.8999999999999997E-2</v>
      </c>
      <c r="AF68" s="36">
        <v>0.28000000000000003</v>
      </c>
      <c r="AG68" s="37">
        <v>552.29999999999995</v>
      </c>
      <c r="AH68" s="36">
        <v>1.18</v>
      </c>
      <c r="AI68" s="35">
        <v>0.33</v>
      </c>
      <c r="AJ68" s="61" t="s">
        <v>153</v>
      </c>
      <c r="AK68" s="61" t="s">
        <v>153</v>
      </c>
      <c r="AL68" s="61" t="s">
        <v>153</v>
      </c>
      <c r="AM68" s="143" t="s">
        <v>204</v>
      </c>
    </row>
    <row r="69" spans="1:39" x14ac:dyDescent="0.35">
      <c r="A69" s="92" t="s">
        <v>200</v>
      </c>
      <c r="B69" s="30" t="s">
        <v>201</v>
      </c>
      <c r="C69" s="121" t="s">
        <v>203</v>
      </c>
      <c r="E69" s="79">
        <v>31934</v>
      </c>
      <c r="F69" s="30">
        <v>1977</v>
      </c>
      <c r="G69" s="112" t="s">
        <v>155</v>
      </c>
      <c r="H69" s="121" t="s">
        <v>156</v>
      </c>
      <c r="J69" s="30">
        <v>3</v>
      </c>
      <c r="K69" s="30">
        <v>108500</v>
      </c>
      <c r="L69" s="121" t="s">
        <v>170</v>
      </c>
      <c r="M69" s="79">
        <v>37700</v>
      </c>
      <c r="N69" s="30">
        <v>750</v>
      </c>
      <c r="O69" s="30">
        <v>4.742</v>
      </c>
      <c r="P69" s="121" t="s">
        <v>147</v>
      </c>
      <c r="Q69" s="30">
        <v>27</v>
      </c>
      <c r="R69" s="30">
        <v>81</v>
      </c>
      <c r="S69" s="30">
        <v>46</v>
      </c>
      <c r="U69" s="79" t="s">
        <v>17</v>
      </c>
      <c r="V69" s="123" t="s">
        <v>165</v>
      </c>
      <c r="W69" s="112" t="s">
        <v>185</v>
      </c>
      <c r="X69" s="112" t="s">
        <v>191</v>
      </c>
      <c r="Z69" s="62">
        <v>10</v>
      </c>
      <c r="AA69" s="80">
        <v>0.3</v>
      </c>
      <c r="AB69" s="79">
        <v>610</v>
      </c>
      <c r="AC69" s="80">
        <v>2.294</v>
      </c>
      <c r="AD69" s="81">
        <v>5.8999999999999997E-2</v>
      </c>
      <c r="AF69" s="36">
        <v>0.26</v>
      </c>
      <c r="AG69" s="37">
        <v>603.9</v>
      </c>
      <c r="AH69" s="36">
        <v>1.21</v>
      </c>
      <c r="AI69" s="35">
        <v>0.315</v>
      </c>
      <c r="AJ69" s="61" t="s">
        <v>153</v>
      </c>
      <c r="AK69" s="61" t="s">
        <v>153</v>
      </c>
      <c r="AL69" s="61" t="s">
        <v>153</v>
      </c>
      <c r="AM69" s="143" t="s">
        <v>204</v>
      </c>
    </row>
    <row r="70" spans="1:39" x14ac:dyDescent="0.35">
      <c r="A70" s="92" t="s">
        <v>200</v>
      </c>
      <c r="B70" s="30" t="s">
        <v>201</v>
      </c>
      <c r="C70" s="121" t="s">
        <v>203</v>
      </c>
      <c r="E70" s="79">
        <v>31934</v>
      </c>
      <c r="F70" s="30">
        <v>1977</v>
      </c>
      <c r="G70" s="112" t="s">
        <v>155</v>
      </c>
      <c r="H70" s="121" t="s">
        <v>156</v>
      </c>
      <c r="J70" s="30">
        <v>3</v>
      </c>
      <c r="K70" s="30">
        <v>108500</v>
      </c>
      <c r="L70" s="121" t="s">
        <v>170</v>
      </c>
      <c r="M70" s="79">
        <v>37700</v>
      </c>
      <c r="N70" s="30">
        <v>750</v>
      </c>
      <c r="O70" s="30">
        <v>4.742</v>
      </c>
      <c r="P70" s="121" t="s">
        <v>147</v>
      </c>
      <c r="Q70" s="30">
        <v>27</v>
      </c>
      <c r="R70" s="30">
        <v>81</v>
      </c>
      <c r="S70" s="30">
        <v>46</v>
      </c>
      <c r="U70" s="79" t="s">
        <v>105</v>
      </c>
      <c r="V70" s="123">
        <v>2097106</v>
      </c>
      <c r="W70" s="112" t="s">
        <v>186</v>
      </c>
      <c r="X70" s="112" t="s">
        <v>189</v>
      </c>
      <c r="Z70" s="62">
        <v>10</v>
      </c>
      <c r="AA70" s="80">
        <v>0.32</v>
      </c>
      <c r="AB70" s="79">
        <v>409</v>
      </c>
      <c r="AC70" s="80">
        <v>1.4670000000000001</v>
      </c>
      <c r="AD70" s="81">
        <v>6.4000000000000001E-2</v>
      </c>
      <c r="AF70" s="36">
        <v>0.43</v>
      </c>
      <c r="AG70" s="37">
        <v>389.6</v>
      </c>
      <c r="AH70" s="36">
        <v>1.1499999999999999</v>
      </c>
      <c r="AI70" s="35">
        <v>0.495</v>
      </c>
      <c r="AJ70" s="61" t="s">
        <v>153</v>
      </c>
      <c r="AK70" s="61" t="s">
        <v>153</v>
      </c>
      <c r="AL70" s="61" t="s">
        <v>153</v>
      </c>
      <c r="AM70" s="143" t="s">
        <v>204</v>
      </c>
    </row>
    <row r="71" spans="1:39" x14ac:dyDescent="0.35">
      <c r="A71" s="92" t="s">
        <v>200</v>
      </c>
      <c r="B71" s="30" t="s">
        <v>201</v>
      </c>
      <c r="C71" s="121" t="s">
        <v>203</v>
      </c>
      <c r="E71" s="79">
        <v>31934</v>
      </c>
      <c r="F71" s="30">
        <v>1977</v>
      </c>
      <c r="G71" s="112" t="s">
        <v>155</v>
      </c>
      <c r="H71" s="121" t="s">
        <v>156</v>
      </c>
      <c r="J71" s="30">
        <v>3</v>
      </c>
      <c r="K71" s="30">
        <v>108500</v>
      </c>
      <c r="L71" s="121" t="s">
        <v>170</v>
      </c>
      <c r="M71" s="79">
        <v>37700</v>
      </c>
      <c r="N71" s="30">
        <v>750</v>
      </c>
      <c r="O71" s="30">
        <v>4.742</v>
      </c>
      <c r="P71" s="121" t="s">
        <v>147</v>
      </c>
      <c r="Q71" s="30">
        <v>27</v>
      </c>
      <c r="R71" s="30">
        <v>81</v>
      </c>
      <c r="S71" s="30">
        <v>46</v>
      </c>
      <c r="U71" s="79" t="s">
        <v>157</v>
      </c>
      <c r="V71" s="123">
        <v>1764252</v>
      </c>
      <c r="W71" s="112" t="s">
        <v>186</v>
      </c>
      <c r="X71" s="112" t="s">
        <v>189</v>
      </c>
      <c r="Z71" s="62">
        <v>10</v>
      </c>
      <c r="AA71" s="80">
        <v>0.24</v>
      </c>
      <c r="AB71" s="79">
        <v>393</v>
      </c>
      <c r="AC71" s="80">
        <v>1.464</v>
      </c>
      <c r="AD71" s="81">
        <v>0.03</v>
      </c>
      <c r="AF71" s="36">
        <v>0.21</v>
      </c>
      <c r="AG71" s="37">
        <v>388.6</v>
      </c>
      <c r="AH71" s="36">
        <v>0.94</v>
      </c>
      <c r="AI71" s="35">
        <v>0.19700000000000001</v>
      </c>
      <c r="AJ71" s="61" t="s">
        <v>153</v>
      </c>
      <c r="AK71" s="61" t="s">
        <v>153</v>
      </c>
      <c r="AL71" s="61" t="s">
        <v>153</v>
      </c>
      <c r="AM71" s="143" t="s">
        <v>204</v>
      </c>
    </row>
    <row r="72" spans="1:39" x14ac:dyDescent="0.35">
      <c r="A72" s="92" t="s">
        <v>200</v>
      </c>
      <c r="B72" s="30" t="s">
        <v>201</v>
      </c>
      <c r="C72" s="121" t="s">
        <v>203</v>
      </c>
      <c r="E72" s="79">
        <v>31934</v>
      </c>
      <c r="F72" s="30">
        <v>1977</v>
      </c>
      <c r="G72" s="112" t="s">
        <v>155</v>
      </c>
      <c r="H72" s="121" t="s">
        <v>156</v>
      </c>
      <c r="J72" s="30">
        <v>3</v>
      </c>
      <c r="K72" s="30">
        <v>108500</v>
      </c>
      <c r="L72" s="121" t="s">
        <v>170</v>
      </c>
      <c r="M72" s="79">
        <v>37700</v>
      </c>
      <c r="N72" s="30">
        <v>750</v>
      </c>
      <c r="O72" s="30">
        <v>4.742</v>
      </c>
      <c r="P72" s="121" t="s">
        <v>147</v>
      </c>
      <c r="Q72" s="30">
        <v>27</v>
      </c>
      <c r="R72" s="30">
        <v>81</v>
      </c>
      <c r="S72" s="30">
        <v>46</v>
      </c>
      <c r="U72" s="79" t="s">
        <v>158</v>
      </c>
      <c r="V72" s="123">
        <v>1764258</v>
      </c>
      <c r="W72" s="112" t="s">
        <v>186</v>
      </c>
      <c r="X72" s="112" t="s">
        <v>189</v>
      </c>
      <c r="Z72" s="62">
        <v>10</v>
      </c>
      <c r="AA72" s="80">
        <v>0.23</v>
      </c>
      <c r="AB72" s="79">
        <v>398</v>
      </c>
      <c r="AC72" s="80">
        <v>1.482</v>
      </c>
      <c r="AD72" s="81">
        <v>3.2000000000000001E-2</v>
      </c>
      <c r="AF72" s="36">
        <v>0.21</v>
      </c>
      <c r="AG72" s="37">
        <v>398.4</v>
      </c>
      <c r="AH72" s="36">
        <v>0.94</v>
      </c>
      <c r="AI72" s="35">
        <v>0.19700000000000001</v>
      </c>
      <c r="AJ72" s="61" t="s">
        <v>153</v>
      </c>
      <c r="AK72" s="61" t="s">
        <v>153</v>
      </c>
      <c r="AL72" s="61" t="s">
        <v>153</v>
      </c>
      <c r="AM72" s="143" t="s">
        <v>204</v>
      </c>
    </row>
    <row r="73" spans="1:39" x14ac:dyDescent="0.35">
      <c r="A73" s="92" t="s">
        <v>200</v>
      </c>
      <c r="B73" s="30" t="s">
        <v>201</v>
      </c>
      <c r="C73" s="121" t="s">
        <v>203</v>
      </c>
      <c r="E73" s="79">
        <v>31934</v>
      </c>
      <c r="F73" s="30">
        <v>1977</v>
      </c>
      <c r="G73" s="112" t="s">
        <v>155</v>
      </c>
      <c r="H73" s="121" t="s">
        <v>156</v>
      </c>
      <c r="J73" s="30">
        <v>3</v>
      </c>
      <c r="K73" s="30">
        <v>108500</v>
      </c>
      <c r="L73" s="121" t="s">
        <v>170</v>
      </c>
      <c r="M73" s="79">
        <v>37700</v>
      </c>
      <c r="N73" s="30">
        <v>750</v>
      </c>
      <c r="O73" s="30">
        <v>4.742</v>
      </c>
      <c r="P73" s="121" t="s">
        <v>147</v>
      </c>
      <c r="Q73" s="30">
        <v>27</v>
      </c>
      <c r="R73" s="30">
        <v>81</v>
      </c>
      <c r="S73" s="30">
        <v>46</v>
      </c>
      <c r="U73" s="79" t="s">
        <v>159</v>
      </c>
      <c r="V73" s="123">
        <v>1764257</v>
      </c>
      <c r="W73" s="112" t="s">
        <v>186</v>
      </c>
      <c r="X73" s="112" t="s">
        <v>189</v>
      </c>
      <c r="Z73" s="62">
        <v>10</v>
      </c>
      <c r="AA73" s="80">
        <v>0.24</v>
      </c>
      <c r="AB73" s="79">
        <v>384</v>
      </c>
      <c r="AC73" s="80">
        <v>1.4239999999999999</v>
      </c>
      <c r="AD73" s="81">
        <v>0.03</v>
      </c>
      <c r="AF73" s="36">
        <v>0.21</v>
      </c>
      <c r="AG73" s="37">
        <v>377.8</v>
      </c>
      <c r="AH73" s="36">
        <v>0.94</v>
      </c>
      <c r="AI73" s="35">
        <v>0.19700000000000001</v>
      </c>
      <c r="AJ73" s="61" t="s">
        <v>153</v>
      </c>
      <c r="AK73" s="61" t="s">
        <v>153</v>
      </c>
      <c r="AL73" s="61" t="s">
        <v>153</v>
      </c>
      <c r="AM73" s="143" t="s">
        <v>204</v>
      </c>
    </row>
    <row r="74" spans="1:39" x14ac:dyDescent="0.35">
      <c r="A74" s="92" t="s">
        <v>200</v>
      </c>
      <c r="B74" s="30" t="s">
        <v>201</v>
      </c>
      <c r="C74" s="121" t="s">
        <v>203</v>
      </c>
      <c r="E74" s="79">
        <v>31934</v>
      </c>
      <c r="F74" s="30">
        <v>1977</v>
      </c>
      <c r="G74" s="112" t="s">
        <v>155</v>
      </c>
      <c r="H74" s="121" t="s">
        <v>156</v>
      </c>
      <c r="J74" s="30">
        <v>3</v>
      </c>
      <c r="K74" s="30">
        <v>108500</v>
      </c>
      <c r="L74" s="121" t="s">
        <v>170</v>
      </c>
      <c r="M74" s="79">
        <v>37700</v>
      </c>
      <c r="N74" s="30">
        <v>750</v>
      </c>
      <c r="O74" s="30">
        <v>4.742</v>
      </c>
      <c r="P74" s="121" t="s">
        <v>147</v>
      </c>
      <c r="Q74" s="30">
        <v>27</v>
      </c>
      <c r="R74" s="30">
        <v>81</v>
      </c>
      <c r="S74" s="30">
        <v>46</v>
      </c>
      <c r="U74" s="79" t="s">
        <v>160</v>
      </c>
      <c r="V74" s="36" t="s">
        <v>191</v>
      </c>
      <c r="W74" s="112" t="s">
        <v>191</v>
      </c>
      <c r="X74" s="112" t="s">
        <v>191</v>
      </c>
      <c r="Z74" s="62">
        <v>10</v>
      </c>
      <c r="AA74" s="83" t="s">
        <v>191</v>
      </c>
      <c r="AB74" s="83" t="s">
        <v>191</v>
      </c>
      <c r="AC74" s="80" t="s">
        <v>191</v>
      </c>
      <c r="AD74" s="81" t="s">
        <v>191</v>
      </c>
      <c r="AF74" s="36" t="s">
        <v>191</v>
      </c>
      <c r="AG74" s="37" t="s">
        <v>191</v>
      </c>
      <c r="AH74" s="36" t="s">
        <v>191</v>
      </c>
      <c r="AI74" s="35" t="s">
        <v>191</v>
      </c>
      <c r="AJ74" s="33" t="s">
        <v>191</v>
      </c>
      <c r="AK74" s="33" t="s">
        <v>191</v>
      </c>
      <c r="AL74" s="33" t="s">
        <v>191</v>
      </c>
      <c r="AM74" s="143" t="s">
        <v>204</v>
      </c>
    </row>
    <row r="75" spans="1:39" x14ac:dyDescent="0.35">
      <c r="A75" s="92" t="s">
        <v>200</v>
      </c>
      <c r="B75" s="30" t="s">
        <v>201</v>
      </c>
      <c r="C75" s="121" t="s">
        <v>203</v>
      </c>
      <c r="E75" s="79">
        <v>31934</v>
      </c>
      <c r="F75" s="30">
        <v>1977</v>
      </c>
      <c r="G75" s="112" t="s">
        <v>155</v>
      </c>
      <c r="H75" s="121" t="s">
        <v>156</v>
      </c>
      <c r="J75" s="30">
        <v>3</v>
      </c>
      <c r="K75" s="30">
        <v>108500</v>
      </c>
      <c r="L75" s="121" t="s">
        <v>170</v>
      </c>
      <c r="M75" s="79">
        <v>37700</v>
      </c>
      <c r="N75" s="30">
        <v>750</v>
      </c>
      <c r="O75" s="30">
        <v>4.742</v>
      </c>
      <c r="P75" s="121" t="s">
        <v>147</v>
      </c>
      <c r="Q75" s="30">
        <v>27</v>
      </c>
      <c r="R75" s="30">
        <v>81</v>
      </c>
      <c r="S75" s="30">
        <v>46</v>
      </c>
      <c r="U75" s="79" t="s">
        <v>161</v>
      </c>
      <c r="V75" s="123" t="s">
        <v>166</v>
      </c>
      <c r="W75" s="112" t="s">
        <v>187</v>
      </c>
      <c r="X75" s="112" t="s">
        <v>188</v>
      </c>
      <c r="Z75" s="62">
        <v>10</v>
      </c>
      <c r="AA75" s="80">
        <v>0.74</v>
      </c>
      <c r="AB75" s="83">
        <v>488</v>
      </c>
      <c r="AC75" s="80">
        <v>1.6559999999999999</v>
      </c>
      <c r="AD75" s="81">
        <v>0.09</v>
      </c>
      <c r="AF75" s="36">
        <v>0.49</v>
      </c>
      <c r="AG75" s="37">
        <v>492.6</v>
      </c>
      <c r="AH75" s="36">
        <v>1.1499999999999999</v>
      </c>
      <c r="AI75" s="35">
        <v>0.56299999999999994</v>
      </c>
      <c r="AJ75" s="142" t="s">
        <v>153</v>
      </c>
      <c r="AK75" s="142" t="s">
        <v>153</v>
      </c>
      <c r="AL75" s="142" t="s">
        <v>153</v>
      </c>
      <c r="AM75" s="143" t="s">
        <v>204</v>
      </c>
    </row>
    <row r="76" spans="1:39" x14ac:dyDescent="0.35">
      <c r="A76" s="92" t="s">
        <v>200</v>
      </c>
      <c r="B76" s="30" t="s">
        <v>201</v>
      </c>
      <c r="C76" s="121" t="s">
        <v>203</v>
      </c>
      <c r="E76" s="79">
        <v>31934</v>
      </c>
      <c r="F76" s="30">
        <v>1977</v>
      </c>
      <c r="G76" s="112" t="s">
        <v>155</v>
      </c>
      <c r="H76" s="121" t="s">
        <v>156</v>
      </c>
      <c r="J76" s="30">
        <v>3</v>
      </c>
      <c r="K76" s="30">
        <v>108500</v>
      </c>
      <c r="L76" s="121" t="s">
        <v>170</v>
      </c>
      <c r="M76" s="79">
        <v>37700</v>
      </c>
      <c r="N76" s="30">
        <v>750</v>
      </c>
      <c r="O76" s="30">
        <v>4.742</v>
      </c>
      <c r="P76" s="121" t="s">
        <v>147</v>
      </c>
      <c r="Q76" s="30">
        <v>27</v>
      </c>
      <c r="R76" s="30">
        <v>81</v>
      </c>
      <c r="S76" s="30">
        <v>46</v>
      </c>
      <c r="U76" s="79" t="s">
        <v>162</v>
      </c>
      <c r="V76" s="123" t="s">
        <v>167</v>
      </c>
      <c r="W76" s="112" t="s">
        <v>187</v>
      </c>
      <c r="X76" s="112" t="s">
        <v>188</v>
      </c>
      <c r="Z76" s="62">
        <v>10</v>
      </c>
      <c r="AA76" s="80">
        <v>0.72</v>
      </c>
      <c r="AB76" s="83">
        <v>504</v>
      </c>
      <c r="AC76" s="80">
        <v>1.9079999999999999</v>
      </c>
      <c r="AD76" s="81">
        <v>0.09</v>
      </c>
      <c r="AF76" s="36">
        <v>0.47</v>
      </c>
      <c r="AG76" s="37">
        <v>506.5</v>
      </c>
      <c r="AH76" s="36">
        <v>1.1499999999999999</v>
      </c>
      <c r="AI76" s="35">
        <v>0.54</v>
      </c>
      <c r="AJ76" s="142" t="s">
        <v>153</v>
      </c>
      <c r="AK76" s="142" t="s">
        <v>153</v>
      </c>
      <c r="AL76" s="142" t="s">
        <v>153</v>
      </c>
      <c r="AM76" s="143" t="s">
        <v>204</v>
      </c>
    </row>
    <row r="77" spans="1:39" x14ac:dyDescent="0.35">
      <c r="A77" s="92" t="s">
        <v>200</v>
      </c>
      <c r="B77" s="30" t="s">
        <v>201</v>
      </c>
      <c r="C77" s="121" t="s">
        <v>203</v>
      </c>
      <c r="E77" s="79">
        <v>31934</v>
      </c>
      <c r="F77" s="30">
        <v>1977</v>
      </c>
      <c r="G77" s="112" t="s">
        <v>155</v>
      </c>
      <c r="H77" s="121" t="s">
        <v>156</v>
      </c>
      <c r="J77" s="30">
        <v>3</v>
      </c>
      <c r="K77" s="30">
        <v>108500</v>
      </c>
      <c r="L77" s="121" t="s">
        <v>170</v>
      </c>
      <c r="M77" s="79">
        <v>37700</v>
      </c>
      <c r="N77" s="30">
        <v>750</v>
      </c>
      <c r="O77" s="30">
        <v>4.742</v>
      </c>
      <c r="P77" s="121" t="s">
        <v>147</v>
      </c>
      <c r="Q77" s="30">
        <v>27</v>
      </c>
      <c r="R77" s="30">
        <v>81</v>
      </c>
      <c r="S77" s="30">
        <v>46</v>
      </c>
      <c r="U77" s="79" t="s">
        <v>163</v>
      </c>
      <c r="V77" s="123" t="s">
        <v>168</v>
      </c>
      <c r="W77" s="112" t="s">
        <v>187</v>
      </c>
      <c r="X77" s="112" t="s">
        <v>188</v>
      </c>
      <c r="Z77" s="62">
        <v>10</v>
      </c>
      <c r="AA77" s="80">
        <v>0.74</v>
      </c>
      <c r="AB77" s="83">
        <v>490</v>
      </c>
      <c r="AC77" s="80">
        <v>1.851</v>
      </c>
      <c r="AD77" s="81">
        <v>0.09</v>
      </c>
      <c r="AF77" s="36">
        <v>0.49</v>
      </c>
      <c r="AG77" s="37">
        <v>491.4</v>
      </c>
      <c r="AH77" s="36">
        <v>1.1499999999999999</v>
      </c>
      <c r="AI77" s="35">
        <v>0.56299999999999994</v>
      </c>
      <c r="AJ77" s="142" t="s">
        <v>153</v>
      </c>
      <c r="AK77" s="142" t="s">
        <v>153</v>
      </c>
      <c r="AL77" s="142" t="s">
        <v>153</v>
      </c>
      <c r="AM77" s="143" t="s">
        <v>204</v>
      </c>
    </row>
    <row r="78" spans="1:39" x14ac:dyDescent="0.35">
      <c r="A78" s="92" t="s">
        <v>200</v>
      </c>
      <c r="B78" s="30" t="s">
        <v>201</v>
      </c>
      <c r="C78" s="121" t="s">
        <v>203</v>
      </c>
      <c r="E78" s="79">
        <v>31934</v>
      </c>
      <c r="F78" s="30">
        <v>1977</v>
      </c>
      <c r="G78" s="112" t="s">
        <v>155</v>
      </c>
      <c r="H78" s="121" t="s">
        <v>156</v>
      </c>
      <c r="J78" s="30">
        <v>3</v>
      </c>
      <c r="K78" s="30">
        <v>108500</v>
      </c>
      <c r="L78" s="121" t="s">
        <v>170</v>
      </c>
      <c r="M78" s="79">
        <v>37700</v>
      </c>
      <c r="N78" s="30">
        <v>750</v>
      </c>
      <c r="O78" s="30">
        <v>4.742</v>
      </c>
      <c r="P78" s="121" t="s">
        <v>147</v>
      </c>
      <c r="Q78" s="30">
        <v>27</v>
      </c>
      <c r="R78" s="30">
        <v>81</v>
      </c>
      <c r="S78" s="30">
        <v>46</v>
      </c>
      <c r="U78" s="79" t="s">
        <v>164</v>
      </c>
      <c r="V78" s="36" t="s">
        <v>191</v>
      </c>
      <c r="W78" s="83" t="s">
        <v>191</v>
      </c>
      <c r="X78" s="83" t="s">
        <v>191</v>
      </c>
      <c r="Z78" s="61">
        <v>10</v>
      </c>
      <c r="AA78" s="83" t="s">
        <v>191</v>
      </c>
      <c r="AB78" s="83" t="s">
        <v>191</v>
      </c>
      <c r="AC78" s="35" t="s">
        <v>191</v>
      </c>
      <c r="AD78" s="53" t="s">
        <v>191</v>
      </c>
      <c r="AF78" s="36" t="s">
        <v>191</v>
      </c>
      <c r="AG78" s="37" t="s">
        <v>191</v>
      </c>
      <c r="AH78" s="36" t="s">
        <v>191</v>
      </c>
      <c r="AI78" s="35" t="s">
        <v>191</v>
      </c>
      <c r="AJ78" s="33" t="s">
        <v>191</v>
      </c>
      <c r="AK78" s="33" t="s">
        <v>191</v>
      </c>
      <c r="AL78" s="33" t="s">
        <v>191</v>
      </c>
      <c r="AM78" s="143" t="s">
        <v>204</v>
      </c>
    </row>
    <row r="79" spans="1:39" x14ac:dyDescent="0.35">
      <c r="A79" s="48">
        <v>41222</v>
      </c>
      <c r="B79" s="30" t="s">
        <v>201</v>
      </c>
      <c r="C79" s="121" t="s">
        <v>205</v>
      </c>
      <c r="E79" s="79">
        <v>31934</v>
      </c>
      <c r="F79" s="30">
        <v>1977</v>
      </c>
      <c r="G79" s="112" t="s">
        <v>155</v>
      </c>
      <c r="H79" s="121" t="s">
        <v>156</v>
      </c>
      <c r="J79" s="30">
        <v>3</v>
      </c>
      <c r="K79" s="30">
        <v>108500</v>
      </c>
      <c r="L79" s="121" t="s">
        <v>170</v>
      </c>
      <c r="M79" s="79">
        <v>37700</v>
      </c>
      <c r="N79" s="30">
        <v>750</v>
      </c>
      <c r="O79" s="30">
        <v>4.742</v>
      </c>
      <c r="P79" s="121" t="s">
        <v>147</v>
      </c>
      <c r="Q79" s="30">
        <v>28.8</v>
      </c>
      <c r="R79" s="30">
        <v>63</v>
      </c>
      <c r="S79" s="30">
        <v>45</v>
      </c>
      <c r="U79" s="79" t="s">
        <v>15</v>
      </c>
      <c r="V79" s="123">
        <v>59584</v>
      </c>
      <c r="W79" s="112" t="s">
        <v>184</v>
      </c>
      <c r="X79" s="112" t="s">
        <v>190</v>
      </c>
      <c r="Z79" s="61">
        <v>10</v>
      </c>
      <c r="AA79" s="80">
        <v>0.32</v>
      </c>
      <c r="AB79" s="79">
        <v>574.5</v>
      </c>
      <c r="AC79" s="35" t="s">
        <v>191</v>
      </c>
      <c r="AD79" s="53" t="s">
        <v>191</v>
      </c>
      <c r="AF79" s="36" t="s">
        <v>191</v>
      </c>
      <c r="AG79" s="37" t="s">
        <v>191</v>
      </c>
      <c r="AH79" s="36" t="s">
        <v>191</v>
      </c>
      <c r="AI79" s="35" t="s">
        <v>191</v>
      </c>
      <c r="AJ79" s="33" t="s">
        <v>191</v>
      </c>
      <c r="AK79" s="33" t="s">
        <v>191</v>
      </c>
      <c r="AL79" s="33" t="s">
        <v>191</v>
      </c>
      <c r="AM79" s="143" t="s">
        <v>207</v>
      </c>
    </row>
    <row r="80" spans="1:39" x14ac:dyDescent="0.35">
      <c r="A80" s="48">
        <v>41222</v>
      </c>
      <c r="B80" s="30" t="s">
        <v>201</v>
      </c>
      <c r="C80" s="121" t="s">
        <v>205</v>
      </c>
      <c r="E80" s="79">
        <v>31934</v>
      </c>
      <c r="F80" s="30">
        <v>1977</v>
      </c>
      <c r="G80" s="112" t="s">
        <v>155</v>
      </c>
      <c r="H80" s="121" t="s">
        <v>156</v>
      </c>
      <c r="J80" s="30">
        <v>3</v>
      </c>
      <c r="K80" s="30">
        <v>108500</v>
      </c>
      <c r="L80" s="121" t="s">
        <v>170</v>
      </c>
      <c r="M80" s="79">
        <v>37700</v>
      </c>
      <c r="N80" s="30">
        <v>750</v>
      </c>
      <c r="O80" s="30">
        <v>4.742</v>
      </c>
      <c r="P80" s="121" t="s">
        <v>147</v>
      </c>
      <c r="Q80" s="30">
        <v>28.8</v>
      </c>
      <c r="R80" s="30">
        <v>63</v>
      </c>
      <c r="S80" s="30">
        <v>45</v>
      </c>
      <c r="U80" s="79" t="s">
        <v>16</v>
      </c>
      <c r="V80" s="123">
        <v>59585</v>
      </c>
      <c r="W80" s="112" t="s">
        <v>184</v>
      </c>
      <c r="X80" s="112" t="s">
        <v>190</v>
      </c>
      <c r="Z80" s="61">
        <v>10</v>
      </c>
      <c r="AA80" s="80">
        <v>0.31</v>
      </c>
      <c r="AB80" s="79">
        <v>576.5</v>
      </c>
      <c r="AC80" s="35" t="s">
        <v>191</v>
      </c>
      <c r="AD80" s="53" t="s">
        <v>191</v>
      </c>
      <c r="AF80" s="36" t="s">
        <v>191</v>
      </c>
      <c r="AG80" s="37" t="s">
        <v>191</v>
      </c>
      <c r="AH80" s="36" t="s">
        <v>191</v>
      </c>
      <c r="AI80" s="35" t="s">
        <v>191</v>
      </c>
      <c r="AJ80" s="33" t="s">
        <v>191</v>
      </c>
      <c r="AK80" s="33" t="s">
        <v>191</v>
      </c>
      <c r="AL80" s="33" t="s">
        <v>191</v>
      </c>
      <c r="AM80" s="143" t="s">
        <v>207</v>
      </c>
    </row>
    <row r="81" spans="1:39" x14ac:dyDescent="0.35">
      <c r="A81" s="48">
        <v>41222</v>
      </c>
      <c r="B81" s="30" t="s">
        <v>201</v>
      </c>
      <c r="C81" s="121" t="s">
        <v>205</v>
      </c>
      <c r="E81" s="79">
        <v>31934</v>
      </c>
      <c r="F81" s="30">
        <v>1977</v>
      </c>
      <c r="G81" s="112" t="s">
        <v>155</v>
      </c>
      <c r="H81" s="121" t="s">
        <v>156</v>
      </c>
      <c r="J81" s="30">
        <v>3</v>
      </c>
      <c r="K81" s="30">
        <v>108500</v>
      </c>
      <c r="L81" s="121" t="s">
        <v>170</v>
      </c>
      <c r="M81" s="79">
        <v>37700</v>
      </c>
      <c r="N81" s="30">
        <v>750</v>
      </c>
      <c r="O81" s="30">
        <v>4.742</v>
      </c>
      <c r="P81" s="121" t="s">
        <v>147</v>
      </c>
      <c r="Q81" s="30">
        <v>28.8</v>
      </c>
      <c r="R81" s="30">
        <v>63</v>
      </c>
      <c r="S81" s="30">
        <v>45</v>
      </c>
      <c r="U81" s="79" t="s">
        <v>17</v>
      </c>
      <c r="V81" s="123" t="s">
        <v>165</v>
      </c>
      <c r="W81" s="112" t="s">
        <v>185</v>
      </c>
      <c r="X81" s="112" t="s">
        <v>191</v>
      </c>
      <c r="Z81" s="61">
        <v>10</v>
      </c>
      <c r="AA81" s="80">
        <v>0.3</v>
      </c>
      <c r="AB81" s="79">
        <v>610</v>
      </c>
      <c r="AC81" s="35" t="s">
        <v>191</v>
      </c>
      <c r="AD81" s="53" t="s">
        <v>191</v>
      </c>
      <c r="AF81" s="36" t="s">
        <v>191</v>
      </c>
      <c r="AG81" s="37" t="s">
        <v>191</v>
      </c>
      <c r="AH81" s="36" t="s">
        <v>191</v>
      </c>
      <c r="AI81" s="35" t="s">
        <v>191</v>
      </c>
      <c r="AJ81" s="33" t="s">
        <v>191</v>
      </c>
      <c r="AK81" s="33" t="s">
        <v>191</v>
      </c>
      <c r="AL81" s="33" t="s">
        <v>191</v>
      </c>
      <c r="AM81" s="143" t="s">
        <v>207</v>
      </c>
    </row>
    <row r="82" spans="1:39" x14ac:dyDescent="0.35">
      <c r="A82" s="48">
        <v>41222</v>
      </c>
      <c r="B82" s="30" t="s">
        <v>201</v>
      </c>
      <c r="C82" s="121" t="s">
        <v>205</v>
      </c>
      <c r="E82" s="79">
        <v>31934</v>
      </c>
      <c r="F82" s="30">
        <v>1977</v>
      </c>
      <c r="G82" s="112" t="s">
        <v>155</v>
      </c>
      <c r="H82" s="121" t="s">
        <v>156</v>
      </c>
      <c r="J82" s="30">
        <v>3</v>
      </c>
      <c r="K82" s="30">
        <v>108500</v>
      </c>
      <c r="L82" s="121" t="s">
        <v>170</v>
      </c>
      <c r="M82" s="79">
        <v>37700</v>
      </c>
      <c r="N82" s="30">
        <v>750</v>
      </c>
      <c r="O82" s="30">
        <v>4.742</v>
      </c>
      <c r="P82" s="121" t="s">
        <v>147</v>
      </c>
      <c r="Q82" s="30">
        <v>28.8</v>
      </c>
      <c r="R82" s="30">
        <v>63</v>
      </c>
      <c r="S82" s="30">
        <v>45</v>
      </c>
      <c r="U82" s="79" t="s">
        <v>105</v>
      </c>
      <c r="V82" s="123">
        <v>2097106</v>
      </c>
      <c r="W82" s="112" t="s">
        <v>186</v>
      </c>
      <c r="X82" s="112" t="s">
        <v>189</v>
      </c>
      <c r="Z82" s="61">
        <v>10</v>
      </c>
      <c r="AA82" s="80">
        <v>0.32</v>
      </c>
      <c r="AB82" s="79">
        <v>409</v>
      </c>
      <c r="AC82" s="35">
        <v>1.4670000000000001</v>
      </c>
      <c r="AD82" s="53">
        <v>0.56299999999999994</v>
      </c>
      <c r="AF82" s="36">
        <v>0.38</v>
      </c>
      <c r="AG82" s="37">
        <v>409</v>
      </c>
      <c r="AH82" s="36">
        <v>0.96</v>
      </c>
      <c r="AI82" s="35">
        <v>0.36</v>
      </c>
      <c r="AJ82" s="61" t="s">
        <v>153</v>
      </c>
      <c r="AK82" s="61" t="s">
        <v>153</v>
      </c>
      <c r="AL82" s="61" t="s">
        <v>153</v>
      </c>
      <c r="AM82" s="143" t="s">
        <v>207</v>
      </c>
    </row>
    <row r="83" spans="1:39" x14ac:dyDescent="0.35">
      <c r="A83" s="48">
        <v>41222</v>
      </c>
      <c r="B83" s="30" t="s">
        <v>201</v>
      </c>
      <c r="C83" s="121" t="s">
        <v>205</v>
      </c>
      <c r="E83" s="79">
        <v>31934</v>
      </c>
      <c r="F83" s="30">
        <v>1977</v>
      </c>
      <c r="G83" s="112" t="s">
        <v>155</v>
      </c>
      <c r="H83" s="121" t="s">
        <v>156</v>
      </c>
      <c r="J83" s="30">
        <v>3</v>
      </c>
      <c r="K83" s="30">
        <v>108500</v>
      </c>
      <c r="L83" s="121" t="s">
        <v>170</v>
      </c>
      <c r="M83" s="79">
        <v>37700</v>
      </c>
      <c r="N83" s="30">
        <v>750</v>
      </c>
      <c r="O83" s="30">
        <v>4.742</v>
      </c>
      <c r="P83" s="121" t="s">
        <v>147</v>
      </c>
      <c r="Q83" s="30">
        <v>28.8</v>
      </c>
      <c r="R83" s="30">
        <v>63</v>
      </c>
      <c r="S83" s="30">
        <v>45</v>
      </c>
      <c r="U83" s="79" t="s">
        <v>157</v>
      </c>
      <c r="V83" s="123">
        <v>1764252</v>
      </c>
      <c r="W83" s="112" t="s">
        <v>186</v>
      </c>
      <c r="X83" s="112" t="s">
        <v>189</v>
      </c>
      <c r="Z83" s="61">
        <v>10</v>
      </c>
      <c r="AA83" s="80">
        <v>0.24</v>
      </c>
      <c r="AB83" s="79">
        <v>393</v>
      </c>
      <c r="AC83" s="35" t="s">
        <v>191</v>
      </c>
      <c r="AD83" s="53" t="s">
        <v>191</v>
      </c>
      <c r="AF83" s="36" t="s">
        <v>191</v>
      </c>
      <c r="AG83" s="37" t="s">
        <v>191</v>
      </c>
      <c r="AH83" s="36" t="s">
        <v>191</v>
      </c>
      <c r="AI83" s="35" t="s">
        <v>191</v>
      </c>
      <c r="AJ83" s="33" t="s">
        <v>191</v>
      </c>
      <c r="AK83" s="33" t="s">
        <v>191</v>
      </c>
      <c r="AL83" s="33" t="s">
        <v>191</v>
      </c>
      <c r="AM83" s="143" t="s">
        <v>207</v>
      </c>
    </row>
    <row r="84" spans="1:39" x14ac:dyDescent="0.35">
      <c r="A84" s="48">
        <v>41222</v>
      </c>
      <c r="B84" s="30" t="s">
        <v>201</v>
      </c>
      <c r="C84" s="121" t="s">
        <v>205</v>
      </c>
      <c r="E84" s="79">
        <v>31934</v>
      </c>
      <c r="F84" s="30">
        <v>1977</v>
      </c>
      <c r="G84" s="112" t="s">
        <v>155</v>
      </c>
      <c r="H84" s="121" t="s">
        <v>156</v>
      </c>
      <c r="J84" s="30">
        <v>3</v>
      </c>
      <c r="K84" s="30">
        <v>108500</v>
      </c>
      <c r="L84" s="121" t="s">
        <v>170</v>
      </c>
      <c r="M84" s="79">
        <v>37700</v>
      </c>
      <c r="N84" s="30">
        <v>750</v>
      </c>
      <c r="O84" s="30">
        <v>4.742</v>
      </c>
      <c r="P84" s="121" t="s">
        <v>147</v>
      </c>
      <c r="Q84" s="30">
        <v>28.8</v>
      </c>
      <c r="R84" s="30">
        <v>63</v>
      </c>
      <c r="S84" s="30">
        <v>45</v>
      </c>
      <c r="U84" s="79" t="s">
        <v>158</v>
      </c>
      <c r="V84" s="123">
        <v>1764258</v>
      </c>
      <c r="W84" s="112" t="s">
        <v>186</v>
      </c>
      <c r="X84" s="112" t="s">
        <v>189</v>
      </c>
      <c r="Z84" s="61">
        <v>10</v>
      </c>
      <c r="AA84" s="80">
        <v>0.23</v>
      </c>
      <c r="AB84" s="79">
        <v>398</v>
      </c>
      <c r="AC84" s="35" t="s">
        <v>191</v>
      </c>
      <c r="AD84" s="53" t="s">
        <v>191</v>
      </c>
      <c r="AF84" s="36" t="s">
        <v>191</v>
      </c>
      <c r="AG84" s="37" t="s">
        <v>191</v>
      </c>
      <c r="AH84" s="36" t="s">
        <v>191</v>
      </c>
      <c r="AI84" s="35" t="s">
        <v>191</v>
      </c>
      <c r="AJ84" s="33" t="s">
        <v>191</v>
      </c>
      <c r="AK84" s="33" t="s">
        <v>191</v>
      </c>
      <c r="AL84" s="33" t="s">
        <v>191</v>
      </c>
      <c r="AM84" s="143" t="s">
        <v>207</v>
      </c>
    </row>
    <row r="85" spans="1:39" x14ac:dyDescent="0.35">
      <c r="A85" s="48">
        <v>41222</v>
      </c>
      <c r="B85" s="30" t="s">
        <v>201</v>
      </c>
      <c r="C85" s="121" t="s">
        <v>205</v>
      </c>
      <c r="E85" s="79">
        <v>31934</v>
      </c>
      <c r="F85" s="30">
        <v>1977</v>
      </c>
      <c r="G85" s="112" t="s">
        <v>155</v>
      </c>
      <c r="H85" s="121" t="s">
        <v>156</v>
      </c>
      <c r="J85" s="30">
        <v>3</v>
      </c>
      <c r="K85" s="30">
        <v>108500</v>
      </c>
      <c r="L85" s="121" t="s">
        <v>170</v>
      </c>
      <c r="M85" s="79">
        <v>37700</v>
      </c>
      <c r="N85" s="30">
        <v>750</v>
      </c>
      <c r="O85" s="30">
        <v>4.742</v>
      </c>
      <c r="P85" s="121" t="s">
        <v>147</v>
      </c>
      <c r="Q85" s="30">
        <v>28.8</v>
      </c>
      <c r="R85" s="30">
        <v>63</v>
      </c>
      <c r="S85" s="30">
        <v>45</v>
      </c>
      <c r="U85" s="79" t="s">
        <v>159</v>
      </c>
      <c r="V85" s="123">
        <v>1764257</v>
      </c>
      <c r="W85" s="112" t="s">
        <v>186</v>
      </c>
      <c r="X85" s="112" t="s">
        <v>189</v>
      </c>
      <c r="Z85" s="61">
        <v>10</v>
      </c>
      <c r="AA85" s="80">
        <v>0.24</v>
      </c>
      <c r="AB85" s="79">
        <v>384</v>
      </c>
      <c r="AC85" s="35" t="s">
        <v>191</v>
      </c>
      <c r="AD85" s="53" t="s">
        <v>191</v>
      </c>
      <c r="AF85" s="36" t="s">
        <v>191</v>
      </c>
      <c r="AG85" s="37" t="s">
        <v>191</v>
      </c>
      <c r="AH85" s="36" t="s">
        <v>191</v>
      </c>
      <c r="AI85" s="35" t="s">
        <v>191</v>
      </c>
      <c r="AJ85" s="33" t="s">
        <v>191</v>
      </c>
      <c r="AK85" s="33" t="s">
        <v>191</v>
      </c>
      <c r="AL85" s="33" t="s">
        <v>191</v>
      </c>
      <c r="AM85" s="143" t="s">
        <v>207</v>
      </c>
    </row>
    <row r="86" spans="1:39" x14ac:dyDescent="0.35">
      <c r="A86" s="48">
        <v>41222</v>
      </c>
      <c r="B86" s="30" t="s">
        <v>201</v>
      </c>
      <c r="C86" s="121" t="s">
        <v>205</v>
      </c>
      <c r="E86" s="79">
        <v>31934</v>
      </c>
      <c r="F86" s="30">
        <v>1977</v>
      </c>
      <c r="G86" s="112" t="s">
        <v>155</v>
      </c>
      <c r="H86" s="121" t="s">
        <v>156</v>
      </c>
      <c r="J86" s="30">
        <v>3</v>
      </c>
      <c r="K86" s="30">
        <v>108500</v>
      </c>
      <c r="L86" s="121" t="s">
        <v>170</v>
      </c>
      <c r="M86" s="79">
        <v>37700</v>
      </c>
      <c r="N86" s="30">
        <v>750</v>
      </c>
      <c r="O86" s="30">
        <v>4.742</v>
      </c>
      <c r="P86" s="121" t="s">
        <v>147</v>
      </c>
      <c r="Q86" s="30">
        <v>28.8</v>
      </c>
      <c r="R86" s="30">
        <v>63</v>
      </c>
      <c r="S86" s="30">
        <v>45</v>
      </c>
      <c r="U86" s="79" t="s">
        <v>160</v>
      </c>
      <c r="V86" s="36" t="s">
        <v>191</v>
      </c>
      <c r="W86" s="112" t="s">
        <v>191</v>
      </c>
      <c r="X86" s="112" t="s">
        <v>191</v>
      </c>
      <c r="Z86" s="61">
        <v>10</v>
      </c>
      <c r="AA86" s="83" t="s">
        <v>191</v>
      </c>
      <c r="AB86" s="83" t="s">
        <v>191</v>
      </c>
      <c r="AC86" s="35" t="s">
        <v>191</v>
      </c>
      <c r="AD86" s="53" t="s">
        <v>191</v>
      </c>
      <c r="AF86" s="36" t="s">
        <v>191</v>
      </c>
      <c r="AG86" s="37" t="s">
        <v>191</v>
      </c>
      <c r="AH86" s="36" t="s">
        <v>191</v>
      </c>
      <c r="AI86" s="35" t="s">
        <v>191</v>
      </c>
      <c r="AJ86" s="33" t="s">
        <v>191</v>
      </c>
      <c r="AK86" s="33" t="s">
        <v>191</v>
      </c>
      <c r="AL86" s="33" t="s">
        <v>191</v>
      </c>
      <c r="AM86" s="143" t="s">
        <v>207</v>
      </c>
    </row>
    <row r="87" spans="1:39" x14ac:dyDescent="0.35">
      <c r="A87" s="48">
        <v>41222</v>
      </c>
      <c r="B87" s="30" t="s">
        <v>201</v>
      </c>
      <c r="C87" s="121" t="s">
        <v>205</v>
      </c>
      <c r="E87" s="79">
        <v>31934</v>
      </c>
      <c r="F87" s="30">
        <v>1977</v>
      </c>
      <c r="G87" s="112" t="s">
        <v>155</v>
      </c>
      <c r="H87" s="121" t="s">
        <v>156</v>
      </c>
      <c r="J87" s="30">
        <v>3</v>
      </c>
      <c r="K87" s="30">
        <v>108500</v>
      </c>
      <c r="L87" s="121" t="s">
        <v>170</v>
      </c>
      <c r="M87" s="79">
        <v>37700</v>
      </c>
      <c r="N87" s="30">
        <v>750</v>
      </c>
      <c r="O87" s="30">
        <v>4.742</v>
      </c>
      <c r="P87" s="121" t="s">
        <v>147</v>
      </c>
      <c r="Q87" s="30">
        <v>28.8</v>
      </c>
      <c r="R87" s="30">
        <v>63</v>
      </c>
      <c r="S87" s="30">
        <v>45</v>
      </c>
      <c r="U87" s="79" t="s">
        <v>161</v>
      </c>
      <c r="V87" s="123" t="s">
        <v>166</v>
      </c>
      <c r="W87" s="112" t="s">
        <v>187</v>
      </c>
      <c r="X87" s="112" t="s">
        <v>188</v>
      </c>
      <c r="Z87" s="61">
        <v>10</v>
      </c>
      <c r="AA87" s="80">
        <v>0.74</v>
      </c>
      <c r="AB87" s="83">
        <v>488</v>
      </c>
      <c r="AC87" s="35" t="s">
        <v>191</v>
      </c>
      <c r="AD87" s="53" t="s">
        <v>191</v>
      </c>
      <c r="AF87" s="36" t="s">
        <v>191</v>
      </c>
      <c r="AG87" s="37" t="s">
        <v>191</v>
      </c>
      <c r="AH87" s="36" t="s">
        <v>191</v>
      </c>
      <c r="AI87" s="35" t="s">
        <v>191</v>
      </c>
      <c r="AJ87" s="33" t="s">
        <v>191</v>
      </c>
      <c r="AK87" s="33" t="s">
        <v>191</v>
      </c>
      <c r="AL87" s="33" t="s">
        <v>191</v>
      </c>
      <c r="AM87" s="143" t="s">
        <v>207</v>
      </c>
    </row>
    <row r="88" spans="1:39" x14ac:dyDescent="0.35">
      <c r="A88" s="48">
        <v>41222</v>
      </c>
      <c r="B88" s="30" t="s">
        <v>201</v>
      </c>
      <c r="C88" s="121" t="s">
        <v>205</v>
      </c>
      <c r="E88" s="79">
        <v>31934</v>
      </c>
      <c r="F88" s="30">
        <v>1977</v>
      </c>
      <c r="G88" s="112" t="s">
        <v>155</v>
      </c>
      <c r="H88" s="121" t="s">
        <v>156</v>
      </c>
      <c r="J88" s="30">
        <v>3</v>
      </c>
      <c r="K88" s="30">
        <v>108500</v>
      </c>
      <c r="L88" s="121" t="s">
        <v>170</v>
      </c>
      <c r="M88" s="79">
        <v>37700</v>
      </c>
      <c r="N88" s="30">
        <v>750</v>
      </c>
      <c r="O88" s="30">
        <v>4.742</v>
      </c>
      <c r="P88" s="121" t="s">
        <v>147</v>
      </c>
      <c r="Q88" s="30">
        <v>28.8</v>
      </c>
      <c r="R88" s="30">
        <v>63</v>
      </c>
      <c r="S88" s="30">
        <v>45</v>
      </c>
      <c r="U88" s="79" t="s">
        <v>162</v>
      </c>
      <c r="V88" s="123" t="s">
        <v>167</v>
      </c>
      <c r="W88" s="112" t="s">
        <v>187</v>
      </c>
      <c r="X88" s="112" t="s">
        <v>188</v>
      </c>
      <c r="Z88" s="61">
        <v>10</v>
      </c>
      <c r="AA88" s="80">
        <v>0.72</v>
      </c>
      <c r="AB88" s="83">
        <v>504</v>
      </c>
      <c r="AC88" s="35" t="s">
        <v>191</v>
      </c>
      <c r="AD88" s="53" t="s">
        <v>191</v>
      </c>
      <c r="AF88" s="36" t="s">
        <v>191</v>
      </c>
      <c r="AG88" s="37" t="s">
        <v>191</v>
      </c>
      <c r="AH88" s="36" t="s">
        <v>191</v>
      </c>
      <c r="AI88" s="35" t="s">
        <v>191</v>
      </c>
      <c r="AJ88" s="33" t="s">
        <v>191</v>
      </c>
      <c r="AK88" s="33" t="s">
        <v>191</v>
      </c>
      <c r="AL88" s="33" t="s">
        <v>191</v>
      </c>
      <c r="AM88" s="143" t="s">
        <v>207</v>
      </c>
    </row>
    <row r="89" spans="1:39" x14ac:dyDescent="0.35">
      <c r="A89" s="48">
        <v>41222</v>
      </c>
      <c r="B89" s="30" t="s">
        <v>201</v>
      </c>
      <c r="C89" s="121" t="s">
        <v>205</v>
      </c>
      <c r="E89" s="79">
        <v>31934</v>
      </c>
      <c r="F89" s="30">
        <v>1977</v>
      </c>
      <c r="G89" s="112" t="s">
        <v>155</v>
      </c>
      <c r="H89" s="121" t="s">
        <v>156</v>
      </c>
      <c r="J89" s="30">
        <v>3</v>
      </c>
      <c r="K89" s="30">
        <v>108500</v>
      </c>
      <c r="L89" s="121" t="s">
        <v>170</v>
      </c>
      <c r="M89" s="79">
        <v>37700</v>
      </c>
      <c r="N89" s="30">
        <v>750</v>
      </c>
      <c r="O89" s="30">
        <v>4.742</v>
      </c>
      <c r="P89" s="121" t="s">
        <v>147</v>
      </c>
      <c r="Q89" s="30">
        <v>28.8</v>
      </c>
      <c r="R89" s="30">
        <v>63</v>
      </c>
      <c r="S89" s="30">
        <v>45</v>
      </c>
      <c r="U89" s="79" t="s">
        <v>163</v>
      </c>
      <c r="V89" s="123" t="s">
        <v>168</v>
      </c>
      <c r="W89" s="112" t="s">
        <v>187</v>
      </c>
      <c r="X89" s="112" t="s">
        <v>188</v>
      </c>
      <c r="Z89" s="61">
        <v>10</v>
      </c>
      <c r="AA89" s="80">
        <v>0.74</v>
      </c>
      <c r="AB89" s="83">
        <v>490</v>
      </c>
      <c r="AC89" s="35" t="s">
        <v>191</v>
      </c>
      <c r="AD89" s="53" t="s">
        <v>191</v>
      </c>
      <c r="AF89" s="36" t="s">
        <v>191</v>
      </c>
      <c r="AG89" s="37" t="s">
        <v>191</v>
      </c>
      <c r="AH89" s="36" t="s">
        <v>191</v>
      </c>
      <c r="AI89" s="35" t="s">
        <v>191</v>
      </c>
      <c r="AJ89" s="33" t="s">
        <v>191</v>
      </c>
      <c r="AK89" s="33" t="s">
        <v>191</v>
      </c>
      <c r="AL89" s="33" t="s">
        <v>191</v>
      </c>
      <c r="AM89" s="143" t="s">
        <v>207</v>
      </c>
    </row>
    <row r="90" spans="1:39" x14ac:dyDescent="0.35">
      <c r="A90" s="48">
        <v>41222</v>
      </c>
      <c r="B90" s="30" t="s">
        <v>201</v>
      </c>
      <c r="C90" s="121" t="s">
        <v>205</v>
      </c>
      <c r="E90" s="79">
        <v>31934</v>
      </c>
      <c r="F90" s="30">
        <v>1977</v>
      </c>
      <c r="G90" s="112" t="s">
        <v>155</v>
      </c>
      <c r="H90" s="121" t="s">
        <v>156</v>
      </c>
      <c r="J90" s="30">
        <v>3</v>
      </c>
      <c r="K90" s="30">
        <v>108500</v>
      </c>
      <c r="L90" s="121" t="s">
        <v>170</v>
      </c>
      <c r="M90" s="79">
        <v>37700</v>
      </c>
      <c r="N90" s="30">
        <v>750</v>
      </c>
      <c r="O90" s="30">
        <v>4.742</v>
      </c>
      <c r="P90" s="121" t="s">
        <v>147</v>
      </c>
      <c r="Q90" s="30">
        <v>28.8</v>
      </c>
      <c r="R90" s="30">
        <v>63</v>
      </c>
      <c r="S90" s="30">
        <v>45</v>
      </c>
      <c r="U90" s="79" t="s">
        <v>164</v>
      </c>
      <c r="V90" s="36" t="s">
        <v>191</v>
      </c>
      <c r="W90" s="83" t="s">
        <v>191</v>
      </c>
      <c r="X90" s="83" t="s">
        <v>191</v>
      </c>
      <c r="Z90" s="61">
        <v>10</v>
      </c>
      <c r="AA90" s="83" t="s">
        <v>191</v>
      </c>
      <c r="AB90" s="83" t="s">
        <v>191</v>
      </c>
      <c r="AC90" s="35" t="s">
        <v>191</v>
      </c>
      <c r="AD90" s="53" t="s">
        <v>191</v>
      </c>
      <c r="AF90" s="36" t="s">
        <v>191</v>
      </c>
      <c r="AG90" s="37" t="s">
        <v>191</v>
      </c>
      <c r="AH90" s="36" t="s">
        <v>191</v>
      </c>
      <c r="AI90" s="35" t="s">
        <v>191</v>
      </c>
      <c r="AJ90" s="33" t="s">
        <v>191</v>
      </c>
      <c r="AK90" s="33" t="s">
        <v>191</v>
      </c>
      <c r="AL90" s="33" t="s">
        <v>191</v>
      </c>
      <c r="AM90" s="143" t="s">
        <v>207</v>
      </c>
    </row>
  </sheetData>
  <mergeCells count="3">
    <mergeCell ref="U1:AA1"/>
    <mergeCell ref="U2:AA2"/>
    <mergeCell ref="U3:AA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39"/>
  <sheetViews>
    <sheetView zoomScale="70" zoomScaleNormal="70" workbookViewId="0">
      <selection activeCell="M15" sqref="M15"/>
    </sheetView>
  </sheetViews>
  <sheetFormatPr baseColWidth="10" defaultRowHeight="14.5" x14ac:dyDescent="0.35"/>
  <cols>
    <col min="2" max="2" width="20.1796875" bestFit="1" customWidth="1"/>
    <col min="3" max="3" width="12.1796875" bestFit="1" customWidth="1"/>
    <col min="4" max="4" width="14.6328125" bestFit="1" customWidth="1"/>
    <col min="5" max="5" width="10.26953125" customWidth="1"/>
    <col min="6" max="6" width="7.453125" customWidth="1"/>
    <col min="7" max="7" width="9.81640625" customWidth="1"/>
    <col min="8" max="8" width="9.08984375" customWidth="1"/>
    <col min="9" max="9" width="9.36328125" customWidth="1"/>
    <col min="10" max="10" width="7.453125" customWidth="1"/>
    <col min="11" max="11" width="15.6328125" bestFit="1" customWidth="1"/>
    <col min="12" max="12" width="15.1796875" bestFit="1" customWidth="1"/>
    <col min="13" max="13" width="9" customWidth="1"/>
    <col min="14" max="14" width="7" customWidth="1"/>
    <col min="15" max="15" width="5.26953125" customWidth="1"/>
    <col min="16" max="16" width="8.7265625" style="4" customWidth="1"/>
    <col min="17" max="17" width="7.90625" style="55" customWidth="1"/>
    <col min="18" max="18" width="12.1796875" bestFit="1" customWidth="1"/>
    <col min="19" max="19" width="9.6328125" customWidth="1"/>
    <col min="20" max="20" width="9.7265625" style="1" customWidth="1"/>
    <col min="21" max="21" width="11.26953125" style="1" customWidth="1"/>
    <col min="22" max="22" width="11.26953125" style="23" customWidth="1"/>
    <col min="23" max="23" width="12" customWidth="1"/>
    <col min="25" max="25" width="8.6328125" customWidth="1"/>
    <col min="26" max="26" width="7.26953125" customWidth="1"/>
    <col min="29" max="29" width="10.90625" style="55"/>
    <col min="30" max="30" width="8.90625" customWidth="1"/>
    <col min="31" max="31" width="8.90625" style="5" customWidth="1"/>
    <col min="33" max="33" width="10.90625" style="5"/>
    <col min="37" max="37" width="116.1796875" customWidth="1"/>
  </cols>
  <sheetData>
    <row r="2" spans="1:39" x14ac:dyDescent="0.35">
      <c r="H2" s="135" t="s">
        <v>208</v>
      </c>
      <c r="I2" s="135"/>
      <c r="J2" s="135"/>
      <c r="K2" s="135"/>
      <c r="L2" s="135"/>
      <c r="M2" s="10"/>
      <c r="N2" s="10"/>
    </row>
    <row r="3" spans="1:39" x14ac:dyDescent="0.35">
      <c r="H3" s="135" t="s">
        <v>104</v>
      </c>
      <c r="I3" s="135"/>
      <c r="J3" s="135"/>
      <c r="K3" s="135"/>
      <c r="L3" s="135"/>
      <c r="M3" s="10"/>
      <c r="N3" s="10"/>
    </row>
    <row r="4" spans="1:39" x14ac:dyDescent="0.35">
      <c r="H4" s="135" t="s">
        <v>69</v>
      </c>
      <c r="I4" s="135"/>
      <c r="J4" s="135"/>
      <c r="K4" s="135"/>
      <c r="L4" s="135"/>
      <c r="M4" s="10"/>
      <c r="N4" s="10"/>
    </row>
    <row r="7" spans="1:39" ht="43.5" x14ac:dyDescent="0.35">
      <c r="A7" s="88" t="s">
        <v>74</v>
      </c>
      <c r="B7" s="64" t="s">
        <v>57</v>
      </c>
      <c r="C7" s="63" t="s">
        <v>21</v>
      </c>
      <c r="D7" s="63" t="s">
        <v>0</v>
      </c>
      <c r="E7" s="63" t="s">
        <v>113</v>
      </c>
      <c r="F7" s="64" t="s">
        <v>1</v>
      </c>
      <c r="G7" s="64" t="s">
        <v>114</v>
      </c>
      <c r="H7" s="64" t="s">
        <v>115</v>
      </c>
      <c r="I7" s="64" t="s">
        <v>116</v>
      </c>
      <c r="J7" s="64" t="s">
        <v>122</v>
      </c>
      <c r="K7" s="64" t="s">
        <v>126</v>
      </c>
      <c r="L7" s="64" t="s">
        <v>117</v>
      </c>
      <c r="M7" s="64" t="s">
        <v>125</v>
      </c>
      <c r="N7" s="64" t="s">
        <v>124</v>
      </c>
      <c r="O7" s="64" t="s">
        <v>118</v>
      </c>
      <c r="P7" s="63" t="s">
        <v>59</v>
      </c>
      <c r="Q7" s="64" t="s">
        <v>70</v>
      </c>
      <c r="R7" s="64" t="s">
        <v>60</v>
      </c>
      <c r="S7" s="64" t="s">
        <v>61</v>
      </c>
      <c r="T7" s="127" t="s">
        <v>62</v>
      </c>
      <c r="U7" s="63" t="s">
        <v>11</v>
      </c>
      <c r="V7" s="63" t="s">
        <v>12</v>
      </c>
      <c r="W7" s="63" t="s">
        <v>73</v>
      </c>
      <c r="X7" s="63" t="s">
        <v>13</v>
      </c>
      <c r="Y7" s="64" t="s">
        <v>129</v>
      </c>
      <c r="Z7" s="64" t="s">
        <v>127</v>
      </c>
      <c r="AA7" s="111" t="s">
        <v>169</v>
      </c>
      <c r="AB7" s="64" t="s">
        <v>14</v>
      </c>
      <c r="AC7" s="93" t="s">
        <v>9</v>
      </c>
      <c r="AD7" s="93" t="s">
        <v>18</v>
      </c>
      <c r="AE7" s="93" t="s">
        <v>128</v>
      </c>
      <c r="AF7" s="93" t="s">
        <v>23</v>
      </c>
      <c r="AG7" s="94" t="s">
        <v>96</v>
      </c>
      <c r="AH7" s="93" t="s">
        <v>24</v>
      </c>
      <c r="AI7" s="95" t="s">
        <v>97</v>
      </c>
      <c r="AJ7" s="64" t="s">
        <v>19</v>
      </c>
      <c r="AK7" s="64" t="s">
        <v>20</v>
      </c>
      <c r="AL7" s="64" t="s">
        <v>63</v>
      </c>
      <c r="AM7" s="64" t="s">
        <v>75</v>
      </c>
    </row>
    <row r="8" spans="1:39" x14ac:dyDescent="0.35">
      <c r="A8" s="89"/>
      <c r="B8" s="79"/>
      <c r="C8" s="79"/>
      <c r="D8" s="79"/>
      <c r="E8" s="79"/>
      <c r="F8" s="79"/>
      <c r="G8" s="79"/>
      <c r="H8" s="79"/>
      <c r="I8" s="79"/>
      <c r="J8" s="79"/>
      <c r="K8" s="79"/>
      <c r="L8" s="79"/>
      <c r="M8" s="79"/>
      <c r="N8" s="79"/>
      <c r="O8" s="79"/>
      <c r="P8" s="79"/>
      <c r="Q8" s="79"/>
      <c r="R8" s="79"/>
      <c r="S8" s="79"/>
      <c r="T8" s="79"/>
      <c r="U8" s="79"/>
      <c r="V8" s="79"/>
      <c r="W8" s="79"/>
      <c r="X8" s="79"/>
      <c r="Y8" s="79"/>
      <c r="Z8" s="79"/>
      <c r="AA8" s="79"/>
      <c r="AB8" s="79"/>
      <c r="AC8" s="81"/>
      <c r="AD8" s="81"/>
      <c r="AE8" s="83"/>
      <c r="AF8" s="79"/>
      <c r="AG8" s="83"/>
      <c r="AH8" s="79"/>
      <c r="AI8" s="79"/>
      <c r="AJ8" s="79"/>
      <c r="AK8" s="71"/>
    </row>
    <row r="9" spans="1:39" x14ac:dyDescent="0.35">
      <c r="A9" s="89">
        <v>43103</v>
      </c>
      <c r="B9" s="79" t="s">
        <v>154</v>
      </c>
      <c r="C9" s="112" t="s">
        <v>146</v>
      </c>
      <c r="D9" s="79"/>
      <c r="E9" s="79">
        <v>31934</v>
      </c>
      <c r="F9" s="79">
        <v>1977</v>
      </c>
      <c r="G9" s="112" t="s">
        <v>155</v>
      </c>
      <c r="H9" s="112" t="s">
        <v>156</v>
      </c>
      <c r="I9" s="79"/>
      <c r="J9" s="79">
        <v>3</v>
      </c>
      <c r="K9" s="79">
        <v>108500</v>
      </c>
      <c r="L9" s="112" t="s">
        <v>170</v>
      </c>
      <c r="M9" s="79">
        <v>37700</v>
      </c>
      <c r="N9" s="79">
        <v>750</v>
      </c>
      <c r="O9" s="79">
        <v>4.742</v>
      </c>
      <c r="P9" s="112" t="s">
        <v>147</v>
      </c>
      <c r="Q9" s="79">
        <v>36</v>
      </c>
      <c r="R9" s="79">
        <v>32</v>
      </c>
      <c r="S9" s="79">
        <v>45</v>
      </c>
      <c r="T9" s="79"/>
      <c r="U9" s="79" t="s">
        <v>15</v>
      </c>
      <c r="V9" s="79">
        <v>59584</v>
      </c>
      <c r="W9" s="120" t="s">
        <v>184</v>
      </c>
      <c r="X9" s="120" t="s">
        <v>190</v>
      </c>
      <c r="Y9" s="79"/>
      <c r="Z9" s="79">
        <v>0.5</v>
      </c>
      <c r="AA9" s="83">
        <v>0.33</v>
      </c>
      <c r="AB9" s="83">
        <v>10699</v>
      </c>
      <c r="AC9" s="83"/>
      <c r="AD9" s="147"/>
      <c r="AE9" s="83"/>
      <c r="AF9" s="79"/>
      <c r="AG9" s="83"/>
      <c r="AH9" s="79"/>
      <c r="AI9" s="79"/>
      <c r="AJ9" s="79"/>
      <c r="AK9" s="153" t="s">
        <v>209</v>
      </c>
    </row>
    <row r="10" spans="1:39" x14ac:dyDescent="0.35">
      <c r="A10" s="89"/>
      <c r="B10" s="79"/>
      <c r="C10" s="79"/>
      <c r="D10" s="79"/>
      <c r="E10" s="79"/>
      <c r="F10" s="79"/>
      <c r="G10" s="79"/>
      <c r="H10" s="79"/>
      <c r="I10" s="79"/>
      <c r="J10" s="79"/>
      <c r="K10" s="79"/>
      <c r="L10" s="79"/>
      <c r="M10" s="79"/>
      <c r="N10" s="79"/>
      <c r="O10" s="79"/>
      <c r="P10" s="79"/>
      <c r="Q10" s="79"/>
      <c r="R10" s="79"/>
      <c r="S10" s="79"/>
      <c r="T10" s="79"/>
      <c r="U10" s="79" t="s">
        <v>16</v>
      </c>
      <c r="V10" s="79">
        <v>59585</v>
      </c>
      <c r="W10" s="120" t="s">
        <v>184</v>
      </c>
      <c r="X10" s="120" t="s">
        <v>190</v>
      </c>
      <c r="Y10" s="79"/>
      <c r="Z10" s="79">
        <v>0.5</v>
      </c>
      <c r="AA10" s="83">
        <v>0.38</v>
      </c>
      <c r="AB10" s="83">
        <v>12957</v>
      </c>
      <c r="AC10" s="83"/>
      <c r="AD10" s="147"/>
      <c r="AE10" s="83"/>
      <c r="AF10" s="79"/>
      <c r="AG10" s="83"/>
      <c r="AH10" s="79"/>
      <c r="AI10" s="79"/>
      <c r="AJ10" s="79"/>
      <c r="AK10" s="153" t="s">
        <v>209</v>
      </c>
    </row>
    <row r="11" spans="1:39" x14ac:dyDescent="0.35">
      <c r="A11" s="89"/>
      <c r="B11" s="79"/>
      <c r="C11" s="79"/>
      <c r="D11" s="79"/>
      <c r="E11" s="79"/>
      <c r="F11" s="79"/>
      <c r="G11" s="79"/>
      <c r="H11" s="79"/>
      <c r="I11" s="79"/>
      <c r="J11" s="79"/>
      <c r="K11" s="79"/>
      <c r="L11" s="79"/>
      <c r="M11" s="79"/>
      <c r="N11" s="79"/>
      <c r="O11" s="79"/>
      <c r="P11" s="79"/>
      <c r="Q11" s="79"/>
      <c r="R11" s="79"/>
      <c r="S11" s="79"/>
      <c r="T11" s="79"/>
      <c r="U11" s="79" t="s">
        <v>17</v>
      </c>
      <c r="V11" s="79" t="s">
        <v>165</v>
      </c>
      <c r="W11" s="120" t="s">
        <v>185</v>
      </c>
      <c r="X11" s="120"/>
      <c r="Y11" s="79"/>
      <c r="Z11" s="79">
        <v>0.5</v>
      </c>
      <c r="AA11" s="83">
        <v>0.44</v>
      </c>
      <c r="AB11" s="83">
        <v>12210</v>
      </c>
      <c r="AC11" s="83"/>
      <c r="AD11" s="147"/>
      <c r="AE11" s="83"/>
      <c r="AF11" s="79"/>
      <c r="AG11" s="83"/>
      <c r="AH11" s="79"/>
      <c r="AI11" s="79"/>
      <c r="AJ11" s="79"/>
      <c r="AK11" s="153" t="s">
        <v>209</v>
      </c>
    </row>
    <row r="12" spans="1:39" x14ac:dyDescent="0.35">
      <c r="A12" s="89"/>
      <c r="B12" s="79"/>
      <c r="C12" s="79"/>
      <c r="D12" s="79"/>
      <c r="E12" s="79"/>
      <c r="F12" s="79"/>
      <c r="G12" s="79"/>
      <c r="H12" s="79"/>
      <c r="I12" s="79"/>
      <c r="J12" s="79"/>
      <c r="K12" s="79"/>
      <c r="L12" s="79"/>
      <c r="M12" s="96"/>
      <c r="N12" s="79"/>
      <c r="O12" s="79"/>
      <c r="P12" s="79"/>
      <c r="Q12" s="79"/>
      <c r="R12" s="79"/>
      <c r="S12" s="79"/>
      <c r="T12" s="79"/>
      <c r="U12" s="79" t="s">
        <v>105</v>
      </c>
      <c r="V12" s="79">
        <v>2097106</v>
      </c>
      <c r="W12" s="120" t="s">
        <v>186</v>
      </c>
      <c r="X12" s="120" t="s">
        <v>189</v>
      </c>
      <c r="Y12" s="97"/>
      <c r="Z12" s="79">
        <v>0.5</v>
      </c>
      <c r="AA12" s="101">
        <v>0.32</v>
      </c>
      <c r="AB12" s="101">
        <v>557</v>
      </c>
      <c r="AC12" s="100"/>
      <c r="AD12" s="148"/>
      <c r="AE12" s="83"/>
      <c r="AF12" s="99"/>
      <c r="AG12" s="100"/>
      <c r="AH12" s="62"/>
      <c r="AI12" s="62"/>
      <c r="AJ12" s="62"/>
      <c r="AK12" s="153" t="s">
        <v>209</v>
      </c>
    </row>
    <row r="13" spans="1:39" x14ac:dyDescent="0.35">
      <c r="A13" s="89"/>
      <c r="B13" s="79"/>
      <c r="C13" s="79"/>
      <c r="D13" s="79"/>
      <c r="E13" s="79"/>
      <c r="F13" s="79"/>
      <c r="G13" s="79"/>
      <c r="H13" s="79"/>
      <c r="I13" s="79"/>
      <c r="J13" s="79"/>
      <c r="K13" s="79"/>
      <c r="L13" s="79"/>
      <c r="M13" s="96"/>
      <c r="N13" s="79"/>
      <c r="O13" s="79"/>
      <c r="P13" s="79"/>
      <c r="Q13" s="79"/>
      <c r="R13" s="79"/>
      <c r="S13" s="79"/>
      <c r="T13" s="79"/>
      <c r="U13" s="79" t="s">
        <v>157</v>
      </c>
      <c r="V13" s="79">
        <v>1764252</v>
      </c>
      <c r="W13" s="120" t="s">
        <v>186</v>
      </c>
      <c r="X13" s="120" t="s">
        <v>189</v>
      </c>
      <c r="Y13" s="97"/>
      <c r="Z13" s="79">
        <v>0.5</v>
      </c>
      <c r="AA13" s="101">
        <v>0.32</v>
      </c>
      <c r="AB13" s="101">
        <v>2190</v>
      </c>
      <c r="AC13" s="101"/>
      <c r="AD13" s="148"/>
      <c r="AE13" s="83"/>
      <c r="AF13" s="99"/>
      <c r="AG13" s="101"/>
      <c r="AH13" s="62"/>
      <c r="AI13" s="62"/>
      <c r="AJ13" s="62"/>
      <c r="AK13" s="153" t="s">
        <v>209</v>
      </c>
    </row>
    <row r="14" spans="1:39" x14ac:dyDescent="0.35">
      <c r="A14" s="89"/>
      <c r="B14" s="79"/>
      <c r="C14" s="79"/>
      <c r="D14" s="79"/>
      <c r="E14" s="79"/>
      <c r="F14" s="79"/>
      <c r="G14" s="79"/>
      <c r="H14" s="79"/>
      <c r="I14" s="79"/>
      <c r="J14" s="79"/>
      <c r="K14" s="79"/>
      <c r="L14" s="79"/>
      <c r="M14" s="96"/>
      <c r="N14" s="79"/>
      <c r="O14" s="79"/>
      <c r="P14" s="79"/>
      <c r="Q14" s="79"/>
      <c r="R14" s="79"/>
      <c r="S14" s="79"/>
      <c r="T14" s="79"/>
      <c r="U14" s="79" t="s">
        <v>158</v>
      </c>
      <c r="V14" s="79">
        <v>1764258</v>
      </c>
      <c r="W14" s="120" t="s">
        <v>186</v>
      </c>
      <c r="X14" s="120" t="s">
        <v>189</v>
      </c>
      <c r="Y14" s="97"/>
      <c r="Z14" s="79">
        <v>0.5</v>
      </c>
      <c r="AA14" s="101">
        <v>0.3</v>
      </c>
      <c r="AB14" s="101">
        <v>2490</v>
      </c>
      <c r="AC14" s="101"/>
      <c r="AD14" s="148"/>
      <c r="AE14" s="83"/>
      <c r="AF14" s="99"/>
      <c r="AG14" s="101"/>
      <c r="AH14" s="62"/>
      <c r="AI14" s="62"/>
      <c r="AJ14" s="62"/>
      <c r="AK14" s="153" t="s">
        <v>209</v>
      </c>
    </row>
    <row r="15" spans="1:39" x14ac:dyDescent="0.35">
      <c r="A15" s="89"/>
      <c r="B15" s="79"/>
      <c r="C15" s="79"/>
      <c r="D15" s="79"/>
      <c r="E15" s="79"/>
      <c r="F15" s="79"/>
      <c r="G15" s="79"/>
      <c r="H15" s="79"/>
      <c r="I15" s="79"/>
      <c r="J15" s="79"/>
      <c r="K15" s="79"/>
      <c r="L15" s="79"/>
      <c r="M15" s="96"/>
      <c r="N15" s="79"/>
      <c r="O15" s="79"/>
      <c r="P15" s="79"/>
      <c r="Q15" s="79"/>
      <c r="R15" s="79"/>
      <c r="S15" s="79"/>
      <c r="T15" s="79"/>
      <c r="U15" s="79" t="s">
        <v>159</v>
      </c>
      <c r="V15" s="79">
        <v>1764257</v>
      </c>
      <c r="W15" s="120" t="s">
        <v>186</v>
      </c>
      <c r="X15" s="120" t="s">
        <v>189</v>
      </c>
      <c r="Y15" s="97"/>
      <c r="Z15" s="79">
        <v>0.5</v>
      </c>
      <c r="AA15" s="101">
        <v>0.31</v>
      </c>
      <c r="AB15" s="101">
        <v>2572</v>
      </c>
      <c r="AC15" s="101"/>
      <c r="AD15" s="148"/>
      <c r="AE15" s="83"/>
      <c r="AF15" s="99"/>
      <c r="AG15" s="101"/>
      <c r="AH15" s="62"/>
      <c r="AI15" s="62"/>
      <c r="AJ15" s="62"/>
      <c r="AK15" s="153" t="s">
        <v>209</v>
      </c>
    </row>
    <row r="16" spans="1:39" x14ac:dyDescent="0.35">
      <c r="A16" s="30"/>
      <c r="B16" s="30"/>
      <c r="C16" s="16"/>
      <c r="D16" s="30"/>
      <c r="E16" s="30"/>
      <c r="F16" s="30"/>
      <c r="G16" s="30"/>
      <c r="H16" s="30"/>
      <c r="I16" s="30"/>
      <c r="J16" s="16"/>
      <c r="K16" s="16"/>
      <c r="L16" s="16"/>
      <c r="M16" s="16"/>
      <c r="N16" s="30"/>
      <c r="O16" s="43"/>
      <c r="P16" s="32"/>
      <c r="Q16" s="54"/>
      <c r="R16" s="30"/>
      <c r="S16" s="30"/>
      <c r="T16" s="16"/>
      <c r="U16" s="79" t="s">
        <v>160</v>
      </c>
      <c r="V16" s="79"/>
      <c r="W16" s="112" t="s">
        <v>191</v>
      </c>
      <c r="X16" s="112" t="s">
        <v>191</v>
      </c>
      <c r="Z16" s="79">
        <v>0.5</v>
      </c>
      <c r="AA16" s="101" t="s">
        <v>191</v>
      </c>
      <c r="AB16" s="101" t="s">
        <v>191</v>
      </c>
      <c r="AC16" s="101"/>
      <c r="AK16" s="153" t="s">
        <v>209</v>
      </c>
    </row>
    <row r="17" spans="1:37" x14ac:dyDescent="0.35">
      <c r="A17" s="30"/>
      <c r="B17" s="30"/>
      <c r="C17" s="16"/>
      <c r="D17" s="30"/>
      <c r="E17" s="30"/>
      <c r="F17" s="30"/>
      <c r="G17" s="30"/>
      <c r="H17" s="30"/>
      <c r="I17" s="30"/>
      <c r="J17" s="16"/>
      <c r="K17" s="16"/>
      <c r="L17" s="16"/>
      <c r="M17" s="16"/>
      <c r="N17" s="30"/>
      <c r="O17" s="43"/>
      <c r="P17" s="32"/>
      <c r="Q17" s="54"/>
      <c r="R17" s="30"/>
      <c r="S17" s="30"/>
      <c r="T17" s="16"/>
      <c r="U17" s="79" t="s">
        <v>161</v>
      </c>
      <c r="V17" s="79" t="s">
        <v>166</v>
      </c>
      <c r="W17" s="112" t="s">
        <v>187</v>
      </c>
      <c r="X17" s="112" t="s">
        <v>188</v>
      </c>
      <c r="Z17" s="79">
        <v>0.5</v>
      </c>
      <c r="AA17" s="101">
        <v>16</v>
      </c>
      <c r="AB17" s="101">
        <v>764</v>
      </c>
      <c r="AC17" s="101">
        <v>0.187</v>
      </c>
      <c r="AD17" s="150">
        <v>1.14E-2</v>
      </c>
      <c r="AF17" s="151">
        <v>12.17</v>
      </c>
      <c r="AG17" s="5">
        <v>986.54</v>
      </c>
      <c r="AH17">
        <v>1.0980000000000001</v>
      </c>
      <c r="AI17">
        <v>13.36</v>
      </c>
      <c r="AK17" s="153" t="s">
        <v>209</v>
      </c>
    </row>
    <row r="18" spans="1:37" x14ac:dyDescent="0.35">
      <c r="A18" s="30"/>
      <c r="B18" s="30"/>
      <c r="C18" s="16"/>
      <c r="D18" s="30"/>
      <c r="E18" s="30"/>
      <c r="F18" s="30"/>
      <c r="G18" s="30"/>
      <c r="H18" s="30"/>
      <c r="I18" s="30"/>
      <c r="J18" s="16"/>
      <c r="K18" s="16"/>
      <c r="L18" s="16"/>
      <c r="M18" s="16"/>
      <c r="N18" s="30"/>
      <c r="O18" s="43"/>
      <c r="P18" s="32"/>
      <c r="Q18" s="54"/>
      <c r="R18" s="30"/>
      <c r="S18" s="30"/>
      <c r="T18" s="16"/>
      <c r="U18" s="79" t="s">
        <v>162</v>
      </c>
      <c r="V18" s="79" t="s">
        <v>167</v>
      </c>
      <c r="W18" s="112" t="s">
        <v>187</v>
      </c>
      <c r="X18" s="112" t="s">
        <v>188</v>
      </c>
      <c r="Z18" s="79">
        <v>0.5</v>
      </c>
      <c r="AA18" s="101">
        <v>12</v>
      </c>
      <c r="AB18" s="101">
        <v>541</v>
      </c>
      <c r="AC18" s="101"/>
      <c r="AK18" s="153" t="s">
        <v>209</v>
      </c>
    </row>
    <row r="19" spans="1:37" x14ac:dyDescent="0.35">
      <c r="A19" s="30"/>
      <c r="B19" s="30"/>
      <c r="C19" s="16"/>
      <c r="D19" s="30"/>
      <c r="E19" s="30"/>
      <c r="F19" s="30"/>
      <c r="G19" s="30"/>
      <c r="H19" s="30"/>
      <c r="I19" s="30"/>
      <c r="J19" s="16"/>
      <c r="K19" s="16"/>
      <c r="L19" s="16"/>
      <c r="M19" s="16"/>
      <c r="N19" s="30"/>
      <c r="O19" s="43"/>
      <c r="P19" s="32"/>
      <c r="Q19" s="54"/>
      <c r="R19" s="30"/>
      <c r="S19" s="34"/>
      <c r="T19" s="16"/>
      <c r="U19" s="79" t="s">
        <v>163</v>
      </c>
      <c r="V19" s="79" t="s">
        <v>168</v>
      </c>
      <c r="W19" s="112" t="s">
        <v>187</v>
      </c>
      <c r="X19" s="112" t="s">
        <v>188</v>
      </c>
      <c r="Z19" s="79">
        <v>0.5</v>
      </c>
      <c r="AA19" s="101">
        <v>16</v>
      </c>
      <c r="AB19" s="101">
        <v>692</v>
      </c>
      <c r="AC19" s="149">
        <v>0.20799999999999999</v>
      </c>
      <c r="AD19">
        <v>1.3599999999999999E-2</v>
      </c>
      <c r="AF19">
        <v>13.06</v>
      </c>
      <c r="AG19" s="5">
        <v>1092.72</v>
      </c>
      <c r="AH19">
        <v>1.0980000000000001</v>
      </c>
      <c r="AI19" s="152">
        <v>14.34</v>
      </c>
      <c r="AK19" s="153" t="s">
        <v>209</v>
      </c>
    </row>
    <row r="20" spans="1:37" x14ac:dyDescent="0.35">
      <c r="A20" s="30"/>
      <c r="B20" s="30"/>
      <c r="C20" s="16"/>
      <c r="D20" s="30"/>
      <c r="E20" s="30"/>
      <c r="F20" s="30"/>
      <c r="G20" s="30"/>
      <c r="H20" s="30"/>
      <c r="I20" s="30"/>
      <c r="J20" s="16"/>
      <c r="K20" s="16"/>
      <c r="L20" s="16"/>
      <c r="M20" s="16"/>
      <c r="N20" s="30"/>
      <c r="O20" s="43"/>
      <c r="P20" s="32"/>
      <c r="Q20" s="54"/>
      <c r="R20" s="30"/>
      <c r="S20" s="30"/>
      <c r="T20" s="16"/>
      <c r="U20" s="79" t="s">
        <v>164</v>
      </c>
      <c r="V20" s="79"/>
      <c r="W20" s="83" t="s">
        <v>191</v>
      </c>
      <c r="X20" s="83" t="s">
        <v>191</v>
      </c>
      <c r="Z20" s="79">
        <v>0.5</v>
      </c>
      <c r="AA20" s="101" t="s">
        <v>191</v>
      </c>
      <c r="AB20" s="101" t="s">
        <v>191</v>
      </c>
      <c r="AC20" s="101"/>
      <c r="AK20" s="153" t="s">
        <v>209</v>
      </c>
    </row>
    <row r="21" spans="1:37" x14ac:dyDescent="0.35">
      <c r="A21" s="30"/>
      <c r="B21" s="30"/>
      <c r="C21" s="16"/>
      <c r="D21" s="30"/>
      <c r="E21" s="30"/>
      <c r="F21" s="30"/>
      <c r="G21" s="30"/>
      <c r="H21" s="30"/>
      <c r="I21" s="30"/>
      <c r="J21" s="16"/>
      <c r="K21" s="16"/>
      <c r="L21" s="16"/>
      <c r="M21" s="16"/>
      <c r="N21" s="30"/>
      <c r="O21" s="43"/>
      <c r="P21" s="32"/>
      <c r="Q21" s="54"/>
      <c r="R21" s="30"/>
      <c r="S21" s="33"/>
      <c r="T21" s="16"/>
      <c r="U21" s="16"/>
      <c r="V21" s="16"/>
      <c r="W21" s="44"/>
    </row>
    <row r="22" spans="1:37" x14ac:dyDescent="0.35">
      <c r="A22" s="30"/>
      <c r="B22" s="30"/>
      <c r="C22" s="30"/>
      <c r="D22" s="30"/>
      <c r="E22" s="30"/>
      <c r="F22" s="30"/>
      <c r="G22" s="30"/>
      <c r="H22" s="30"/>
      <c r="I22" s="30"/>
      <c r="J22" s="16"/>
      <c r="K22" s="16"/>
      <c r="L22" s="16"/>
      <c r="M22" s="16"/>
      <c r="N22" s="30"/>
      <c r="O22" s="30"/>
      <c r="P22" s="46"/>
      <c r="Q22" s="54"/>
      <c r="R22" s="30"/>
      <c r="S22" s="30"/>
      <c r="T22" s="16"/>
      <c r="U22" s="16"/>
      <c r="V22" s="16"/>
      <c r="W22" s="44"/>
    </row>
    <row r="23" spans="1:37" x14ac:dyDescent="0.35">
      <c r="A23" s="30"/>
      <c r="B23" s="30"/>
      <c r="C23" s="30"/>
      <c r="D23" s="30"/>
      <c r="E23" s="30"/>
      <c r="F23" s="30"/>
      <c r="G23" s="30"/>
      <c r="H23" s="30"/>
      <c r="I23" s="30"/>
      <c r="J23" s="16"/>
      <c r="K23" s="16"/>
      <c r="L23" s="16"/>
      <c r="M23" s="16"/>
      <c r="N23" s="30"/>
      <c r="O23" s="43"/>
      <c r="P23" s="46"/>
      <c r="Q23" s="54"/>
      <c r="R23" s="30"/>
      <c r="S23" s="30"/>
      <c r="T23" s="16"/>
      <c r="U23" s="16"/>
      <c r="V23" s="16"/>
      <c r="W23" s="44"/>
    </row>
    <row r="24" spans="1:37" x14ac:dyDescent="0.35">
      <c r="A24" s="30"/>
      <c r="B24" s="30"/>
      <c r="C24" s="30"/>
      <c r="D24" s="30"/>
      <c r="E24" s="30"/>
      <c r="F24" s="30"/>
      <c r="G24" s="30"/>
      <c r="H24" s="30"/>
      <c r="I24" s="30"/>
      <c r="J24" s="16"/>
      <c r="K24" s="16"/>
      <c r="L24" s="16"/>
      <c r="M24" s="16"/>
      <c r="N24" s="30"/>
      <c r="O24" s="43"/>
      <c r="P24" s="46"/>
      <c r="Q24" s="54"/>
      <c r="R24" s="30"/>
      <c r="S24" s="30"/>
      <c r="T24" s="16"/>
      <c r="U24" s="16"/>
      <c r="V24" s="16"/>
      <c r="W24" s="44"/>
    </row>
    <row r="25" spans="1:37" x14ac:dyDescent="0.35">
      <c r="A25" s="30"/>
      <c r="B25" s="30"/>
      <c r="C25" s="30"/>
      <c r="D25" s="30"/>
      <c r="E25" s="30"/>
      <c r="F25" s="30"/>
      <c r="G25" s="30"/>
      <c r="H25" s="30"/>
      <c r="I25" s="30"/>
      <c r="J25" s="16"/>
      <c r="K25" s="16"/>
      <c r="L25" s="16"/>
      <c r="M25" s="16"/>
      <c r="N25" s="30"/>
      <c r="O25" s="43"/>
      <c r="P25" s="46"/>
      <c r="Q25" s="54"/>
      <c r="R25" s="30"/>
      <c r="S25" s="30"/>
      <c r="T25" s="16"/>
      <c r="U25" s="16"/>
      <c r="V25" s="16"/>
      <c r="W25" s="44"/>
    </row>
    <row r="26" spans="1:37" x14ac:dyDescent="0.35">
      <c r="A26" s="30"/>
      <c r="B26" s="30"/>
      <c r="C26" s="30"/>
      <c r="D26" s="30"/>
      <c r="E26" s="30"/>
      <c r="F26" s="30"/>
      <c r="G26" s="30"/>
      <c r="H26" s="30"/>
      <c r="I26" s="30"/>
      <c r="J26" s="16"/>
      <c r="K26" s="16"/>
      <c r="L26" s="16"/>
      <c r="M26" s="16"/>
      <c r="N26" s="30"/>
      <c r="O26" s="43"/>
      <c r="P26" s="46"/>
      <c r="Q26" s="54"/>
      <c r="R26" s="30"/>
      <c r="S26" s="30"/>
      <c r="T26" s="16"/>
      <c r="U26" s="16"/>
      <c r="V26" s="16"/>
      <c r="W26" s="44"/>
    </row>
    <row r="27" spans="1:37" x14ac:dyDescent="0.35">
      <c r="A27" s="30"/>
      <c r="B27" s="30"/>
      <c r="C27" s="30"/>
      <c r="D27" s="30"/>
      <c r="E27" s="30"/>
      <c r="F27" s="30"/>
      <c r="G27" s="30"/>
      <c r="H27" s="30"/>
      <c r="I27" s="30"/>
      <c r="J27" s="16"/>
      <c r="K27" s="16"/>
      <c r="L27" s="16"/>
      <c r="M27" s="16"/>
      <c r="N27" s="30"/>
      <c r="O27" s="43"/>
      <c r="P27" s="46"/>
      <c r="Q27" s="54"/>
      <c r="R27" s="30"/>
      <c r="S27" s="30"/>
      <c r="T27" s="16"/>
      <c r="U27" s="16"/>
      <c r="V27" s="16"/>
      <c r="W27" s="44"/>
    </row>
    <row r="28" spans="1:37" x14ac:dyDescent="0.35">
      <c r="A28" s="30"/>
      <c r="B28" s="30"/>
      <c r="C28" s="30"/>
      <c r="D28" s="30"/>
      <c r="E28" s="30"/>
      <c r="F28" s="30"/>
      <c r="G28" s="30"/>
      <c r="H28" s="30"/>
      <c r="I28" s="30"/>
      <c r="J28" s="16"/>
      <c r="K28" s="16"/>
      <c r="L28" s="16"/>
      <c r="M28" s="16"/>
      <c r="N28" s="30"/>
      <c r="O28" s="43"/>
      <c r="P28" s="46"/>
      <c r="Q28" s="54"/>
      <c r="R28" s="30"/>
      <c r="S28" s="30"/>
      <c r="T28" s="16"/>
      <c r="U28" s="16"/>
      <c r="V28" s="16"/>
      <c r="W28" s="44"/>
    </row>
    <row r="29" spans="1:37" x14ac:dyDescent="0.35">
      <c r="A29" s="30"/>
      <c r="B29" s="30"/>
      <c r="C29" s="30"/>
      <c r="D29" s="30"/>
      <c r="E29" s="30"/>
      <c r="F29" s="30"/>
      <c r="G29" s="30"/>
      <c r="H29" s="30"/>
      <c r="I29" s="30"/>
      <c r="J29" s="16"/>
      <c r="K29" s="16"/>
      <c r="L29" s="16"/>
      <c r="M29" s="16"/>
      <c r="N29" s="30"/>
      <c r="O29" s="43"/>
      <c r="P29" s="46"/>
      <c r="Q29" s="54"/>
      <c r="R29" s="30"/>
      <c r="S29" s="30"/>
      <c r="T29" s="16"/>
      <c r="U29" s="16"/>
      <c r="V29" s="16"/>
      <c r="W29" s="44"/>
    </row>
    <row r="30" spans="1:37" x14ac:dyDescent="0.35">
      <c r="A30" s="30"/>
      <c r="B30" s="30"/>
      <c r="C30" s="30"/>
      <c r="D30" s="30"/>
      <c r="E30" s="30"/>
      <c r="F30" s="30"/>
      <c r="G30" s="30"/>
      <c r="H30" s="30"/>
      <c r="I30" s="30"/>
      <c r="J30" s="16"/>
      <c r="K30" s="16"/>
      <c r="L30" s="16"/>
      <c r="M30" s="16"/>
      <c r="N30" s="30"/>
      <c r="O30" s="43"/>
      <c r="P30" s="46"/>
      <c r="Q30" s="54"/>
      <c r="R30" s="30"/>
      <c r="S30" s="30"/>
      <c r="T30" s="16"/>
      <c r="U30" s="16"/>
      <c r="V30" s="16"/>
      <c r="W30" s="44"/>
    </row>
    <row r="31" spans="1:37" x14ac:dyDescent="0.35">
      <c r="A31" s="30"/>
      <c r="B31" s="30"/>
      <c r="C31" s="30"/>
      <c r="D31" s="30"/>
      <c r="E31" s="30"/>
      <c r="F31" s="30"/>
      <c r="G31" s="30"/>
      <c r="H31" s="30"/>
      <c r="I31" s="30"/>
      <c r="J31" s="16"/>
      <c r="K31" s="16"/>
      <c r="N31" s="30"/>
      <c r="O31" s="43"/>
      <c r="P31" s="46"/>
      <c r="Q31" s="54"/>
      <c r="R31" s="30"/>
      <c r="S31" s="30"/>
      <c r="T31" s="16"/>
      <c r="U31" s="16"/>
      <c r="V31" s="16"/>
      <c r="W31" s="44"/>
    </row>
    <row r="32" spans="1:37" x14ac:dyDescent="0.35">
      <c r="A32" s="30"/>
      <c r="B32" s="30"/>
      <c r="C32" s="30"/>
      <c r="D32" s="30"/>
      <c r="E32" s="30"/>
      <c r="F32" s="30"/>
      <c r="G32" s="30"/>
      <c r="H32" s="30"/>
      <c r="I32" s="30"/>
      <c r="J32" s="16"/>
      <c r="K32" s="16"/>
      <c r="N32" s="30"/>
      <c r="O32" s="43"/>
      <c r="P32" s="46"/>
      <c r="Q32" s="52"/>
      <c r="R32" s="30"/>
      <c r="S32" s="33"/>
      <c r="T32" s="16"/>
      <c r="U32" s="16"/>
      <c r="V32" s="16"/>
      <c r="W32" s="44"/>
    </row>
    <row r="33" spans="1:23" x14ac:dyDescent="0.35">
      <c r="A33" s="30"/>
      <c r="B33" s="30"/>
      <c r="C33" s="30"/>
      <c r="D33" s="30"/>
      <c r="E33" s="30"/>
      <c r="F33" s="30"/>
      <c r="G33" s="30"/>
      <c r="H33" s="30"/>
      <c r="I33" s="30"/>
      <c r="J33" s="16"/>
      <c r="K33" s="16"/>
      <c r="N33" s="30"/>
      <c r="O33" s="43"/>
      <c r="P33" s="46"/>
      <c r="Q33" s="52"/>
      <c r="R33" s="30"/>
      <c r="S33" s="30"/>
      <c r="T33" s="16"/>
      <c r="U33" s="16"/>
      <c r="V33" s="16"/>
      <c r="W33" s="44"/>
    </row>
    <row r="34" spans="1:23" x14ac:dyDescent="0.35">
      <c r="A34" s="30"/>
      <c r="B34" s="30"/>
      <c r="C34" s="30"/>
      <c r="D34" s="30"/>
      <c r="E34" s="30"/>
      <c r="F34" s="30"/>
      <c r="G34" s="30"/>
      <c r="H34" s="30"/>
      <c r="I34" s="30"/>
      <c r="J34" s="16"/>
      <c r="K34" s="16"/>
      <c r="N34" s="30"/>
      <c r="O34" s="43"/>
      <c r="P34" s="46"/>
      <c r="Q34" s="52"/>
      <c r="R34" s="30"/>
      <c r="S34" s="30"/>
      <c r="T34" s="16"/>
      <c r="U34" s="16"/>
      <c r="V34" s="16"/>
      <c r="W34" s="44"/>
    </row>
    <row r="35" spans="1:23" x14ac:dyDescent="0.35">
      <c r="A35" s="30"/>
      <c r="B35" s="30"/>
      <c r="C35" s="30"/>
      <c r="D35" s="30"/>
      <c r="E35" s="30"/>
      <c r="F35" s="30"/>
      <c r="G35" s="30"/>
      <c r="H35" s="30"/>
      <c r="I35" s="30"/>
      <c r="J35" s="16"/>
      <c r="K35" s="16"/>
      <c r="N35" s="30"/>
      <c r="O35" s="43"/>
      <c r="P35" s="46"/>
      <c r="Q35" s="52"/>
      <c r="R35" s="30"/>
      <c r="S35" s="30"/>
      <c r="T35" s="16"/>
      <c r="U35" s="16"/>
      <c r="V35" s="16"/>
      <c r="W35" s="44"/>
    </row>
    <row r="36" spans="1:23" x14ac:dyDescent="0.35">
      <c r="A36" s="30"/>
      <c r="B36" s="30"/>
      <c r="C36" s="30"/>
      <c r="D36" s="30"/>
      <c r="E36" s="30"/>
      <c r="F36" s="30"/>
      <c r="G36" s="30"/>
      <c r="H36" s="30"/>
      <c r="I36" s="30"/>
      <c r="J36" s="16"/>
      <c r="K36" s="16"/>
      <c r="N36" s="30"/>
      <c r="O36" s="43"/>
      <c r="P36" s="46"/>
      <c r="Q36" s="52"/>
      <c r="R36" s="30"/>
      <c r="S36" s="30"/>
      <c r="T36" s="16"/>
      <c r="U36" s="16"/>
      <c r="V36" s="16"/>
      <c r="W36" s="44"/>
    </row>
    <row r="37" spans="1:23" x14ac:dyDescent="0.35">
      <c r="A37" s="30"/>
      <c r="B37" s="30"/>
      <c r="C37" s="30"/>
      <c r="D37" s="30"/>
      <c r="E37" s="30"/>
      <c r="F37" s="30"/>
      <c r="G37" s="30"/>
      <c r="H37" s="30"/>
      <c r="I37" s="30"/>
      <c r="J37" s="16"/>
      <c r="K37" s="16"/>
      <c r="N37" s="30"/>
      <c r="O37" s="43"/>
      <c r="P37" s="46"/>
      <c r="Q37" s="52"/>
      <c r="R37" s="30"/>
      <c r="S37" s="30"/>
      <c r="T37" s="16"/>
      <c r="U37" s="16"/>
      <c r="V37" s="16"/>
      <c r="W37" s="44"/>
    </row>
    <row r="38" spans="1:23" x14ac:dyDescent="0.35">
      <c r="A38" s="30"/>
      <c r="B38" s="30"/>
      <c r="C38" s="30"/>
      <c r="D38" s="30"/>
      <c r="E38" s="30"/>
      <c r="F38" s="30"/>
      <c r="G38" s="30"/>
      <c r="H38" s="30"/>
      <c r="I38" s="30"/>
      <c r="J38" s="16"/>
      <c r="K38" s="16"/>
      <c r="N38" s="30"/>
      <c r="O38" s="43"/>
      <c r="P38" s="46"/>
      <c r="Q38" s="52"/>
      <c r="R38" s="30"/>
      <c r="S38" s="30"/>
      <c r="T38" s="16"/>
      <c r="U38" s="16"/>
      <c r="V38" s="16"/>
      <c r="W38" s="44"/>
    </row>
    <row r="39" spans="1:23" x14ac:dyDescent="0.35">
      <c r="A39" s="30"/>
      <c r="B39" s="30"/>
      <c r="C39" s="30"/>
      <c r="D39" s="30"/>
      <c r="E39" s="30"/>
      <c r="F39" s="30"/>
      <c r="G39" s="30"/>
      <c r="H39" s="30"/>
      <c r="I39" s="30"/>
      <c r="J39" s="16"/>
      <c r="K39" s="16"/>
      <c r="N39" s="30"/>
      <c r="O39" s="43"/>
      <c r="P39" s="46"/>
      <c r="Q39" s="52"/>
      <c r="R39" s="33"/>
      <c r="S39" s="30"/>
      <c r="T39" s="16"/>
      <c r="U39" s="16"/>
      <c r="V39" s="16"/>
      <c r="W39" s="44"/>
    </row>
  </sheetData>
  <mergeCells count="3">
    <mergeCell ref="H3:L3"/>
    <mergeCell ref="H4:L4"/>
    <mergeCell ref="H2:L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topLeftCell="K12" zoomScale="102" zoomScaleNormal="102" workbookViewId="0">
      <selection activeCell="K21" sqref="K21"/>
    </sheetView>
  </sheetViews>
  <sheetFormatPr baseColWidth="10" defaultRowHeight="14.5" x14ac:dyDescent="0.35"/>
  <cols>
    <col min="1" max="1" width="10.08984375" style="3" customWidth="1"/>
    <col min="2" max="2" width="19" style="3" bestFit="1" customWidth="1"/>
    <col min="3" max="3" width="14.90625" style="3" customWidth="1"/>
    <col min="4" max="4" width="9.26953125" style="7" customWidth="1"/>
    <col min="5" max="5" width="8.453125" style="7" customWidth="1"/>
    <col min="6" max="6" width="8.90625" style="7" customWidth="1"/>
    <col min="7" max="7" width="10" style="7" customWidth="1"/>
    <col min="8" max="8" width="11.453125" style="7" bestFit="1" customWidth="1"/>
    <col min="9" max="9" width="9.1796875" style="7" customWidth="1"/>
    <col min="10" max="10" width="7.36328125" style="7" customWidth="1"/>
    <col min="11" max="11" width="8.90625" style="7" customWidth="1"/>
    <col min="12" max="12" width="9" style="5" customWidth="1"/>
    <col min="13" max="13" width="10.6328125" customWidth="1"/>
    <col min="14" max="14" width="11.26953125" customWidth="1"/>
    <col min="15" max="15" width="11.6328125" bestFit="1" customWidth="1"/>
    <col min="16" max="16" width="9.1796875" customWidth="1"/>
    <col min="17" max="17" width="72.08984375" customWidth="1"/>
    <col min="18" max="18" width="12.54296875" bestFit="1" customWidth="1"/>
    <col min="19" max="19" width="12.08984375" bestFit="1" customWidth="1"/>
  </cols>
  <sheetData>
    <row r="1" spans="1:17" x14ac:dyDescent="0.35">
      <c r="A1" s="135" t="s">
        <v>68</v>
      </c>
      <c r="B1" s="135"/>
      <c r="C1" s="135"/>
      <c r="D1" s="135"/>
      <c r="E1" s="135"/>
      <c r="F1" s="135"/>
      <c r="G1" s="135"/>
      <c r="H1" s="135"/>
      <c r="I1" s="135"/>
      <c r="J1" s="135"/>
      <c r="K1" s="135"/>
      <c r="L1" s="135"/>
      <c r="M1" s="135"/>
      <c r="N1" s="135"/>
      <c r="O1" s="135"/>
      <c r="P1" s="135"/>
      <c r="Q1" s="135"/>
    </row>
    <row r="2" spans="1:17" x14ac:dyDescent="0.35">
      <c r="A2" s="135" t="s">
        <v>104</v>
      </c>
      <c r="B2" s="135"/>
      <c r="C2" s="135"/>
      <c r="D2" s="135"/>
      <c r="E2" s="135"/>
      <c r="F2" s="135"/>
      <c r="G2" s="135"/>
      <c r="H2" s="135"/>
      <c r="I2" s="135"/>
      <c r="J2" s="135"/>
      <c r="K2" s="135"/>
      <c r="L2" s="135"/>
      <c r="M2" s="135"/>
      <c r="N2" s="135"/>
      <c r="O2" s="135"/>
      <c r="P2" s="135"/>
      <c r="Q2" s="135"/>
    </row>
    <row r="3" spans="1:17" x14ac:dyDescent="0.35">
      <c r="A3" s="135" t="s">
        <v>69</v>
      </c>
      <c r="B3" s="135"/>
      <c r="C3" s="135"/>
      <c r="D3" s="135"/>
      <c r="E3" s="135"/>
      <c r="F3" s="135"/>
      <c r="G3" s="135"/>
      <c r="H3" s="135"/>
      <c r="I3" s="135"/>
      <c r="J3" s="135"/>
      <c r="K3" s="135"/>
      <c r="L3" s="135"/>
      <c r="M3" s="135"/>
      <c r="N3" s="135"/>
      <c r="O3" s="135"/>
      <c r="P3" s="135"/>
      <c r="Q3" s="135"/>
    </row>
    <row r="4" spans="1:17" ht="15" thickBot="1" x14ac:dyDescent="0.4">
      <c r="A4" s="11"/>
      <c r="B4"/>
      <c r="C4"/>
      <c r="D4"/>
      <c r="E4"/>
      <c r="F4"/>
      <c r="G4"/>
      <c r="H4"/>
      <c r="I4"/>
      <c r="J4"/>
      <c r="K4"/>
    </row>
    <row r="5" spans="1:17" ht="15" thickBot="1" x14ac:dyDescent="0.4">
      <c r="A5" s="21" t="s">
        <v>80</v>
      </c>
      <c r="B5" s="21"/>
      <c r="C5" s="21"/>
      <c r="D5" s="21"/>
      <c r="E5" s="22"/>
      <c r="F5"/>
      <c r="G5"/>
      <c r="H5"/>
      <c r="I5"/>
      <c r="J5"/>
      <c r="K5"/>
    </row>
    <row r="6" spans="1:17" ht="15" thickBot="1" x14ac:dyDescent="0.4">
      <c r="A6" s="136" t="s">
        <v>46</v>
      </c>
      <c r="B6" s="136"/>
      <c r="C6" s="136" t="s">
        <v>52</v>
      </c>
      <c r="D6" s="136"/>
      <c r="E6" s="136"/>
      <c r="F6"/>
      <c r="G6"/>
      <c r="H6"/>
      <c r="I6"/>
      <c r="J6"/>
      <c r="K6"/>
    </row>
    <row r="7" spans="1:17" ht="15" thickBot="1" x14ac:dyDescent="0.4">
      <c r="A7" s="136" t="s">
        <v>47</v>
      </c>
      <c r="B7" s="136"/>
      <c r="C7" s="136" t="s">
        <v>53</v>
      </c>
      <c r="D7" s="136"/>
      <c r="E7" s="136"/>
      <c r="F7"/>
      <c r="G7"/>
      <c r="H7"/>
      <c r="I7"/>
      <c r="J7"/>
      <c r="K7"/>
    </row>
    <row r="8" spans="1:17" ht="15" thickBot="1" x14ac:dyDescent="0.4">
      <c r="A8" s="136" t="s">
        <v>48</v>
      </c>
      <c r="B8" s="136"/>
      <c r="C8" s="136" t="s">
        <v>43</v>
      </c>
      <c r="D8" s="136"/>
      <c r="E8" s="136"/>
      <c r="F8"/>
      <c r="G8"/>
      <c r="H8"/>
      <c r="I8"/>
      <c r="J8"/>
      <c r="K8"/>
    </row>
    <row r="9" spans="1:17" ht="15" thickBot="1" x14ac:dyDescent="0.4">
      <c r="A9" s="136" t="s">
        <v>49</v>
      </c>
      <c r="B9" s="136"/>
      <c r="C9" s="136" t="s">
        <v>54</v>
      </c>
      <c r="D9" s="136"/>
      <c r="E9" s="136"/>
      <c r="F9"/>
      <c r="G9"/>
      <c r="H9"/>
      <c r="I9"/>
      <c r="J9"/>
      <c r="K9"/>
    </row>
    <row r="10" spans="1:17" ht="15" thickBot="1" x14ac:dyDescent="0.4">
      <c r="A10" s="136" t="s">
        <v>50</v>
      </c>
      <c r="B10" s="136"/>
      <c r="C10" s="136" t="s">
        <v>44</v>
      </c>
      <c r="D10" s="136"/>
      <c r="E10" s="136"/>
      <c r="F10"/>
      <c r="G10"/>
      <c r="H10"/>
      <c r="I10"/>
      <c r="J10"/>
      <c r="K10"/>
    </row>
    <row r="11" spans="1:17" ht="15" thickBot="1" x14ac:dyDescent="0.4">
      <c r="A11" s="136" t="s">
        <v>51</v>
      </c>
      <c r="B11" s="136"/>
      <c r="C11" s="136" t="s">
        <v>42</v>
      </c>
      <c r="D11" s="136"/>
      <c r="E11" s="136"/>
      <c r="F11"/>
      <c r="G11"/>
      <c r="H11"/>
      <c r="I11"/>
      <c r="J11"/>
      <c r="K11"/>
    </row>
    <row r="12" spans="1:17" x14ac:dyDescent="0.35">
      <c r="A12"/>
      <c r="B12"/>
      <c r="C12"/>
      <c r="D12"/>
      <c r="E12"/>
      <c r="F12"/>
      <c r="G12"/>
      <c r="H12"/>
      <c r="I12"/>
      <c r="J12"/>
      <c r="K12"/>
    </row>
    <row r="13" spans="1:17" ht="58" x14ac:dyDescent="0.35">
      <c r="A13" s="73" t="s">
        <v>3</v>
      </c>
      <c r="B13" s="73" t="s">
        <v>57</v>
      </c>
      <c r="C13" s="73" t="s">
        <v>28</v>
      </c>
      <c r="D13" s="74" t="s">
        <v>70</v>
      </c>
      <c r="E13" s="74" t="s">
        <v>71</v>
      </c>
      <c r="F13" s="74" t="s">
        <v>76</v>
      </c>
      <c r="G13" s="74" t="s">
        <v>24</v>
      </c>
      <c r="H13" s="75" t="s">
        <v>13</v>
      </c>
      <c r="I13" s="74" t="s">
        <v>27</v>
      </c>
      <c r="J13" s="76" t="s">
        <v>25</v>
      </c>
      <c r="K13" s="76" t="s">
        <v>38</v>
      </c>
      <c r="L13" s="77" t="s">
        <v>37</v>
      </c>
      <c r="M13" s="78" t="s">
        <v>39</v>
      </c>
      <c r="N13" s="78" t="s">
        <v>40</v>
      </c>
      <c r="O13" s="78" t="s">
        <v>41</v>
      </c>
      <c r="P13" s="78" t="s">
        <v>45</v>
      </c>
      <c r="Q13" s="78" t="s">
        <v>67</v>
      </c>
    </row>
    <row r="14" spans="1:17" ht="29" x14ac:dyDescent="0.35">
      <c r="A14" s="65" t="s">
        <v>102</v>
      </c>
      <c r="B14" s="65" t="s">
        <v>58</v>
      </c>
      <c r="C14" s="65" t="s">
        <v>79</v>
      </c>
      <c r="D14" s="66">
        <v>28</v>
      </c>
      <c r="E14" s="67">
        <v>59</v>
      </c>
      <c r="F14" s="66">
        <v>32</v>
      </c>
      <c r="G14" s="66">
        <v>2.2759999999999998</v>
      </c>
      <c r="H14" s="66" t="s">
        <v>26</v>
      </c>
      <c r="I14" s="66">
        <v>5000</v>
      </c>
      <c r="J14" s="68">
        <v>0.5</v>
      </c>
      <c r="K14" s="68">
        <v>2.63</v>
      </c>
      <c r="L14" s="69">
        <f t="shared" ref="L14:L24" si="0">K14*G14</f>
        <v>5.985879999999999</v>
      </c>
      <c r="M14" s="70">
        <f>L24/L15</f>
        <v>1.528023598820059</v>
      </c>
      <c r="N14" s="70">
        <f>L15/L14</f>
        <v>1.2889733840304185</v>
      </c>
      <c r="O14" s="70" t="str">
        <f t="shared" ref="O14:O24" si="1">IF(M14&lt;1, "Malo", IF(M14&lt;1.1, "Pobre", IF(M14&lt;1.25,"Cuestionable",IF(M14&lt;2, "Regular", "Bueno"))))</f>
        <v>Regular</v>
      </c>
      <c r="P14" s="70" t="s">
        <v>44</v>
      </c>
      <c r="Q14" s="71" t="s">
        <v>106</v>
      </c>
    </row>
    <row r="15" spans="1:17" ht="29" x14ac:dyDescent="0.35">
      <c r="A15" s="65" t="s">
        <v>102</v>
      </c>
      <c r="B15" s="65" t="s">
        <v>58</v>
      </c>
      <c r="C15" s="65" t="s">
        <v>79</v>
      </c>
      <c r="D15" s="66">
        <v>28</v>
      </c>
      <c r="E15" s="67">
        <v>59</v>
      </c>
      <c r="F15" s="66">
        <v>32</v>
      </c>
      <c r="G15" s="66">
        <v>2.2759999999999998</v>
      </c>
      <c r="H15" s="66" t="s">
        <v>26</v>
      </c>
      <c r="I15" s="66">
        <v>5000</v>
      </c>
      <c r="J15" s="68">
        <v>1</v>
      </c>
      <c r="K15" s="68">
        <v>3.39</v>
      </c>
      <c r="L15" s="69">
        <f t="shared" si="0"/>
        <v>7.7156399999999996</v>
      </c>
      <c r="M15" s="70">
        <f>L24/L15</f>
        <v>1.528023598820059</v>
      </c>
      <c r="N15" s="70">
        <f>L15/L14</f>
        <v>1.2889733840304185</v>
      </c>
      <c r="O15" s="70" t="str">
        <f t="shared" si="1"/>
        <v>Regular</v>
      </c>
      <c r="P15" s="70" t="s">
        <v>44</v>
      </c>
      <c r="Q15" s="71" t="s">
        <v>106</v>
      </c>
    </row>
    <row r="16" spans="1:17" ht="29" x14ac:dyDescent="0.35">
      <c r="A16" s="65" t="s">
        <v>102</v>
      </c>
      <c r="B16" s="65" t="s">
        <v>58</v>
      </c>
      <c r="C16" s="65" t="s">
        <v>79</v>
      </c>
      <c r="D16" s="66">
        <v>28</v>
      </c>
      <c r="E16" s="67">
        <v>59</v>
      </c>
      <c r="F16" s="66">
        <v>32</v>
      </c>
      <c r="G16" s="66">
        <v>2.2759999999999998</v>
      </c>
      <c r="H16" s="66" t="s">
        <v>26</v>
      </c>
      <c r="I16" s="66">
        <v>5000</v>
      </c>
      <c r="J16" s="68">
        <v>2</v>
      </c>
      <c r="K16" s="68">
        <v>4.03</v>
      </c>
      <c r="L16" s="69">
        <f t="shared" si="0"/>
        <v>9.1722799999999989</v>
      </c>
      <c r="M16" s="70">
        <f>L24/L15</f>
        <v>1.528023598820059</v>
      </c>
      <c r="N16" s="70">
        <f>L15/L14</f>
        <v>1.2889733840304185</v>
      </c>
      <c r="O16" s="70" t="str">
        <f t="shared" si="1"/>
        <v>Regular</v>
      </c>
      <c r="P16" s="70" t="s">
        <v>44</v>
      </c>
      <c r="Q16" s="71" t="s">
        <v>106</v>
      </c>
    </row>
    <row r="17" spans="1:17" ht="29" x14ac:dyDescent="0.35">
      <c r="A17" s="65" t="s">
        <v>102</v>
      </c>
      <c r="B17" s="65" t="s">
        <v>58</v>
      </c>
      <c r="C17" s="65" t="s">
        <v>79</v>
      </c>
      <c r="D17" s="66">
        <v>28</v>
      </c>
      <c r="E17" s="67">
        <v>59</v>
      </c>
      <c r="F17" s="66">
        <v>32</v>
      </c>
      <c r="G17" s="66">
        <v>2.2759999999999998</v>
      </c>
      <c r="H17" s="66" t="s">
        <v>26</v>
      </c>
      <c r="I17" s="66">
        <v>5000</v>
      </c>
      <c r="J17" s="68">
        <v>3</v>
      </c>
      <c r="K17" s="68">
        <v>3.96</v>
      </c>
      <c r="L17" s="69">
        <f t="shared" si="0"/>
        <v>9.0129599999999996</v>
      </c>
      <c r="M17" s="70">
        <f>L24/L15</f>
        <v>1.528023598820059</v>
      </c>
      <c r="N17" s="70">
        <f>L15/L14</f>
        <v>1.2889733840304185</v>
      </c>
      <c r="O17" s="70" t="str">
        <f t="shared" si="1"/>
        <v>Regular</v>
      </c>
      <c r="P17" s="70" t="s">
        <v>44</v>
      </c>
      <c r="Q17" s="71" t="s">
        <v>106</v>
      </c>
    </row>
    <row r="18" spans="1:17" ht="29" x14ac:dyDescent="0.35">
      <c r="A18" s="65" t="s">
        <v>102</v>
      </c>
      <c r="B18" s="65" t="s">
        <v>58</v>
      </c>
      <c r="C18" s="65" t="s">
        <v>79</v>
      </c>
      <c r="D18" s="66">
        <v>28</v>
      </c>
      <c r="E18" s="67">
        <v>59</v>
      </c>
      <c r="F18" s="66">
        <v>32</v>
      </c>
      <c r="G18" s="66">
        <v>2.2759999999999998</v>
      </c>
      <c r="H18" s="66" t="s">
        <v>26</v>
      </c>
      <c r="I18" s="66">
        <v>5000</v>
      </c>
      <c r="J18" s="68">
        <v>4</v>
      </c>
      <c r="K18" s="68">
        <v>4.5599999999999996</v>
      </c>
      <c r="L18" s="69">
        <f t="shared" si="0"/>
        <v>10.378559999999998</v>
      </c>
      <c r="M18" s="70">
        <f>L24/L15</f>
        <v>1.528023598820059</v>
      </c>
      <c r="N18" s="70">
        <f>L15/L14</f>
        <v>1.2889733840304185</v>
      </c>
      <c r="O18" s="70" t="str">
        <f t="shared" si="1"/>
        <v>Regular</v>
      </c>
      <c r="P18" s="70" t="s">
        <v>44</v>
      </c>
      <c r="Q18" s="71" t="s">
        <v>106</v>
      </c>
    </row>
    <row r="19" spans="1:17" ht="29" x14ac:dyDescent="0.35">
      <c r="A19" s="65" t="s">
        <v>102</v>
      </c>
      <c r="B19" s="65" t="s">
        <v>58</v>
      </c>
      <c r="C19" s="65" t="s">
        <v>79</v>
      </c>
      <c r="D19" s="66">
        <v>28</v>
      </c>
      <c r="E19" s="67">
        <v>59</v>
      </c>
      <c r="F19" s="66">
        <v>32</v>
      </c>
      <c r="G19" s="66">
        <v>2.2759999999999998</v>
      </c>
      <c r="H19" s="66" t="s">
        <v>26</v>
      </c>
      <c r="I19" s="66">
        <v>5000</v>
      </c>
      <c r="J19" s="68">
        <v>5</v>
      </c>
      <c r="K19" s="68">
        <v>4.68</v>
      </c>
      <c r="L19" s="69">
        <f t="shared" si="0"/>
        <v>10.651679999999999</v>
      </c>
      <c r="M19" s="70">
        <f>L24/L15</f>
        <v>1.528023598820059</v>
      </c>
      <c r="N19" s="70">
        <f>L15/L14</f>
        <v>1.2889733840304185</v>
      </c>
      <c r="O19" s="70" t="str">
        <f t="shared" si="1"/>
        <v>Regular</v>
      </c>
      <c r="P19" s="70" t="s">
        <v>44</v>
      </c>
      <c r="Q19" s="71" t="s">
        <v>106</v>
      </c>
    </row>
    <row r="20" spans="1:17" ht="29" x14ac:dyDescent="0.35">
      <c r="A20" s="65" t="s">
        <v>102</v>
      </c>
      <c r="B20" s="65" t="s">
        <v>58</v>
      </c>
      <c r="C20" s="65" t="s">
        <v>79</v>
      </c>
      <c r="D20" s="66">
        <v>28</v>
      </c>
      <c r="E20" s="67">
        <v>59</v>
      </c>
      <c r="F20" s="66">
        <v>32</v>
      </c>
      <c r="G20" s="66">
        <v>2.2759999999999998</v>
      </c>
      <c r="H20" s="66" t="s">
        <v>26</v>
      </c>
      <c r="I20" s="66">
        <v>5000</v>
      </c>
      <c r="J20" s="68">
        <v>6</v>
      </c>
      <c r="K20" s="68">
        <v>4.79</v>
      </c>
      <c r="L20" s="69">
        <f t="shared" si="0"/>
        <v>10.90204</v>
      </c>
      <c r="M20" s="70">
        <f>L24/L15</f>
        <v>1.528023598820059</v>
      </c>
      <c r="N20" s="70">
        <f>L15/L14</f>
        <v>1.2889733840304185</v>
      </c>
      <c r="O20" s="70" t="str">
        <f t="shared" si="1"/>
        <v>Regular</v>
      </c>
      <c r="P20" s="70" t="s">
        <v>44</v>
      </c>
      <c r="Q20" s="71" t="s">
        <v>106</v>
      </c>
    </row>
    <row r="21" spans="1:17" ht="29" x14ac:dyDescent="0.35">
      <c r="A21" s="65" t="s">
        <v>102</v>
      </c>
      <c r="B21" s="65" t="s">
        <v>58</v>
      </c>
      <c r="C21" s="65" t="s">
        <v>79</v>
      </c>
      <c r="D21" s="66">
        <v>28</v>
      </c>
      <c r="E21" s="67">
        <v>59</v>
      </c>
      <c r="F21" s="66">
        <v>32</v>
      </c>
      <c r="G21" s="66">
        <v>2.2759999999999998</v>
      </c>
      <c r="H21" s="66" t="s">
        <v>26</v>
      </c>
      <c r="I21" s="66">
        <v>5000</v>
      </c>
      <c r="J21" s="68">
        <v>7</v>
      </c>
      <c r="K21" s="68">
        <v>4.9400000000000004</v>
      </c>
      <c r="L21" s="69">
        <f t="shared" si="0"/>
        <v>11.24344</v>
      </c>
      <c r="M21" s="70">
        <f>L24/L15</f>
        <v>1.528023598820059</v>
      </c>
      <c r="N21" s="70">
        <f>L15/L14</f>
        <v>1.2889733840304185</v>
      </c>
      <c r="O21" s="70" t="str">
        <f t="shared" si="1"/>
        <v>Regular</v>
      </c>
      <c r="P21" s="70" t="s">
        <v>44</v>
      </c>
      <c r="Q21" s="71" t="s">
        <v>106</v>
      </c>
    </row>
    <row r="22" spans="1:17" ht="29" x14ac:dyDescent="0.35">
      <c r="A22" s="65" t="s">
        <v>6</v>
      </c>
      <c r="B22" s="65" t="s">
        <v>58</v>
      </c>
      <c r="C22" s="65" t="s">
        <v>98</v>
      </c>
      <c r="D22" s="66">
        <v>29</v>
      </c>
      <c r="E22" s="67">
        <v>75</v>
      </c>
      <c r="F22" s="66">
        <v>46</v>
      </c>
      <c r="G22" s="66">
        <v>2.2759999999999998</v>
      </c>
      <c r="H22" s="66" t="s">
        <v>26</v>
      </c>
      <c r="I22" s="66">
        <v>5000</v>
      </c>
      <c r="J22" s="68">
        <v>8</v>
      </c>
      <c r="K22" s="68">
        <v>5.01</v>
      </c>
      <c r="L22" s="69">
        <f t="shared" si="0"/>
        <v>11.402759999999999</v>
      </c>
      <c r="M22" s="70">
        <f>L24/L15</f>
        <v>1.528023598820059</v>
      </c>
      <c r="N22" s="70">
        <f>L15/L14</f>
        <v>1.2889733840304185</v>
      </c>
      <c r="O22" s="70" t="str">
        <f t="shared" si="1"/>
        <v>Regular</v>
      </c>
      <c r="P22" s="70" t="s">
        <v>44</v>
      </c>
      <c r="Q22" s="71" t="s">
        <v>106</v>
      </c>
    </row>
    <row r="23" spans="1:17" ht="29" x14ac:dyDescent="0.35">
      <c r="A23" s="72" t="s">
        <v>6</v>
      </c>
      <c r="B23" s="72" t="s">
        <v>58</v>
      </c>
      <c r="C23" s="65" t="s">
        <v>98</v>
      </c>
      <c r="D23" s="68">
        <v>29</v>
      </c>
      <c r="E23" s="68">
        <v>75</v>
      </c>
      <c r="F23" s="68">
        <v>46</v>
      </c>
      <c r="G23" s="66">
        <v>2.2759999999999998</v>
      </c>
      <c r="H23" s="68" t="s">
        <v>26</v>
      </c>
      <c r="I23" s="68">
        <v>5000</v>
      </c>
      <c r="J23" s="68">
        <v>9</v>
      </c>
      <c r="K23" s="69">
        <v>5.0999999999999996</v>
      </c>
      <c r="L23" s="69">
        <f t="shared" si="0"/>
        <v>11.607599999999998</v>
      </c>
      <c r="M23" s="70">
        <f>L24/L15</f>
        <v>1.528023598820059</v>
      </c>
      <c r="N23" s="70">
        <f>L15/L14</f>
        <v>1.2889733840304185</v>
      </c>
      <c r="O23" s="70" t="str">
        <f t="shared" si="1"/>
        <v>Regular</v>
      </c>
      <c r="P23" s="70" t="s">
        <v>44</v>
      </c>
      <c r="Q23" s="71" t="s">
        <v>106</v>
      </c>
    </row>
    <row r="24" spans="1:17" ht="29" x14ac:dyDescent="0.35">
      <c r="A24" s="72" t="s">
        <v>6</v>
      </c>
      <c r="B24" s="72" t="s">
        <v>58</v>
      </c>
      <c r="C24" s="65" t="s">
        <v>98</v>
      </c>
      <c r="D24" s="68">
        <v>29</v>
      </c>
      <c r="E24" s="68">
        <v>75</v>
      </c>
      <c r="F24" s="68">
        <v>46</v>
      </c>
      <c r="G24" s="66">
        <v>2.2759999999999998</v>
      </c>
      <c r="H24" s="68" t="s">
        <v>26</v>
      </c>
      <c r="I24" s="68">
        <v>5000</v>
      </c>
      <c r="J24" s="68">
        <v>10</v>
      </c>
      <c r="K24" s="68">
        <v>5.18</v>
      </c>
      <c r="L24" s="69">
        <f t="shared" si="0"/>
        <v>11.789679999999999</v>
      </c>
      <c r="M24" s="70">
        <f>L24/L15</f>
        <v>1.528023598820059</v>
      </c>
      <c r="N24" s="70">
        <f>L15/L14</f>
        <v>1.2889733840304185</v>
      </c>
      <c r="O24" s="70" t="str">
        <f t="shared" si="1"/>
        <v>Regular</v>
      </c>
      <c r="P24" s="70" t="s">
        <v>44</v>
      </c>
      <c r="Q24" s="71" t="s">
        <v>106</v>
      </c>
    </row>
    <row r="25" spans="1:17" x14ac:dyDescent="0.35">
      <c r="A25" s="38"/>
      <c r="B25" s="38"/>
      <c r="C25" s="38"/>
      <c r="D25" s="19"/>
      <c r="E25" s="19"/>
      <c r="F25" s="19"/>
      <c r="G25" s="19"/>
      <c r="H25" s="19"/>
      <c r="I25" s="19"/>
      <c r="J25" s="17"/>
      <c r="K25" s="20"/>
      <c r="L25" s="36"/>
      <c r="M25" s="16"/>
      <c r="N25" s="16"/>
      <c r="O25" s="18"/>
      <c r="P25" s="18"/>
      <c r="Q25" s="42"/>
    </row>
    <row r="26" spans="1:17" x14ac:dyDescent="0.35">
      <c r="A26" s="38"/>
      <c r="B26" s="38"/>
      <c r="C26" s="38"/>
      <c r="D26" s="19"/>
      <c r="E26" s="19"/>
      <c r="F26" s="19"/>
      <c r="G26" s="19"/>
      <c r="H26" s="19"/>
      <c r="I26" s="19"/>
      <c r="J26" s="17"/>
      <c r="K26" s="20"/>
      <c r="L26" s="36"/>
      <c r="M26" s="16"/>
      <c r="N26" s="16"/>
      <c r="O26" s="18"/>
      <c r="P26" s="18"/>
      <c r="Q26" s="42"/>
    </row>
    <row r="27" spans="1:17" x14ac:dyDescent="0.35">
      <c r="A27" s="38"/>
      <c r="B27" s="38"/>
      <c r="C27" s="38"/>
      <c r="D27" s="19"/>
      <c r="E27" s="19"/>
      <c r="F27" s="19"/>
      <c r="G27" s="19"/>
      <c r="H27" s="19"/>
      <c r="I27" s="19"/>
      <c r="J27" s="17"/>
      <c r="K27" s="20"/>
      <c r="L27" s="36"/>
      <c r="M27" s="16"/>
      <c r="N27" s="16"/>
      <c r="O27" s="18"/>
      <c r="P27" s="18"/>
      <c r="Q27" s="42"/>
    </row>
    <row r="28" spans="1:17" x14ac:dyDescent="0.35">
      <c r="A28" s="38"/>
      <c r="B28" s="38"/>
      <c r="C28" s="38"/>
      <c r="D28" s="19"/>
      <c r="E28" s="19"/>
      <c r="F28" s="19"/>
      <c r="G28" s="19"/>
      <c r="H28" s="19"/>
      <c r="I28" s="19"/>
      <c r="J28" s="17"/>
      <c r="K28" s="20"/>
      <c r="L28" s="36"/>
      <c r="M28" s="16"/>
      <c r="N28" s="16"/>
      <c r="O28" s="18"/>
      <c r="P28" s="18"/>
      <c r="Q28" s="42"/>
    </row>
    <row r="29" spans="1:17" x14ac:dyDescent="0.35">
      <c r="A29" s="38"/>
      <c r="B29" s="38"/>
      <c r="C29" s="38"/>
      <c r="D29" s="19"/>
      <c r="E29" s="19"/>
      <c r="F29" s="19"/>
      <c r="G29" s="19"/>
      <c r="H29" s="19"/>
      <c r="I29" s="19"/>
      <c r="J29" s="17"/>
      <c r="K29" s="20"/>
      <c r="L29" s="36"/>
      <c r="M29" s="16"/>
      <c r="N29" s="16"/>
      <c r="O29" s="18"/>
      <c r="P29" s="18"/>
      <c r="Q29" s="42"/>
    </row>
    <row r="30" spans="1:17" x14ac:dyDescent="0.35">
      <c r="A30" s="38"/>
      <c r="B30" s="38"/>
      <c r="C30" s="38"/>
      <c r="D30" s="19"/>
      <c r="E30" s="19"/>
      <c r="F30" s="19"/>
      <c r="G30" s="19"/>
      <c r="H30" s="19"/>
      <c r="I30" s="19"/>
      <c r="J30" s="17"/>
      <c r="K30" s="20"/>
      <c r="L30" s="36"/>
      <c r="M30" s="16"/>
      <c r="N30" s="16"/>
      <c r="O30" s="18"/>
      <c r="P30" s="18"/>
      <c r="Q30" s="42"/>
    </row>
    <row r="31" spans="1:17" x14ac:dyDescent="0.35">
      <c r="A31" s="38"/>
      <c r="B31" s="38"/>
      <c r="C31" s="38"/>
      <c r="D31" s="19"/>
      <c r="E31" s="19"/>
      <c r="F31" s="19"/>
      <c r="G31" s="19"/>
      <c r="H31" s="19"/>
      <c r="I31" s="19"/>
      <c r="J31" s="17"/>
      <c r="K31" s="20"/>
      <c r="L31" s="36"/>
      <c r="M31" s="16"/>
      <c r="N31" s="16"/>
      <c r="O31" s="18"/>
      <c r="P31" s="18"/>
      <c r="Q31" s="42"/>
    </row>
    <row r="32" spans="1:17" x14ac:dyDescent="0.35">
      <c r="A32" s="38"/>
      <c r="B32" s="38"/>
      <c r="C32" s="38"/>
      <c r="D32" s="19"/>
      <c r="E32" s="19"/>
      <c r="F32" s="19"/>
      <c r="G32" s="19"/>
      <c r="H32" s="19"/>
      <c r="I32" s="19"/>
      <c r="J32" s="17"/>
      <c r="K32" s="20"/>
      <c r="L32" s="36"/>
      <c r="M32" s="16"/>
      <c r="N32" s="16"/>
      <c r="O32" s="18"/>
      <c r="P32" s="18"/>
      <c r="Q32" s="42"/>
    </row>
    <row r="33" spans="1:17" x14ac:dyDescent="0.35">
      <c r="A33" s="38"/>
      <c r="B33" s="38"/>
      <c r="C33" s="38"/>
      <c r="D33" s="19"/>
      <c r="E33" s="19"/>
      <c r="F33" s="19"/>
      <c r="G33" s="19"/>
      <c r="H33" s="19"/>
      <c r="I33" s="19"/>
      <c r="J33" s="17"/>
      <c r="K33" s="20"/>
      <c r="L33" s="36"/>
      <c r="M33" s="16"/>
      <c r="N33" s="16"/>
      <c r="O33" s="18"/>
      <c r="P33" s="18"/>
      <c r="Q33" s="42"/>
    </row>
    <row r="34" spans="1:17" x14ac:dyDescent="0.35">
      <c r="A34" s="38"/>
      <c r="B34" s="38"/>
      <c r="C34" s="38"/>
      <c r="D34" s="19"/>
      <c r="E34" s="19"/>
      <c r="F34" s="19"/>
      <c r="G34" s="19"/>
      <c r="H34" s="19"/>
      <c r="I34" s="19"/>
      <c r="J34" s="17"/>
      <c r="K34" s="20"/>
      <c r="L34" s="36"/>
      <c r="M34" s="16"/>
      <c r="N34" s="16"/>
      <c r="O34" s="18"/>
      <c r="P34" s="18"/>
      <c r="Q34" s="42"/>
    </row>
    <row r="35" spans="1:17" x14ac:dyDescent="0.35">
      <c r="A35" s="38"/>
      <c r="B35" s="38"/>
      <c r="C35" s="38"/>
      <c r="D35" s="19"/>
      <c r="E35" s="19"/>
      <c r="F35" s="19"/>
      <c r="G35" s="19"/>
      <c r="H35" s="19"/>
      <c r="I35" s="19"/>
      <c r="J35" s="17"/>
      <c r="K35" s="20"/>
      <c r="L35" s="36"/>
      <c r="M35" s="16"/>
      <c r="N35" s="16"/>
      <c r="O35" s="18"/>
      <c r="P35" s="18"/>
      <c r="Q35" s="42"/>
    </row>
    <row r="36" spans="1:17" x14ac:dyDescent="0.35">
      <c r="A36" s="38"/>
      <c r="B36" s="38"/>
      <c r="C36" s="38"/>
      <c r="D36" s="39"/>
      <c r="E36" s="39"/>
      <c r="F36" s="39"/>
      <c r="G36" s="39"/>
      <c r="H36" s="19"/>
      <c r="I36" s="19"/>
      <c r="J36" s="17"/>
      <c r="K36" s="39"/>
      <c r="L36" s="36"/>
      <c r="M36" s="16"/>
      <c r="N36" s="16"/>
      <c r="O36" s="18"/>
      <c r="P36" s="18"/>
      <c r="Q36" s="42"/>
    </row>
    <row r="37" spans="1:17" x14ac:dyDescent="0.35">
      <c r="A37" s="38"/>
      <c r="B37" s="38"/>
      <c r="C37" s="38"/>
      <c r="D37" s="39"/>
      <c r="E37" s="39"/>
      <c r="F37" s="39"/>
      <c r="G37" s="39"/>
      <c r="H37" s="19"/>
      <c r="I37" s="19"/>
      <c r="J37" s="17"/>
      <c r="K37" s="39"/>
      <c r="L37" s="36"/>
      <c r="M37" s="16"/>
      <c r="N37" s="16"/>
      <c r="O37" s="18"/>
      <c r="P37" s="18"/>
      <c r="Q37" s="42"/>
    </row>
    <row r="38" spans="1:17" x14ac:dyDescent="0.35">
      <c r="A38" s="38"/>
      <c r="B38" s="38"/>
      <c r="C38" s="38"/>
      <c r="D38" s="39"/>
      <c r="E38" s="39"/>
      <c r="F38" s="39"/>
      <c r="G38" s="39"/>
      <c r="H38" s="19"/>
      <c r="I38" s="19"/>
      <c r="J38" s="17"/>
      <c r="K38" s="20"/>
      <c r="L38" s="33"/>
      <c r="M38" s="16"/>
      <c r="N38" s="16"/>
      <c r="O38" s="18"/>
      <c r="P38" s="18"/>
      <c r="Q38" s="42"/>
    </row>
    <row r="39" spans="1:17" x14ac:dyDescent="0.35">
      <c r="A39" s="38"/>
      <c r="B39" s="38"/>
      <c r="C39" s="38"/>
      <c r="D39" s="39"/>
      <c r="E39" s="39"/>
      <c r="F39" s="39"/>
      <c r="G39" s="39"/>
      <c r="H39" s="19"/>
      <c r="I39" s="19"/>
      <c r="J39" s="17"/>
      <c r="K39" s="20"/>
      <c r="L39" s="33"/>
      <c r="M39" s="43"/>
      <c r="N39" s="43"/>
      <c r="O39" s="18"/>
      <c r="P39" s="18"/>
      <c r="Q39" s="42"/>
    </row>
    <row r="40" spans="1:17" x14ac:dyDescent="0.35">
      <c r="A40" s="38"/>
      <c r="B40" s="38"/>
      <c r="C40" s="38"/>
      <c r="D40" s="39"/>
      <c r="E40" s="39"/>
      <c r="F40" s="39"/>
      <c r="G40" s="39"/>
      <c r="H40" s="19"/>
      <c r="I40" s="19"/>
      <c r="J40" s="17"/>
      <c r="K40" s="20"/>
      <c r="L40" s="33"/>
      <c r="M40" s="43"/>
      <c r="N40" s="43"/>
      <c r="O40" s="18"/>
      <c r="P40" s="18"/>
      <c r="Q40" s="42"/>
    </row>
    <row r="41" spans="1:17" x14ac:dyDescent="0.35">
      <c r="A41" s="38"/>
      <c r="B41" s="38"/>
      <c r="C41" s="38"/>
      <c r="D41" s="39"/>
      <c r="E41" s="39"/>
      <c r="F41" s="39"/>
      <c r="G41" s="39"/>
      <c r="H41" s="19"/>
      <c r="I41" s="19"/>
      <c r="J41" s="17"/>
      <c r="K41" s="20"/>
      <c r="L41" s="33"/>
      <c r="M41" s="43"/>
      <c r="N41" s="43"/>
      <c r="O41" s="18"/>
      <c r="P41" s="18"/>
      <c r="Q41" s="42"/>
    </row>
    <row r="42" spans="1:17" x14ac:dyDescent="0.35">
      <c r="A42" s="38"/>
      <c r="B42" s="38"/>
      <c r="C42" s="38"/>
      <c r="D42" s="39"/>
      <c r="E42" s="39"/>
      <c r="F42" s="39"/>
      <c r="G42" s="39"/>
      <c r="H42" s="19"/>
      <c r="I42" s="19"/>
      <c r="J42" s="17"/>
      <c r="K42" s="20"/>
      <c r="L42" s="33"/>
      <c r="M42" s="43"/>
      <c r="N42" s="43"/>
      <c r="O42" s="18"/>
      <c r="P42" s="18"/>
      <c r="Q42" s="42"/>
    </row>
    <row r="43" spans="1:17" x14ac:dyDescent="0.35">
      <c r="A43" s="38"/>
      <c r="B43" s="38"/>
      <c r="C43" s="38"/>
      <c r="D43" s="39"/>
      <c r="E43" s="39"/>
      <c r="F43" s="39"/>
      <c r="G43" s="39"/>
      <c r="H43" s="19"/>
      <c r="I43" s="19"/>
      <c r="J43" s="17"/>
      <c r="K43" s="20"/>
      <c r="L43" s="33"/>
      <c r="M43" s="43"/>
      <c r="N43" s="43"/>
      <c r="O43" s="18"/>
      <c r="P43" s="18"/>
      <c r="Q43" s="42"/>
    </row>
    <row r="44" spans="1:17" x14ac:dyDescent="0.35">
      <c r="A44" s="38"/>
      <c r="B44" s="38"/>
      <c r="C44" s="38"/>
      <c r="D44" s="39"/>
      <c r="E44" s="39"/>
      <c r="F44" s="39"/>
      <c r="G44" s="39"/>
      <c r="H44" s="19"/>
      <c r="I44" s="19"/>
      <c r="J44" s="17"/>
      <c r="K44" s="20"/>
      <c r="L44" s="33"/>
      <c r="M44" s="43"/>
      <c r="N44" s="43"/>
      <c r="O44" s="18"/>
      <c r="P44" s="18"/>
      <c r="Q44" s="42"/>
    </row>
    <row r="45" spans="1:17" x14ac:dyDescent="0.35">
      <c r="A45" s="38"/>
      <c r="B45" s="38"/>
      <c r="C45" s="38"/>
      <c r="D45" s="39"/>
      <c r="E45" s="39"/>
      <c r="F45" s="39"/>
      <c r="G45" s="39"/>
      <c r="H45" s="19"/>
      <c r="I45" s="19"/>
      <c r="J45" s="17"/>
      <c r="K45" s="20"/>
      <c r="L45" s="33"/>
      <c r="M45" s="43"/>
      <c r="N45" s="43"/>
      <c r="O45" s="18"/>
      <c r="P45" s="18"/>
      <c r="Q45" s="42"/>
    </row>
    <row r="46" spans="1:17" x14ac:dyDescent="0.35">
      <c r="A46" s="38"/>
      <c r="B46" s="38"/>
      <c r="C46" s="38"/>
      <c r="D46" s="39"/>
      <c r="E46" s="39"/>
      <c r="F46" s="39"/>
      <c r="G46" s="39"/>
      <c r="H46" s="19"/>
      <c r="I46" s="19"/>
      <c r="J46" s="17"/>
      <c r="K46" s="20"/>
      <c r="L46" s="33"/>
      <c r="M46" s="43"/>
      <c r="N46" s="43"/>
      <c r="O46" s="18"/>
      <c r="P46" s="18"/>
      <c r="Q46" s="42"/>
    </row>
    <row r="47" spans="1:17" x14ac:dyDescent="0.35">
      <c r="A47" s="49"/>
      <c r="B47" s="49"/>
      <c r="C47" s="49"/>
      <c r="D47" s="40"/>
      <c r="E47" s="40"/>
      <c r="F47" s="40"/>
      <c r="G47" s="40"/>
      <c r="H47" s="19"/>
      <c r="I47" s="19"/>
      <c r="J47" s="17"/>
      <c r="K47" s="20"/>
      <c r="L47" s="33"/>
      <c r="M47" s="41"/>
      <c r="N47" s="41"/>
      <c r="O47" s="18"/>
      <c r="P47" s="50"/>
      <c r="Q47" s="31"/>
    </row>
    <row r="48" spans="1:17" x14ac:dyDescent="0.35">
      <c r="A48" s="49"/>
      <c r="B48" s="49"/>
      <c r="C48" s="49"/>
      <c r="D48" s="40"/>
      <c r="E48" s="40"/>
      <c r="F48" s="40"/>
      <c r="G48" s="40"/>
      <c r="H48" s="19"/>
      <c r="I48" s="19"/>
      <c r="J48" s="17"/>
      <c r="K48" s="20"/>
      <c r="L48" s="33"/>
      <c r="M48" s="41"/>
      <c r="N48" s="41"/>
      <c r="O48" s="18"/>
      <c r="P48" s="50"/>
      <c r="Q48" s="31"/>
    </row>
    <row r="49" spans="1:17" x14ac:dyDescent="0.35">
      <c r="A49" s="49"/>
      <c r="B49" s="49"/>
      <c r="C49" s="49"/>
      <c r="D49" s="40"/>
      <c r="E49" s="40"/>
      <c r="F49" s="40"/>
      <c r="G49" s="40"/>
      <c r="H49" s="19"/>
      <c r="I49" s="19"/>
      <c r="J49" s="17"/>
      <c r="K49" s="20"/>
      <c r="L49" s="33"/>
      <c r="M49" s="41"/>
      <c r="N49" s="41"/>
      <c r="O49" s="18"/>
      <c r="P49" s="50"/>
      <c r="Q49" s="31"/>
    </row>
    <row r="50" spans="1:17" x14ac:dyDescent="0.35">
      <c r="A50" s="49"/>
      <c r="B50" s="49"/>
      <c r="C50" s="49"/>
      <c r="D50" s="40"/>
      <c r="E50" s="40"/>
      <c r="F50" s="40"/>
      <c r="G50" s="40"/>
      <c r="H50" s="19"/>
      <c r="I50" s="19"/>
      <c r="J50" s="17"/>
      <c r="K50" s="20"/>
      <c r="L50" s="33"/>
      <c r="M50" s="41"/>
      <c r="N50" s="41"/>
      <c r="O50" s="18"/>
      <c r="P50" s="50"/>
      <c r="Q50" s="31"/>
    </row>
    <row r="51" spans="1:17" x14ac:dyDescent="0.35">
      <c r="A51" s="49"/>
      <c r="B51" s="49"/>
      <c r="C51" s="49"/>
      <c r="D51" s="40"/>
      <c r="E51" s="40"/>
      <c r="F51" s="40"/>
      <c r="G51" s="40"/>
      <c r="H51" s="19"/>
      <c r="I51" s="19"/>
      <c r="J51" s="17"/>
      <c r="K51" s="20"/>
      <c r="L51" s="33"/>
      <c r="M51" s="41"/>
      <c r="N51" s="41"/>
      <c r="O51" s="18"/>
      <c r="P51" s="50"/>
      <c r="Q51" s="31"/>
    </row>
    <row r="52" spans="1:17" x14ac:dyDescent="0.35">
      <c r="A52" s="49"/>
      <c r="B52" s="49"/>
      <c r="C52" s="49"/>
      <c r="D52" s="40"/>
      <c r="E52" s="40"/>
      <c r="F52" s="40"/>
      <c r="G52" s="40"/>
      <c r="H52" s="19"/>
      <c r="I52" s="19"/>
      <c r="J52" s="17"/>
      <c r="K52" s="20"/>
      <c r="L52" s="33"/>
      <c r="M52" s="41"/>
      <c r="N52" s="41"/>
      <c r="O52" s="18"/>
      <c r="P52" s="50"/>
      <c r="Q52" s="31"/>
    </row>
    <row r="53" spans="1:17" x14ac:dyDescent="0.35">
      <c r="A53" s="49"/>
      <c r="B53" s="49"/>
      <c r="C53" s="49"/>
      <c r="D53" s="40"/>
      <c r="E53" s="40"/>
      <c r="F53" s="40"/>
      <c r="G53" s="40"/>
      <c r="H53" s="19"/>
      <c r="I53" s="19"/>
      <c r="J53" s="17"/>
      <c r="K53" s="20"/>
      <c r="L53" s="33"/>
      <c r="M53" s="41"/>
      <c r="N53" s="41"/>
      <c r="O53" s="18"/>
      <c r="P53" s="50"/>
      <c r="Q53" s="31"/>
    </row>
    <row r="54" spans="1:17" x14ac:dyDescent="0.35">
      <c r="A54" s="49"/>
      <c r="B54" s="49"/>
      <c r="C54" s="49"/>
      <c r="D54" s="40"/>
      <c r="E54" s="40"/>
      <c r="F54" s="40"/>
      <c r="G54" s="40"/>
      <c r="H54" s="19"/>
      <c r="I54" s="19"/>
      <c r="J54" s="17"/>
      <c r="K54" s="20"/>
      <c r="L54" s="33"/>
      <c r="M54" s="41"/>
      <c r="N54" s="41"/>
      <c r="O54" s="18"/>
      <c r="P54" s="50"/>
      <c r="Q54" s="31"/>
    </row>
    <row r="55" spans="1:17" x14ac:dyDescent="0.35">
      <c r="A55" s="49"/>
      <c r="B55" s="49"/>
      <c r="C55" s="49"/>
      <c r="D55" s="40"/>
      <c r="E55" s="40"/>
      <c r="F55" s="40"/>
      <c r="G55" s="40"/>
      <c r="H55" s="19"/>
      <c r="I55" s="19"/>
      <c r="J55" s="17"/>
      <c r="K55" s="20"/>
      <c r="L55" s="33"/>
      <c r="M55" s="41"/>
      <c r="N55" s="41"/>
      <c r="O55" s="18"/>
      <c r="P55" s="50"/>
      <c r="Q55" s="31"/>
    </row>
    <row r="56" spans="1:17" x14ac:dyDescent="0.35">
      <c r="A56" s="49"/>
      <c r="B56" s="49"/>
      <c r="C56" s="49"/>
      <c r="D56" s="40"/>
      <c r="E56" s="40"/>
      <c r="F56" s="40"/>
      <c r="G56" s="40"/>
      <c r="H56" s="19"/>
      <c r="I56" s="19"/>
      <c r="J56" s="17"/>
      <c r="K56" s="20"/>
      <c r="L56" s="33"/>
      <c r="M56" s="41"/>
      <c r="N56" s="41"/>
      <c r="O56" s="18"/>
      <c r="P56" s="50"/>
      <c r="Q56" s="31"/>
    </row>
    <row r="57" spans="1:17" x14ac:dyDescent="0.35">
      <c r="A57" s="49"/>
      <c r="B57" s="49"/>
      <c r="C57" s="49"/>
      <c r="D57" s="40"/>
      <c r="E57" s="40"/>
      <c r="F57" s="40"/>
      <c r="G57" s="40"/>
      <c r="H57" s="19"/>
      <c r="I57" s="19"/>
      <c r="J57" s="17"/>
      <c r="K57" s="20"/>
      <c r="L57" s="33"/>
      <c r="M57" s="41"/>
      <c r="N57" s="41"/>
      <c r="O57" s="18"/>
      <c r="P57" s="50"/>
      <c r="Q57" s="31"/>
    </row>
    <row r="58" spans="1:17" x14ac:dyDescent="0.35">
      <c r="A58" s="48"/>
      <c r="B58" s="48"/>
      <c r="C58" s="48"/>
      <c r="D58" s="40"/>
      <c r="E58" s="40"/>
      <c r="F58" s="40"/>
      <c r="G58" s="40"/>
      <c r="H58" s="19"/>
      <c r="I58" s="19"/>
      <c r="J58" s="19"/>
      <c r="K58" s="20"/>
      <c r="L58" s="57"/>
      <c r="M58" s="41"/>
      <c r="N58" s="41"/>
      <c r="O58" s="18"/>
      <c r="P58" s="50"/>
      <c r="Q58" s="31"/>
    </row>
    <row r="59" spans="1:17" x14ac:dyDescent="0.35">
      <c r="A59" s="48"/>
      <c r="B59" s="48"/>
      <c r="C59" s="48"/>
      <c r="D59" s="40"/>
      <c r="E59" s="40"/>
      <c r="F59" s="40"/>
      <c r="G59" s="40"/>
      <c r="H59" s="19"/>
      <c r="I59" s="19"/>
      <c r="J59" s="20"/>
      <c r="K59" s="20"/>
      <c r="L59" s="57"/>
      <c r="M59" s="41"/>
      <c r="N59" s="41"/>
      <c r="O59" s="18"/>
      <c r="P59" s="50"/>
      <c r="Q59" s="31"/>
    </row>
    <row r="60" spans="1:17" x14ac:dyDescent="0.35">
      <c r="A60" s="48"/>
      <c r="B60" s="48"/>
      <c r="C60" s="48"/>
      <c r="D60" s="40"/>
      <c r="E60" s="40"/>
      <c r="F60" s="40"/>
      <c r="G60" s="40"/>
      <c r="H60" s="19"/>
      <c r="I60" s="19"/>
      <c r="J60" s="19"/>
      <c r="K60" s="20"/>
      <c r="L60" s="57"/>
      <c r="M60" s="41"/>
      <c r="N60" s="41"/>
      <c r="O60" s="18"/>
      <c r="P60" s="50"/>
      <c r="Q60" s="31"/>
    </row>
    <row r="61" spans="1:17" x14ac:dyDescent="0.35">
      <c r="A61" s="48"/>
      <c r="B61" s="48"/>
      <c r="C61" s="48"/>
      <c r="D61" s="40"/>
      <c r="E61" s="40"/>
      <c r="F61" s="40"/>
      <c r="G61" s="40"/>
      <c r="H61" s="19"/>
      <c r="I61" s="19"/>
      <c r="J61" s="20"/>
      <c r="K61" s="20"/>
      <c r="L61" s="57"/>
      <c r="M61" s="41"/>
      <c r="N61" s="41"/>
      <c r="O61" s="18"/>
      <c r="P61" s="50"/>
      <c r="Q61" s="31"/>
    </row>
    <row r="62" spans="1:17" x14ac:dyDescent="0.35">
      <c r="A62" s="48"/>
      <c r="B62" s="48"/>
      <c r="C62" s="48"/>
      <c r="D62" s="40"/>
      <c r="E62" s="40"/>
      <c r="F62" s="40"/>
      <c r="G62" s="40"/>
      <c r="H62" s="19"/>
      <c r="I62" s="19"/>
      <c r="J62" s="20"/>
      <c r="K62" s="20"/>
      <c r="L62" s="57"/>
      <c r="M62" s="41"/>
      <c r="N62" s="41"/>
      <c r="O62" s="18"/>
      <c r="P62" s="50"/>
      <c r="Q62" s="31"/>
    </row>
    <row r="63" spans="1:17" x14ac:dyDescent="0.35">
      <c r="A63" s="48"/>
      <c r="B63" s="48"/>
      <c r="C63" s="48"/>
      <c r="D63" s="40"/>
      <c r="E63" s="40"/>
      <c r="F63" s="40"/>
      <c r="G63" s="40"/>
      <c r="H63" s="19"/>
      <c r="I63" s="19"/>
      <c r="J63" s="20"/>
      <c r="K63" s="20"/>
      <c r="L63" s="57"/>
      <c r="M63" s="41"/>
      <c r="N63" s="41"/>
      <c r="O63" s="18"/>
      <c r="P63" s="50"/>
      <c r="Q63" s="31"/>
    </row>
    <row r="64" spans="1:17" x14ac:dyDescent="0.35">
      <c r="A64" s="48"/>
      <c r="B64" s="48"/>
      <c r="C64" s="48"/>
      <c r="D64" s="40"/>
      <c r="E64" s="40"/>
      <c r="F64" s="40"/>
      <c r="G64" s="40"/>
      <c r="H64" s="19"/>
      <c r="I64" s="19"/>
      <c r="J64" s="20"/>
      <c r="K64" s="20"/>
      <c r="L64" s="57"/>
      <c r="M64" s="41"/>
      <c r="N64" s="41"/>
      <c r="O64" s="18"/>
      <c r="P64" s="50"/>
      <c r="Q64" s="31"/>
    </row>
    <row r="65" spans="1:17" x14ac:dyDescent="0.35">
      <c r="A65" s="48"/>
      <c r="B65" s="48"/>
      <c r="C65" s="48"/>
      <c r="D65" s="40"/>
      <c r="E65" s="40"/>
      <c r="F65" s="40"/>
      <c r="G65" s="40"/>
      <c r="H65" s="19"/>
      <c r="I65" s="19"/>
      <c r="J65" s="20"/>
      <c r="K65" s="20"/>
      <c r="L65" s="57"/>
      <c r="M65" s="41"/>
      <c r="N65" s="41"/>
      <c r="O65" s="18"/>
      <c r="P65" s="50"/>
      <c r="Q65" s="31"/>
    </row>
    <row r="66" spans="1:17" x14ac:dyDescent="0.35">
      <c r="A66" s="48"/>
      <c r="B66" s="48"/>
      <c r="C66" s="48"/>
      <c r="D66" s="40"/>
      <c r="E66" s="40"/>
      <c r="F66" s="40"/>
      <c r="G66" s="40"/>
      <c r="H66" s="19"/>
      <c r="I66" s="19"/>
      <c r="J66" s="20"/>
      <c r="K66" s="20"/>
      <c r="L66" s="57"/>
      <c r="M66" s="41"/>
      <c r="N66" s="41"/>
      <c r="O66" s="18"/>
      <c r="P66" s="50"/>
      <c r="Q66" s="31"/>
    </row>
    <row r="67" spans="1:17" x14ac:dyDescent="0.35">
      <c r="A67" s="48"/>
      <c r="B67" s="48"/>
      <c r="C67" s="48"/>
      <c r="D67" s="40"/>
      <c r="E67" s="40"/>
      <c r="F67" s="40"/>
      <c r="G67" s="40"/>
      <c r="H67" s="19"/>
      <c r="I67" s="19"/>
      <c r="J67" s="20"/>
      <c r="K67" s="20"/>
      <c r="L67" s="57"/>
      <c r="M67" s="41"/>
      <c r="N67" s="41"/>
      <c r="O67" s="18"/>
      <c r="P67" s="50"/>
      <c r="Q67" s="31"/>
    </row>
    <row r="68" spans="1:17" x14ac:dyDescent="0.35">
      <c r="A68" s="48"/>
      <c r="B68" s="48"/>
      <c r="C68" s="48"/>
      <c r="D68" s="40"/>
      <c r="E68" s="40"/>
      <c r="F68" s="40"/>
      <c r="G68" s="40"/>
      <c r="H68" s="19"/>
      <c r="I68" s="19"/>
      <c r="J68" s="20"/>
      <c r="K68" s="20"/>
      <c r="L68" s="57"/>
      <c r="M68" s="41"/>
      <c r="N68" s="41"/>
      <c r="O68" s="18"/>
      <c r="P68" s="50"/>
      <c r="Q68" s="31"/>
    </row>
    <row r="69" spans="1:17" x14ac:dyDescent="0.35">
      <c r="A69" s="48"/>
      <c r="B69" s="48"/>
      <c r="C69" s="48"/>
      <c r="D69" s="40"/>
      <c r="E69" s="40"/>
      <c r="F69" s="40"/>
      <c r="G69" s="40"/>
      <c r="H69" s="19"/>
      <c r="I69" s="19"/>
      <c r="J69" s="20"/>
      <c r="K69" s="20"/>
      <c r="L69" s="57"/>
      <c r="M69" s="41"/>
      <c r="N69" s="41"/>
      <c r="O69" s="18"/>
      <c r="P69" s="50"/>
      <c r="Q69" s="31"/>
    </row>
    <row r="70" spans="1:17" x14ac:dyDescent="0.35">
      <c r="A70" s="48"/>
      <c r="B70" s="48"/>
      <c r="C70" s="48"/>
      <c r="D70" s="40"/>
      <c r="E70" s="40"/>
      <c r="F70" s="40"/>
      <c r="G70" s="40"/>
      <c r="H70" s="19"/>
      <c r="I70" s="19"/>
      <c r="J70" s="20"/>
      <c r="K70" s="20"/>
      <c r="L70" s="57"/>
      <c r="M70" s="41"/>
      <c r="N70" s="41"/>
      <c r="O70" s="18"/>
      <c r="P70" s="50"/>
      <c r="Q70" s="31"/>
    </row>
  </sheetData>
  <mergeCells count="15">
    <mergeCell ref="C6:E6"/>
    <mergeCell ref="C7:E7"/>
    <mergeCell ref="A1:Q1"/>
    <mergeCell ref="A2:Q2"/>
    <mergeCell ref="A3:Q3"/>
    <mergeCell ref="A6:B6"/>
    <mergeCell ref="C8:E8"/>
    <mergeCell ref="C9:E9"/>
    <mergeCell ref="C10:E10"/>
    <mergeCell ref="C11:E11"/>
    <mergeCell ref="A7:B7"/>
    <mergeCell ref="A8:B8"/>
    <mergeCell ref="A9:B9"/>
    <mergeCell ref="A10:B10"/>
    <mergeCell ref="A11:B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
  <sheetViews>
    <sheetView topLeftCell="A3" zoomScaleNormal="100" workbookViewId="0">
      <selection activeCell="E10" sqref="E10"/>
    </sheetView>
  </sheetViews>
  <sheetFormatPr baseColWidth="10" defaultRowHeight="14.5" x14ac:dyDescent="0.35"/>
  <cols>
    <col min="1" max="1" width="10.54296875" style="61" customWidth="1"/>
    <col min="2" max="2" width="13" style="61" customWidth="1"/>
    <col min="3" max="3" width="13.54296875" style="61" customWidth="1"/>
    <col min="4" max="4" width="14.6328125" style="61" bestFit="1" customWidth="1"/>
    <col min="5" max="5" width="7" style="61" customWidth="1"/>
    <col min="6" max="6" width="11.1796875" style="61" customWidth="1"/>
    <col min="7" max="7" width="7.54296875" style="61" customWidth="1"/>
    <col min="8" max="8" width="6" style="61" customWidth="1"/>
    <col min="9" max="9" width="7.90625" style="61" customWidth="1"/>
    <col min="10" max="10" width="6.90625" style="61" customWidth="1"/>
    <col min="11" max="11" width="10.36328125" style="61" customWidth="1"/>
    <col min="12" max="12" width="7.453125" style="61" customWidth="1"/>
    <col min="13" max="14" width="10" style="61" customWidth="1"/>
    <col min="15" max="15" width="10.36328125" style="61" customWidth="1"/>
    <col min="16" max="16" width="8" style="61" customWidth="1"/>
    <col min="17" max="17" width="8.6328125" customWidth="1"/>
    <col min="18" max="18" width="12.81640625" customWidth="1"/>
    <col min="19" max="19" width="6.1796875" customWidth="1"/>
    <col min="24" max="24" width="19.6328125" customWidth="1"/>
    <col min="25" max="26" width="8.1796875" customWidth="1"/>
    <col min="27" max="27" width="2.81640625" customWidth="1"/>
    <col min="31" max="31" width="41.90625" customWidth="1"/>
  </cols>
  <sheetData>
    <row r="1" spans="1:31" x14ac:dyDescent="0.35">
      <c r="A1"/>
      <c r="B1"/>
      <c r="C1"/>
      <c r="D1"/>
      <c r="E1"/>
      <c r="F1" s="135" t="s">
        <v>68</v>
      </c>
      <c r="G1" s="135"/>
      <c r="H1" s="135"/>
      <c r="I1" s="135"/>
      <c r="J1" s="135"/>
      <c r="K1" s="135"/>
      <c r="L1" s="135"/>
      <c r="M1" s="135"/>
      <c r="N1" s="135"/>
      <c r="O1" s="135"/>
      <c r="P1"/>
    </row>
    <row r="2" spans="1:31" x14ac:dyDescent="0.35">
      <c r="A2"/>
      <c r="B2"/>
      <c r="C2"/>
      <c r="D2"/>
      <c r="E2"/>
      <c r="F2" s="135" t="s">
        <v>104</v>
      </c>
      <c r="G2" s="135"/>
      <c r="H2" s="135"/>
      <c r="I2" s="135"/>
      <c r="J2" s="135"/>
      <c r="K2" s="135"/>
      <c r="L2" s="135"/>
      <c r="M2" s="135"/>
      <c r="N2" s="135"/>
      <c r="O2" s="135"/>
      <c r="P2"/>
    </row>
    <row r="3" spans="1:31" x14ac:dyDescent="0.35">
      <c r="A3"/>
      <c r="B3"/>
      <c r="C3"/>
      <c r="D3"/>
      <c r="E3"/>
      <c r="F3" s="135" t="s">
        <v>69</v>
      </c>
      <c r="G3" s="135"/>
      <c r="H3" s="135"/>
      <c r="I3" s="135"/>
      <c r="J3" s="135"/>
      <c r="K3" s="135"/>
      <c r="L3" s="135"/>
      <c r="M3" s="135"/>
      <c r="N3" s="135"/>
      <c r="O3" s="135"/>
      <c r="P3"/>
    </row>
    <row r="4" spans="1:31" x14ac:dyDescent="0.35">
      <c r="A4" s="139" t="s">
        <v>77</v>
      </c>
      <c r="B4" s="139"/>
      <c r="C4" s="139"/>
      <c r="D4" s="139"/>
      <c r="E4" s="139"/>
      <c r="F4" s="139"/>
      <c r="G4" s="139"/>
      <c r="H4" s="139"/>
      <c r="I4" s="139"/>
      <c r="J4" s="139"/>
      <c r="K4" s="139"/>
      <c r="L4" s="139"/>
      <c r="M4" s="139"/>
      <c r="N4" s="139"/>
      <c r="O4" s="139"/>
      <c r="P4" s="139"/>
      <c r="Q4" s="139"/>
    </row>
    <row r="5" spans="1:31" x14ac:dyDescent="0.35">
      <c r="A5" s="139" t="s">
        <v>94</v>
      </c>
      <c r="B5" s="139"/>
      <c r="C5" s="139"/>
      <c r="D5" s="139"/>
      <c r="E5" s="139"/>
      <c r="F5" s="139"/>
      <c r="G5" s="139"/>
      <c r="H5" s="139"/>
      <c r="I5" s="139"/>
      <c r="J5" s="139"/>
      <c r="K5" s="139"/>
      <c r="L5" s="139"/>
      <c r="M5" s="139"/>
      <c r="N5" s="139"/>
      <c r="O5" s="139"/>
      <c r="P5" s="139"/>
      <c r="Q5" s="139"/>
    </row>
    <row r="6" spans="1:31" x14ac:dyDescent="0.35">
      <c r="A6"/>
      <c r="B6"/>
      <c r="C6" s="12"/>
      <c r="D6" s="12"/>
      <c r="E6" s="12"/>
      <c r="F6" s="12"/>
      <c r="G6" s="12"/>
      <c r="H6" s="12"/>
      <c r="I6" s="12"/>
      <c r="J6"/>
      <c r="K6"/>
      <c r="L6"/>
      <c r="M6"/>
      <c r="N6"/>
      <c r="O6"/>
      <c r="P6"/>
    </row>
    <row r="7" spans="1:31" ht="43.5" x14ac:dyDescent="0.35">
      <c r="A7" s="88" t="s">
        <v>74</v>
      </c>
      <c r="B7" s="64" t="s">
        <v>57</v>
      </c>
      <c r="C7" s="63" t="s">
        <v>21</v>
      </c>
      <c r="D7" s="63" t="s">
        <v>0</v>
      </c>
      <c r="E7" s="63" t="s">
        <v>113</v>
      </c>
      <c r="F7" s="64" t="s">
        <v>1</v>
      </c>
      <c r="G7" s="64" t="s">
        <v>114</v>
      </c>
      <c r="H7" s="64" t="s">
        <v>115</v>
      </c>
      <c r="I7" s="64" t="s">
        <v>116</v>
      </c>
      <c r="J7" s="64" t="s">
        <v>122</v>
      </c>
      <c r="K7" s="64" t="s">
        <v>126</v>
      </c>
      <c r="L7" s="64" t="s">
        <v>117</v>
      </c>
      <c r="M7" s="64" t="s">
        <v>125</v>
      </c>
      <c r="N7" s="64" t="s">
        <v>124</v>
      </c>
      <c r="O7" s="64" t="s">
        <v>118</v>
      </c>
      <c r="P7" s="63" t="s">
        <v>59</v>
      </c>
      <c r="Q7" s="64" t="s">
        <v>70</v>
      </c>
      <c r="R7" s="63" t="s">
        <v>60</v>
      </c>
      <c r="S7" s="64" t="s">
        <v>61</v>
      </c>
      <c r="T7" s="64" t="s">
        <v>62</v>
      </c>
      <c r="U7" s="64" t="s">
        <v>99</v>
      </c>
      <c r="V7" s="64" t="s">
        <v>100</v>
      </c>
      <c r="W7" s="64" t="s">
        <v>29</v>
      </c>
      <c r="X7" s="64" t="s">
        <v>30</v>
      </c>
      <c r="Y7" s="64" t="s">
        <v>31</v>
      </c>
      <c r="Z7" s="137" t="s">
        <v>133</v>
      </c>
      <c r="AA7" s="138"/>
      <c r="AB7" s="64" t="s">
        <v>9</v>
      </c>
      <c r="AC7" s="64" t="s">
        <v>32</v>
      </c>
      <c r="AD7" s="64" t="s">
        <v>45</v>
      </c>
      <c r="AE7" s="64" t="s">
        <v>75</v>
      </c>
    </row>
    <row r="8" spans="1:31" ht="29" x14ac:dyDescent="0.35">
      <c r="A8" s="89" t="s">
        <v>102</v>
      </c>
      <c r="B8" s="71" t="s">
        <v>132</v>
      </c>
      <c r="C8" s="79" t="s">
        <v>79</v>
      </c>
      <c r="D8" s="79" t="s">
        <v>103</v>
      </c>
      <c r="E8" s="79"/>
      <c r="F8" s="79">
        <v>1997</v>
      </c>
      <c r="G8" s="79"/>
      <c r="H8" s="79"/>
      <c r="I8" s="79"/>
      <c r="J8" s="79"/>
      <c r="K8" s="79"/>
      <c r="L8" s="79"/>
      <c r="M8" s="79"/>
      <c r="N8" s="79"/>
      <c r="O8" s="79"/>
      <c r="P8" s="79" t="s">
        <v>95</v>
      </c>
      <c r="Q8" s="79">
        <v>26</v>
      </c>
      <c r="R8" s="79">
        <v>80</v>
      </c>
      <c r="S8" s="79">
        <v>33</v>
      </c>
      <c r="T8" s="79">
        <v>30</v>
      </c>
      <c r="U8" s="79" t="s">
        <v>56</v>
      </c>
      <c r="V8" s="79" t="s">
        <v>56</v>
      </c>
      <c r="W8" s="79" t="s">
        <v>34</v>
      </c>
      <c r="X8" s="79" t="s">
        <v>33</v>
      </c>
      <c r="Y8" s="79">
        <v>10</v>
      </c>
      <c r="Z8" s="79"/>
      <c r="AA8" s="79"/>
      <c r="AB8" s="80">
        <v>32.369999999999997</v>
      </c>
      <c r="AC8" s="80">
        <v>294.14</v>
      </c>
      <c r="AD8" s="79" t="s">
        <v>42</v>
      </c>
      <c r="AE8" s="71" t="s">
        <v>107</v>
      </c>
    </row>
    <row r="9" spans="1:31" ht="29" x14ac:dyDescent="0.35">
      <c r="A9" s="89" t="s">
        <v>102</v>
      </c>
      <c r="B9" s="71" t="s">
        <v>132</v>
      </c>
      <c r="C9" s="79" t="s">
        <v>79</v>
      </c>
      <c r="D9" s="79" t="s">
        <v>103</v>
      </c>
      <c r="E9" s="79"/>
      <c r="F9" s="79">
        <v>1997</v>
      </c>
      <c r="G9" s="79"/>
      <c r="H9" s="79"/>
      <c r="I9" s="79"/>
      <c r="J9" s="79"/>
      <c r="K9" s="79"/>
      <c r="L9" s="79"/>
      <c r="M9" s="79"/>
      <c r="N9" s="79"/>
      <c r="O9" s="79"/>
      <c r="P9" s="79" t="s">
        <v>95</v>
      </c>
      <c r="Q9" s="79">
        <v>26</v>
      </c>
      <c r="R9" s="79">
        <v>80</v>
      </c>
      <c r="S9" s="79">
        <v>33</v>
      </c>
      <c r="T9" s="79">
        <v>30</v>
      </c>
      <c r="U9" s="79" t="s">
        <v>56</v>
      </c>
      <c r="V9" s="79" t="s">
        <v>56</v>
      </c>
      <c r="W9" s="79" t="s">
        <v>35</v>
      </c>
      <c r="X9" s="79" t="s">
        <v>33</v>
      </c>
      <c r="Y9" s="79">
        <v>10</v>
      </c>
      <c r="Z9" s="79"/>
      <c r="AA9" s="79"/>
      <c r="AB9" s="80">
        <v>31.32</v>
      </c>
      <c r="AC9" s="80">
        <v>289.60000000000002</v>
      </c>
      <c r="AD9" s="79" t="s">
        <v>42</v>
      </c>
      <c r="AE9" s="71" t="s">
        <v>107</v>
      </c>
    </row>
    <row r="10" spans="1:31" ht="29" x14ac:dyDescent="0.35">
      <c r="A10" s="89" t="s">
        <v>102</v>
      </c>
      <c r="B10" s="71" t="s">
        <v>132</v>
      </c>
      <c r="C10" s="79" t="s">
        <v>79</v>
      </c>
      <c r="D10" s="79" t="s">
        <v>103</v>
      </c>
      <c r="E10" s="79"/>
      <c r="F10" s="79">
        <v>1997</v>
      </c>
      <c r="G10" s="79"/>
      <c r="H10" s="79"/>
      <c r="I10" s="79"/>
      <c r="J10" s="79"/>
      <c r="K10" s="79"/>
      <c r="L10" s="79"/>
      <c r="M10" s="79"/>
      <c r="N10" s="79"/>
      <c r="O10" s="79"/>
      <c r="P10" s="79" t="s">
        <v>95</v>
      </c>
      <c r="Q10" s="79">
        <v>26</v>
      </c>
      <c r="R10" s="79">
        <v>80</v>
      </c>
      <c r="S10" s="79">
        <v>33</v>
      </c>
      <c r="T10" s="79">
        <v>30</v>
      </c>
      <c r="U10" s="79" t="s">
        <v>56</v>
      </c>
      <c r="V10" s="79" t="s">
        <v>56</v>
      </c>
      <c r="W10" s="79" t="s">
        <v>36</v>
      </c>
      <c r="X10" s="79" t="s">
        <v>33</v>
      </c>
      <c r="Y10" s="79">
        <v>10</v>
      </c>
      <c r="Z10" s="79"/>
      <c r="AA10" s="79"/>
      <c r="AB10" s="80">
        <v>46.24</v>
      </c>
      <c r="AC10" s="80">
        <v>408.33</v>
      </c>
      <c r="AD10" s="79" t="s">
        <v>42</v>
      </c>
      <c r="AE10" s="71" t="s">
        <v>107</v>
      </c>
    </row>
    <row r="11" spans="1:31" ht="43.5" x14ac:dyDescent="0.35">
      <c r="A11" s="89">
        <v>43744</v>
      </c>
      <c r="B11" s="79" t="s">
        <v>101</v>
      </c>
      <c r="C11" s="79" t="s">
        <v>131</v>
      </c>
      <c r="D11" s="79" t="s">
        <v>111</v>
      </c>
      <c r="E11" s="79">
        <v>111.148</v>
      </c>
      <c r="F11" s="79">
        <v>1995</v>
      </c>
      <c r="G11" s="79" t="s">
        <v>119</v>
      </c>
      <c r="H11" s="79" t="s">
        <v>120</v>
      </c>
      <c r="I11" s="79" t="s">
        <v>121</v>
      </c>
      <c r="J11" s="79">
        <v>3</v>
      </c>
      <c r="K11" s="79">
        <v>10000</v>
      </c>
      <c r="L11" s="79" t="s">
        <v>123</v>
      </c>
      <c r="M11" s="96">
        <v>2800</v>
      </c>
      <c r="N11" s="79">
        <v>200</v>
      </c>
      <c r="O11"/>
      <c r="P11" s="79" t="s">
        <v>112</v>
      </c>
      <c r="Q11" s="79">
        <v>23.2</v>
      </c>
      <c r="R11" s="79">
        <v>88.1</v>
      </c>
      <c r="S11" s="79">
        <v>38</v>
      </c>
      <c r="W11" s="79" t="s">
        <v>34</v>
      </c>
      <c r="X11" s="79" t="s">
        <v>33</v>
      </c>
      <c r="Y11" s="99">
        <v>10</v>
      </c>
      <c r="Z11" s="99">
        <v>2355.8000000000002</v>
      </c>
      <c r="AA11" s="99" t="s">
        <v>134</v>
      </c>
      <c r="AB11" s="102">
        <v>29.786200000000001</v>
      </c>
      <c r="AC11" s="32">
        <v>273.79000000000002</v>
      </c>
      <c r="AD11" s="79" t="s">
        <v>42</v>
      </c>
      <c r="AE11" s="103" t="s">
        <v>130</v>
      </c>
    </row>
    <row r="12" spans="1:31" ht="29" x14ac:dyDescent="0.35">
      <c r="A12" s="89">
        <v>43744</v>
      </c>
      <c r="B12" s="71" t="s">
        <v>132</v>
      </c>
      <c r="C12" s="79" t="s">
        <v>131</v>
      </c>
      <c r="D12" s="79" t="s">
        <v>111</v>
      </c>
      <c r="E12" s="79">
        <v>111.148</v>
      </c>
      <c r="F12" s="79">
        <v>1995</v>
      </c>
      <c r="G12" s="79" t="s">
        <v>119</v>
      </c>
      <c r="H12" s="79" t="s">
        <v>120</v>
      </c>
      <c r="I12" s="79" t="s">
        <v>121</v>
      </c>
      <c r="J12" s="79">
        <v>3</v>
      </c>
      <c r="K12" s="79">
        <v>10000</v>
      </c>
      <c r="L12" s="79" t="s">
        <v>123</v>
      </c>
      <c r="M12" s="96">
        <v>2800</v>
      </c>
      <c r="N12" s="79">
        <v>200</v>
      </c>
      <c r="O12" s="79"/>
      <c r="P12" s="79" t="s">
        <v>112</v>
      </c>
      <c r="Q12" s="79">
        <v>23.2</v>
      </c>
      <c r="R12" s="79">
        <v>88.1</v>
      </c>
      <c r="S12" s="79">
        <v>38</v>
      </c>
      <c r="T12" s="79"/>
      <c r="U12" s="79" t="s">
        <v>56</v>
      </c>
      <c r="V12" s="79" t="s">
        <v>56</v>
      </c>
      <c r="W12" s="79" t="s">
        <v>135</v>
      </c>
      <c r="X12" s="79" t="s">
        <v>33</v>
      </c>
      <c r="Y12" s="79">
        <v>10</v>
      </c>
      <c r="Z12" s="79"/>
      <c r="AA12" s="79"/>
      <c r="AB12" s="80">
        <v>34.248266666666701</v>
      </c>
      <c r="AC12" s="80">
        <v>308.09666666666698</v>
      </c>
      <c r="AD12" s="79" t="s">
        <v>42</v>
      </c>
      <c r="AE12" s="71" t="s">
        <v>107</v>
      </c>
    </row>
    <row r="13" spans="1:31" ht="29" x14ac:dyDescent="0.35">
      <c r="A13" s="89">
        <v>43744</v>
      </c>
      <c r="B13" s="71" t="s">
        <v>132</v>
      </c>
      <c r="C13" s="79" t="s">
        <v>131</v>
      </c>
      <c r="D13" s="79" t="s">
        <v>111</v>
      </c>
      <c r="E13" s="79">
        <v>111.148</v>
      </c>
      <c r="F13" s="79">
        <v>1995</v>
      </c>
      <c r="G13" s="79" t="s">
        <v>119</v>
      </c>
      <c r="H13" s="79" t="s">
        <v>120</v>
      </c>
      <c r="I13" s="79" t="s">
        <v>121</v>
      </c>
      <c r="J13" s="79">
        <v>3</v>
      </c>
      <c r="K13" s="79">
        <v>10000</v>
      </c>
      <c r="L13" s="79" t="s">
        <v>123</v>
      </c>
      <c r="M13" s="96">
        <v>2800</v>
      </c>
      <c r="N13" s="79">
        <v>200</v>
      </c>
      <c r="O13" s="79"/>
      <c r="P13" s="79" t="s">
        <v>112</v>
      </c>
      <c r="Q13" s="79">
        <v>23.2</v>
      </c>
      <c r="R13" s="79">
        <v>88.1</v>
      </c>
      <c r="S13" s="79">
        <v>38</v>
      </c>
      <c r="T13" s="79"/>
      <c r="U13" s="79" t="s">
        <v>56</v>
      </c>
      <c r="V13" s="79" t="s">
        <v>56</v>
      </c>
      <c r="W13" s="79" t="s">
        <v>136</v>
      </c>
      <c r="X13" s="79" t="s">
        <v>33</v>
      </c>
      <c r="Y13" s="79">
        <v>10</v>
      </c>
      <c r="Z13" s="79"/>
      <c r="AA13" s="79"/>
      <c r="AB13" s="80">
        <v>33.481366666666702</v>
      </c>
      <c r="AC13" s="80">
        <v>300.191666666667</v>
      </c>
      <c r="AD13" s="79" t="s">
        <v>42</v>
      </c>
      <c r="AE13" s="71" t="s">
        <v>107</v>
      </c>
    </row>
    <row r="14" spans="1:31" x14ac:dyDescent="0.35">
      <c r="A14"/>
      <c r="B14"/>
      <c r="C14"/>
      <c r="D14"/>
      <c r="E14"/>
      <c r="F14"/>
      <c r="G14"/>
      <c r="H14"/>
      <c r="I14"/>
      <c r="J14"/>
      <c r="K14"/>
      <c r="L14"/>
      <c r="M14"/>
      <c r="N14"/>
      <c r="O14"/>
      <c r="P14"/>
    </row>
    <row r="15" spans="1:31" x14ac:dyDescent="0.35">
      <c r="A15"/>
      <c r="B15"/>
      <c r="C15"/>
      <c r="D15"/>
      <c r="E15"/>
      <c r="F15"/>
      <c r="G15"/>
      <c r="H15"/>
      <c r="I15"/>
      <c r="J15"/>
      <c r="K15"/>
      <c r="L15"/>
      <c r="M15"/>
      <c r="N15"/>
      <c r="O15"/>
      <c r="P15"/>
    </row>
    <row r="16" spans="1:31" x14ac:dyDescent="0.35">
      <c r="A16" s="30"/>
      <c r="B16" s="30"/>
      <c r="C16" s="30"/>
      <c r="D16" s="30"/>
      <c r="E16" s="30"/>
      <c r="F16" s="30"/>
      <c r="G16" s="30"/>
      <c r="H16" s="30"/>
      <c r="I16" s="30"/>
      <c r="J16" s="13"/>
      <c r="K16" s="14"/>
      <c r="L16" s="14"/>
      <c r="M16" s="14"/>
      <c r="N16" s="15"/>
      <c r="O16" s="14"/>
      <c r="P16" s="56"/>
    </row>
    <row r="17" spans="1:16" x14ac:dyDescent="0.35">
      <c r="A17" s="30"/>
      <c r="B17" s="30"/>
      <c r="C17" s="30"/>
      <c r="D17" s="30"/>
      <c r="E17" s="30"/>
      <c r="F17" s="30"/>
      <c r="G17" s="30"/>
      <c r="J17" s="13"/>
      <c r="K17" s="14"/>
      <c r="L17" s="14"/>
      <c r="M17" s="14"/>
      <c r="N17" s="15"/>
      <c r="O17" s="14"/>
      <c r="P17" s="56"/>
    </row>
    <row r="18" spans="1:16" x14ac:dyDescent="0.35">
      <c r="A18" s="30"/>
      <c r="B18" s="30"/>
      <c r="C18" s="30"/>
      <c r="D18" s="30"/>
      <c r="E18" s="30"/>
      <c r="F18" s="30"/>
      <c r="G18" s="30"/>
      <c r="J18" s="13"/>
      <c r="K18" s="14"/>
      <c r="L18" s="14"/>
      <c r="M18" s="14"/>
      <c r="N18" s="15"/>
      <c r="O18" s="14"/>
      <c r="P18" s="56"/>
    </row>
    <row r="19" spans="1:16" x14ac:dyDescent="0.35">
      <c r="A19" s="30"/>
      <c r="B19" s="30"/>
      <c r="C19" s="30"/>
      <c r="D19" s="30"/>
      <c r="E19" s="30"/>
      <c r="F19" s="30"/>
      <c r="G19" s="30"/>
      <c r="K19" s="14"/>
      <c r="L19" s="14"/>
    </row>
    <row r="20" spans="1:16" x14ac:dyDescent="0.35">
      <c r="A20" s="30"/>
      <c r="B20" s="30"/>
      <c r="C20" s="30"/>
      <c r="D20" s="30"/>
      <c r="E20" s="30"/>
      <c r="F20" s="30"/>
      <c r="G20" s="30"/>
      <c r="K20" s="14"/>
      <c r="L20" s="14"/>
    </row>
  </sheetData>
  <mergeCells count="6">
    <mergeCell ref="Z7:AA7"/>
    <mergeCell ref="A4:Q4"/>
    <mergeCell ref="A5:Q5"/>
    <mergeCell ref="F2:O2"/>
    <mergeCell ref="F1:O1"/>
    <mergeCell ref="F3:O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
  <sheetViews>
    <sheetView topLeftCell="T1" workbookViewId="0">
      <selection activeCell="AB11" sqref="AB11"/>
    </sheetView>
  </sheetViews>
  <sheetFormatPr baseColWidth="10" defaultRowHeight="14.5" x14ac:dyDescent="0.35"/>
  <cols>
    <col min="3" max="3" width="9.1796875" customWidth="1"/>
    <col min="4" max="4" width="9.26953125" customWidth="1"/>
    <col min="5" max="5" width="9.453125" bestFit="1" customWidth="1"/>
    <col min="6" max="6" width="10.1796875" customWidth="1"/>
    <col min="7" max="7" width="5.453125" customWidth="1"/>
    <col min="8" max="9" width="7" customWidth="1"/>
    <col min="10" max="10" width="5.81640625" customWidth="1"/>
    <col min="11" max="11" width="8.26953125" customWidth="1"/>
    <col min="12" max="12" width="9.36328125" customWidth="1"/>
    <col min="13" max="13" width="9.7265625" customWidth="1"/>
    <col min="14" max="14" width="5.54296875" customWidth="1"/>
    <col min="15" max="15" width="10.7265625" customWidth="1"/>
    <col min="20" max="20" width="9.08984375" customWidth="1"/>
    <col min="21" max="21" width="9.36328125" customWidth="1"/>
    <col min="22" max="22" width="8.81640625" customWidth="1"/>
    <col min="23" max="23" width="6.6328125" customWidth="1"/>
    <col min="24" max="24" width="7.26953125" customWidth="1"/>
    <col min="25" max="25" width="7.90625" customWidth="1"/>
    <col min="26" max="26" width="6.1796875" customWidth="1"/>
    <col min="27" max="27" width="4.7265625" customWidth="1"/>
    <col min="28" max="28" width="9.1796875" customWidth="1"/>
    <col min="29" max="29" width="7.54296875" customWidth="1"/>
    <col min="34" max="34" width="46.6328125" customWidth="1"/>
  </cols>
  <sheetData>
    <row r="1" spans="1:34" x14ac:dyDescent="0.35">
      <c r="A1" s="135" t="s">
        <v>68</v>
      </c>
      <c r="B1" s="135"/>
      <c r="C1" s="135"/>
      <c r="D1" s="135"/>
      <c r="E1" s="135"/>
      <c r="F1" s="135"/>
      <c r="G1" s="135"/>
      <c r="H1" s="135"/>
      <c r="I1" s="135"/>
      <c r="J1" s="135"/>
      <c r="K1" s="135"/>
      <c r="L1" s="135"/>
      <c r="M1" s="135"/>
      <c r="N1" s="135"/>
      <c r="O1" s="135"/>
      <c r="P1" s="135"/>
      <c r="Q1" s="135"/>
      <c r="R1" s="135"/>
      <c r="S1" s="135"/>
      <c r="T1" s="135"/>
    </row>
    <row r="2" spans="1:34" x14ac:dyDescent="0.35">
      <c r="A2" s="135" t="s">
        <v>104</v>
      </c>
      <c r="B2" s="135"/>
      <c r="C2" s="135"/>
      <c r="D2" s="135"/>
      <c r="E2" s="135"/>
      <c r="F2" s="135"/>
      <c r="G2" s="135"/>
      <c r="H2" s="135"/>
      <c r="I2" s="135"/>
      <c r="J2" s="135"/>
      <c r="K2" s="135"/>
      <c r="L2" s="135"/>
      <c r="M2" s="135"/>
      <c r="N2" s="135"/>
      <c r="O2" s="135"/>
      <c r="P2" s="135"/>
      <c r="Q2" s="135"/>
      <c r="R2" s="135"/>
      <c r="S2" s="135"/>
      <c r="T2" s="135"/>
    </row>
    <row r="3" spans="1:34" x14ac:dyDescent="0.35">
      <c r="A3" s="141" t="s">
        <v>69</v>
      </c>
      <c r="B3" s="141"/>
      <c r="C3" s="141"/>
      <c r="D3" s="141"/>
      <c r="E3" s="141"/>
      <c r="F3" s="141"/>
      <c r="G3" s="141"/>
      <c r="H3" s="141"/>
      <c r="I3" s="141"/>
      <c r="J3" s="141"/>
      <c r="K3" s="141"/>
      <c r="L3" s="141"/>
      <c r="M3" s="141"/>
      <c r="N3" s="141"/>
      <c r="O3" s="141"/>
      <c r="P3" s="141"/>
      <c r="Q3" s="141"/>
      <c r="R3" s="141"/>
      <c r="S3" s="141"/>
      <c r="T3" s="141"/>
    </row>
    <row r="4" spans="1:34" ht="14.5" customHeight="1" x14ac:dyDescent="0.35">
      <c r="A4" s="140" t="s">
        <v>108</v>
      </c>
      <c r="B4" s="140"/>
      <c r="C4" s="140"/>
      <c r="D4" s="140"/>
      <c r="E4" s="140"/>
      <c r="F4" s="140"/>
      <c r="G4" s="140"/>
      <c r="H4" s="140"/>
      <c r="I4" s="140"/>
      <c r="J4" s="140"/>
      <c r="K4" s="140"/>
      <c r="L4" s="140"/>
      <c r="M4" s="140"/>
      <c r="N4" s="140"/>
      <c r="O4" s="140"/>
      <c r="P4" s="140"/>
      <c r="Q4" s="140"/>
      <c r="R4" s="140"/>
      <c r="S4" s="140"/>
      <c r="T4" s="140"/>
    </row>
    <row r="5" spans="1:34" x14ac:dyDescent="0.35">
      <c r="A5" s="140"/>
      <c r="B5" s="140"/>
      <c r="C5" s="140"/>
      <c r="D5" s="140"/>
      <c r="E5" s="140"/>
      <c r="F5" s="140"/>
      <c r="G5" s="140"/>
      <c r="H5" s="140"/>
      <c r="I5" s="140"/>
      <c r="J5" s="140"/>
      <c r="K5" s="140"/>
      <c r="L5" s="140"/>
      <c r="M5" s="140"/>
      <c r="N5" s="140"/>
      <c r="O5" s="140"/>
      <c r="P5" s="140"/>
      <c r="Q5" s="140"/>
      <c r="R5" s="140"/>
      <c r="S5" s="140"/>
      <c r="T5" s="140"/>
    </row>
    <row r="6" spans="1:34" x14ac:dyDescent="0.35">
      <c r="A6" s="43"/>
      <c r="B6" s="43"/>
      <c r="C6" s="43"/>
      <c r="D6" s="43"/>
      <c r="E6" s="43"/>
      <c r="F6" s="43"/>
      <c r="G6" s="43"/>
      <c r="H6" s="43"/>
      <c r="I6" s="43"/>
      <c r="J6" s="43"/>
      <c r="K6" s="43"/>
      <c r="L6" s="43"/>
      <c r="M6" s="43"/>
      <c r="N6" s="43"/>
      <c r="O6" s="43"/>
      <c r="P6" s="43"/>
      <c r="Q6" s="43"/>
      <c r="R6" s="43"/>
      <c r="S6" s="43"/>
      <c r="T6" s="104"/>
    </row>
    <row r="7" spans="1:34" ht="43.5" x14ac:dyDescent="0.35">
      <c r="A7" s="88" t="s">
        <v>74</v>
      </c>
      <c r="B7" s="64" t="s">
        <v>57</v>
      </c>
      <c r="C7" s="64" t="s">
        <v>21</v>
      </c>
      <c r="D7" s="63" t="s">
        <v>0</v>
      </c>
      <c r="E7" s="63" t="s">
        <v>113</v>
      </c>
      <c r="F7" s="64" t="s">
        <v>1</v>
      </c>
      <c r="G7" s="64" t="s">
        <v>114</v>
      </c>
      <c r="H7" s="64" t="s">
        <v>115</v>
      </c>
      <c r="I7" s="64" t="s">
        <v>116</v>
      </c>
      <c r="J7" s="64" t="s">
        <v>122</v>
      </c>
      <c r="K7" s="64" t="s">
        <v>126</v>
      </c>
      <c r="L7" s="64" t="s">
        <v>117</v>
      </c>
      <c r="M7" s="64" t="s">
        <v>141</v>
      </c>
      <c r="N7" s="64" t="s">
        <v>124</v>
      </c>
      <c r="O7" s="64" t="s">
        <v>140</v>
      </c>
      <c r="P7" s="64" t="s">
        <v>137</v>
      </c>
      <c r="Q7" s="64" t="s">
        <v>145</v>
      </c>
      <c r="R7" s="63" t="s">
        <v>59</v>
      </c>
      <c r="S7" s="64" t="s">
        <v>70</v>
      </c>
      <c r="T7" s="64" t="s">
        <v>60</v>
      </c>
      <c r="U7" s="64" t="s">
        <v>61</v>
      </c>
      <c r="V7" s="64" t="s">
        <v>62</v>
      </c>
      <c r="W7" s="25" t="s">
        <v>81</v>
      </c>
      <c r="X7" s="25" t="s">
        <v>82</v>
      </c>
      <c r="Y7" s="25" t="s">
        <v>83</v>
      </c>
      <c r="Z7" s="25" t="s">
        <v>84</v>
      </c>
      <c r="AA7" s="25" t="s">
        <v>85</v>
      </c>
      <c r="AB7" s="25" t="s">
        <v>86</v>
      </c>
      <c r="AC7" s="25" t="s">
        <v>87</v>
      </c>
      <c r="AD7" s="25" t="s">
        <v>88</v>
      </c>
      <c r="AE7" s="25" t="s">
        <v>89</v>
      </c>
      <c r="AF7" s="25" t="s">
        <v>90</v>
      </c>
      <c r="AG7" s="25" t="s">
        <v>91</v>
      </c>
      <c r="AH7" s="24" t="s">
        <v>92</v>
      </c>
    </row>
    <row r="8" spans="1:34" ht="39" x14ac:dyDescent="0.35">
      <c r="A8" s="26" t="s">
        <v>102</v>
      </c>
      <c r="B8" s="27" t="s">
        <v>109</v>
      </c>
      <c r="C8" s="27" t="s">
        <v>93</v>
      </c>
      <c r="D8" s="79"/>
      <c r="E8" s="79"/>
      <c r="F8" s="79"/>
      <c r="G8" s="79"/>
      <c r="H8" s="79"/>
      <c r="I8" s="79"/>
      <c r="J8" s="79"/>
      <c r="K8" s="79"/>
      <c r="L8" s="79"/>
      <c r="M8" s="79"/>
      <c r="N8" s="79"/>
      <c r="O8" s="79"/>
      <c r="P8" s="79" t="s">
        <v>138</v>
      </c>
      <c r="Q8" s="79"/>
      <c r="R8" s="79" t="s">
        <v>139</v>
      </c>
      <c r="S8" s="28">
        <v>27</v>
      </c>
      <c r="T8" s="28">
        <v>59</v>
      </c>
      <c r="U8" s="28">
        <v>32</v>
      </c>
      <c r="V8" s="79"/>
      <c r="W8" s="28">
        <v>32</v>
      </c>
      <c r="X8" s="28"/>
      <c r="Y8" s="28">
        <v>75</v>
      </c>
      <c r="Z8" s="29" t="s">
        <v>56</v>
      </c>
      <c r="AA8" s="29" t="s">
        <v>56</v>
      </c>
      <c r="AB8" s="59" t="s">
        <v>34</v>
      </c>
      <c r="AC8" s="28">
        <v>0.56499999999999995</v>
      </c>
      <c r="AD8" s="28">
        <v>0.65600000000000003</v>
      </c>
      <c r="AE8" s="28">
        <v>0.67500000000000004</v>
      </c>
      <c r="AF8" s="28">
        <v>-2.93</v>
      </c>
      <c r="AG8" s="60" t="s">
        <v>55</v>
      </c>
      <c r="AH8" s="28" t="s">
        <v>110</v>
      </c>
    </row>
    <row r="9" spans="1:34" ht="39" x14ac:dyDescent="0.35">
      <c r="A9" s="26" t="s">
        <v>102</v>
      </c>
      <c r="B9" s="27" t="s">
        <v>109</v>
      </c>
      <c r="C9" s="27" t="s">
        <v>93</v>
      </c>
      <c r="D9" s="97"/>
      <c r="E9" s="97"/>
      <c r="F9" s="97"/>
      <c r="G9" s="97"/>
      <c r="H9" s="97"/>
      <c r="I9" s="97"/>
      <c r="J9" s="97"/>
      <c r="K9" s="97"/>
      <c r="L9" s="97"/>
      <c r="M9" s="97"/>
      <c r="N9" s="97"/>
      <c r="O9" s="97"/>
      <c r="P9" s="79" t="s">
        <v>138</v>
      </c>
      <c r="Q9" s="79"/>
      <c r="R9" s="79" t="s">
        <v>139</v>
      </c>
      <c r="S9" s="28">
        <v>27</v>
      </c>
      <c r="T9" s="28">
        <v>59</v>
      </c>
      <c r="U9" s="28">
        <v>32</v>
      </c>
      <c r="V9" s="97"/>
      <c r="W9" s="28">
        <v>32</v>
      </c>
      <c r="X9" s="28"/>
      <c r="Y9" s="28">
        <v>75</v>
      </c>
      <c r="Z9" s="29" t="s">
        <v>56</v>
      </c>
      <c r="AA9" s="29" t="s">
        <v>56</v>
      </c>
      <c r="AB9" s="59" t="s">
        <v>35</v>
      </c>
      <c r="AC9" s="28">
        <v>0.56499999999999995</v>
      </c>
      <c r="AD9" s="28">
        <v>0.65700000000000003</v>
      </c>
      <c r="AE9" s="28">
        <v>0.67600000000000005</v>
      </c>
      <c r="AF9" s="28">
        <v>-2.95</v>
      </c>
      <c r="AG9" s="60" t="s">
        <v>55</v>
      </c>
      <c r="AH9" s="28" t="s">
        <v>110</v>
      </c>
    </row>
    <row r="10" spans="1:34" ht="39" x14ac:dyDescent="0.35">
      <c r="A10" s="26" t="s">
        <v>102</v>
      </c>
      <c r="B10" s="27" t="s">
        <v>109</v>
      </c>
      <c r="C10" s="27" t="s">
        <v>93</v>
      </c>
      <c r="D10" s="97"/>
      <c r="E10" s="97"/>
      <c r="F10" s="97"/>
      <c r="G10" s="97"/>
      <c r="H10" s="97"/>
      <c r="I10" s="97"/>
      <c r="J10" s="97"/>
      <c r="K10" s="97"/>
      <c r="L10" s="97"/>
      <c r="M10" s="97"/>
      <c r="N10" s="97"/>
      <c r="O10" s="97"/>
      <c r="P10" s="79" t="s">
        <v>138</v>
      </c>
      <c r="Q10" s="79"/>
      <c r="R10" s="79" t="s">
        <v>139</v>
      </c>
      <c r="S10" s="28">
        <v>27</v>
      </c>
      <c r="T10" s="28">
        <v>59</v>
      </c>
      <c r="U10" s="28">
        <v>32</v>
      </c>
      <c r="V10" s="97"/>
      <c r="W10" s="28">
        <v>32</v>
      </c>
      <c r="X10" s="28"/>
      <c r="Y10" s="28">
        <v>75</v>
      </c>
      <c r="Z10" s="29" t="s">
        <v>56</v>
      </c>
      <c r="AA10" s="29" t="s">
        <v>56</v>
      </c>
      <c r="AB10" s="59" t="s">
        <v>36</v>
      </c>
      <c r="AC10" s="28">
        <v>0.56599999999999995</v>
      </c>
      <c r="AD10" s="28">
        <v>0.67500000000000004</v>
      </c>
      <c r="AE10" s="28">
        <v>0.67800000000000005</v>
      </c>
      <c r="AF10" s="28">
        <v>-3.13</v>
      </c>
      <c r="AG10" s="60" t="s">
        <v>55</v>
      </c>
      <c r="AH10" s="28" t="s">
        <v>110</v>
      </c>
    </row>
    <row r="11" spans="1:34" x14ac:dyDescent="0.35">
      <c r="A11" s="26" t="s">
        <v>142</v>
      </c>
      <c r="B11" s="107" t="s">
        <v>101</v>
      </c>
      <c r="C11" s="107" t="s">
        <v>143</v>
      </c>
      <c r="D11" t="s">
        <v>111</v>
      </c>
      <c r="E11" t="s">
        <v>144</v>
      </c>
      <c r="F11">
        <v>1995</v>
      </c>
      <c r="G11" t="s">
        <v>119</v>
      </c>
      <c r="H11" t="s">
        <v>120</v>
      </c>
      <c r="J11">
        <v>3</v>
      </c>
      <c r="K11">
        <v>10000</v>
      </c>
      <c r="L11" t="s">
        <v>123</v>
      </c>
      <c r="M11">
        <v>3150</v>
      </c>
      <c r="P11" s="79" t="s">
        <v>138</v>
      </c>
      <c r="Q11" s="79">
        <v>5</v>
      </c>
      <c r="R11" s="79" t="s">
        <v>139</v>
      </c>
      <c r="S11" s="106">
        <v>26</v>
      </c>
      <c r="T11" s="105">
        <v>80</v>
      </c>
      <c r="U11" s="108">
        <v>38</v>
      </c>
      <c r="AB11" s="59" t="s">
        <v>34</v>
      </c>
      <c r="AD11" s="109">
        <v>652.4</v>
      </c>
    </row>
    <row r="12" spans="1:34" x14ac:dyDescent="0.35">
      <c r="A12" s="26" t="s">
        <v>142</v>
      </c>
      <c r="B12" s="107" t="s">
        <v>101</v>
      </c>
      <c r="C12" s="107" t="s">
        <v>143</v>
      </c>
      <c r="D12" t="s">
        <v>111</v>
      </c>
      <c r="E12" t="s">
        <v>144</v>
      </c>
      <c r="F12">
        <v>1995</v>
      </c>
      <c r="G12" t="s">
        <v>119</v>
      </c>
      <c r="H12" t="s">
        <v>120</v>
      </c>
      <c r="J12">
        <v>3</v>
      </c>
      <c r="K12">
        <v>10000</v>
      </c>
      <c r="L12" t="s">
        <v>123</v>
      </c>
      <c r="M12">
        <v>3150</v>
      </c>
      <c r="P12" s="79" t="s">
        <v>138</v>
      </c>
      <c r="Q12" s="79">
        <v>5</v>
      </c>
      <c r="R12" s="79" t="s">
        <v>139</v>
      </c>
      <c r="S12" s="106">
        <v>26</v>
      </c>
      <c r="T12" s="105">
        <v>80</v>
      </c>
      <c r="U12" s="108">
        <v>38</v>
      </c>
      <c r="AB12" s="59" t="s">
        <v>35</v>
      </c>
      <c r="AD12" s="109">
        <v>653.4</v>
      </c>
    </row>
    <row r="13" spans="1:34" x14ac:dyDescent="0.35">
      <c r="A13" s="26" t="s">
        <v>142</v>
      </c>
      <c r="B13" s="107" t="s">
        <v>101</v>
      </c>
      <c r="C13" s="107" t="s">
        <v>143</v>
      </c>
      <c r="D13" t="s">
        <v>111</v>
      </c>
      <c r="E13" t="s">
        <v>144</v>
      </c>
      <c r="F13">
        <v>1995</v>
      </c>
      <c r="G13" t="s">
        <v>119</v>
      </c>
      <c r="H13" t="s">
        <v>120</v>
      </c>
      <c r="J13">
        <v>3</v>
      </c>
      <c r="K13">
        <v>10000</v>
      </c>
      <c r="L13" t="s">
        <v>123</v>
      </c>
      <c r="M13">
        <v>3150</v>
      </c>
      <c r="P13" s="79" t="s">
        <v>138</v>
      </c>
      <c r="Q13" s="79">
        <v>5</v>
      </c>
      <c r="R13" s="79" t="s">
        <v>139</v>
      </c>
      <c r="S13" s="106">
        <v>26</v>
      </c>
      <c r="T13" s="105">
        <v>80</v>
      </c>
      <c r="U13" s="108">
        <v>38</v>
      </c>
      <c r="AB13" s="59" t="s">
        <v>36</v>
      </c>
      <c r="AD13" s="109">
        <v>654.4</v>
      </c>
    </row>
  </sheetData>
  <mergeCells count="4">
    <mergeCell ref="A4:T5"/>
    <mergeCell ref="A1:T1"/>
    <mergeCell ref="A2:T2"/>
    <mergeCell ref="A3:T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Cap. y FP del tanque</vt:lpstr>
      <vt:lpstr>Cap. y FP Bushing C1</vt:lpstr>
      <vt:lpstr>Cap. y FP Bushing C2</vt:lpstr>
      <vt:lpstr>Resistencia de Aislamiento</vt:lpstr>
      <vt:lpstr>Corriente de Excitación</vt:lpstr>
      <vt:lpstr>Resistencia DC del Devanado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Yanabel Solís Villarreal</dc:creator>
  <cp:lastModifiedBy>Mónica Itzel Pérez Olmedo</cp:lastModifiedBy>
  <dcterms:created xsi:type="dcterms:W3CDTF">2020-11-17T16:59:45Z</dcterms:created>
  <dcterms:modified xsi:type="dcterms:W3CDTF">2020-12-09T21:29:22Z</dcterms:modified>
</cp:coreProperties>
</file>