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ndromedajd\Pruebas_y_Mediciones\Historial de Pruebas\Zona 2\SE Llano Sánchez\Transformadores de Potencia\T3\"/>
    </mc:Choice>
  </mc:AlternateContent>
  <bookViews>
    <workbookView xWindow="0" yWindow="0" windowWidth="19200" windowHeight="7050" activeTab="1"/>
  </bookViews>
  <sheets>
    <sheet name="Cap. y FP del tanque" sheetId="1" r:id="rId1"/>
    <sheet name="Cap. y FP Bushing C1" sheetId="2" r:id="rId2"/>
    <sheet name="Cap. y FP Bushing C2" sheetId="3" r:id="rId3"/>
    <sheet name="Resistencia de Aislamiento" sheetId="4" r:id="rId4"/>
    <sheet name="Relación de Vueltas (TTR)" sheetId="11" r:id="rId5"/>
    <sheet name="Corriente de Excitación" sheetId="5" r:id="rId6"/>
    <sheet name="Resistencia DC del Devanado" sheetId="8" r:id="rId7"/>
    <sheet name="Alarmas y Disparos" sheetId="10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4" l="1"/>
  <c r="X25" i="4"/>
  <c r="Y25" i="4"/>
  <c r="W26" i="4"/>
  <c r="X26" i="4"/>
  <c r="Y26" i="4"/>
  <c r="W27" i="4"/>
  <c r="X27" i="4"/>
  <c r="Y27" i="4"/>
  <c r="W28" i="4"/>
  <c r="X28" i="4"/>
  <c r="Y28" i="4"/>
  <c r="W29" i="4"/>
  <c r="X29" i="4"/>
  <c r="Y29" i="4"/>
  <c r="W30" i="4"/>
  <c r="X30" i="4"/>
  <c r="Y30" i="4"/>
  <c r="W31" i="4"/>
  <c r="X31" i="4"/>
  <c r="Y31" i="4"/>
  <c r="W32" i="4"/>
  <c r="X32" i="4"/>
  <c r="Y32" i="4"/>
  <c r="W33" i="4"/>
  <c r="X33" i="4"/>
  <c r="Y33" i="4"/>
  <c r="W34" i="4"/>
  <c r="X34" i="4"/>
  <c r="Y34" i="4"/>
  <c r="W35" i="4"/>
  <c r="X35" i="4"/>
  <c r="Y35" i="4"/>
  <c r="W15" i="4"/>
  <c r="X15" i="4"/>
  <c r="Y15" i="4"/>
  <c r="W16" i="4"/>
  <c r="X16" i="4"/>
  <c r="Y16" i="4"/>
  <c r="W17" i="4"/>
  <c r="X17" i="4"/>
  <c r="Y17" i="4"/>
  <c r="W18" i="4"/>
  <c r="X18" i="4"/>
  <c r="Y18" i="4"/>
  <c r="W19" i="4"/>
  <c r="X19" i="4"/>
  <c r="Y19" i="4"/>
  <c r="W20" i="4"/>
  <c r="X20" i="4"/>
  <c r="Y20" i="4"/>
  <c r="W21" i="4"/>
  <c r="X21" i="4"/>
  <c r="Y21" i="4"/>
  <c r="W22" i="4"/>
  <c r="X22" i="4"/>
  <c r="Y22" i="4"/>
  <c r="W23" i="4"/>
  <c r="X23" i="4"/>
  <c r="Y23" i="4"/>
  <c r="W24" i="4"/>
  <c r="X24" i="4"/>
  <c r="Y24" i="4"/>
  <c r="X14" i="4"/>
  <c r="Y14" i="4"/>
  <c r="W14" i="4"/>
  <c r="V35" i="4"/>
  <c r="V34" i="4"/>
  <c r="V33" i="4"/>
  <c r="V32" i="4"/>
  <c r="V31" i="4"/>
  <c r="V30" i="4"/>
  <c r="V29" i="4"/>
  <c r="V28" i="4"/>
  <c r="V27" i="4"/>
  <c r="V26" i="4"/>
  <c r="V25" i="4"/>
  <c r="U35" i="4"/>
  <c r="U34" i="4"/>
  <c r="U33" i="4"/>
  <c r="U32" i="4"/>
  <c r="U31" i="4"/>
  <c r="U30" i="4"/>
  <c r="U29" i="4"/>
  <c r="U28" i="4"/>
  <c r="U27" i="4"/>
  <c r="U26" i="4"/>
  <c r="U25" i="4"/>
  <c r="T35" i="4"/>
  <c r="T34" i="4"/>
  <c r="T33" i="4"/>
  <c r="T32" i="4"/>
  <c r="T31" i="4"/>
  <c r="T30" i="4"/>
  <c r="T29" i="4"/>
  <c r="T28" i="4"/>
  <c r="T27" i="4"/>
  <c r="T26" i="4"/>
  <c r="T25" i="4"/>
  <c r="S35" i="4"/>
  <c r="S34" i="4"/>
  <c r="S33" i="4"/>
  <c r="S32" i="4"/>
  <c r="S31" i="4"/>
  <c r="S30" i="4"/>
  <c r="S29" i="4"/>
  <c r="S28" i="4"/>
  <c r="S27" i="4"/>
  <c r="S26" i="4"/>
  <c r="S25" i="4"/>
  <c r="R35" i="4"/>
  <c r="R34" i="4"/>
  <c r="R33" i="4"/>
  <c r="R32" i="4"/>
  <c r="R31" i="4"/>
  <c r="R30" i="4"/>
  <c r="R29" i="4"/>
  <c r="R28" i="4"/>
  <c r="R27" i="4"/>
  <c r="R26" i="4"/>
  <c r="R25" i="4"/>
  <c r="Q25" i="4"/>
  <c r="Q26" i="4"/>
  <c r="Q27" i="4"/>
  <c r="Q28" i="4"/>
  <c r="Q29" i="4"/>
  <c r="Q30" i="4"/>
  <c r="Q31" i="4"/>
  <c r="Q32" i="4"/>
  <c r="Q33" i="4"/>
  <c r="Q34" i="4"/>
  <c r="Q35" i="4"/>
  <c r="P26" i="4"/>
  <c r="P27" i="4"/>
  <c r="P28" i="4"/>
  <c r="P29" i="4"/>
  <c r="P30" i="4"/>
  <c r="P31" i="4"/>
  <c r="P32" i="4"/>
  <c r="P33" i="4"/>
  <c r="P34" i="4"/>
  <c r="P35" i="4"/>
  <c r="P25" i="4"/>
  <c r="O26" i="4"/>
  <c r="O27" i="4"/>
  <c r="O28" i="4"/>
  <c r="O29" i="4"/>
  <c r="O30" i="4"/>
  <c r="O31" i="4"/>
  <c r="O32" i="4"/>
  <c r="O33" i="4"/>
  <c r="O34" i="4"/>
  <c r="O35" i="4"/>
  <c r="O25" i="4"/>
  <c r="N26" i="4"/>
  <c r="N27" i="4"/>
  <c r="N28" i="4"/>
  <c r="N29" i="4"/>
  <c r="N30" i="4"/>
  <c r="N31" i="4"/>
  <c r="N32" i="4"/>
  <c r="N33" i="4"/>
  <c r="N34" i="4"/>
  <c r="N35" i="4"/>
  <c r="N25" i="4"/>
  <c r="P22" i="4"/>
  <c r="P23" i="4"/>
  <c r="P24" i="4"/>
  <c r="P18" i="4"/>
  <c r="P19" i="4"/>
  <c r="P20" i="4"/>
  <c r="P21" i="4"/>
  <c r="P15" i="4"/>
  <c r="P16" i="4"/>
  <c r="P17" i="4"/>
  <c r="P14" i="4"/>
  <c r="O22" i="4"/>
  <c r="O23" i="4"/>
  <c r="O24" i="4"/>
  <c r="O16" i="4"/>
  <c r="O17" i="4"/>
  <c r="O18" i="4"/>
  <c r="O19" i="4"/>
  <c r="O20" i="4"/>
  <c r="O21" i="4"/>
  <c r="O15" i="4"/>
  <c r="O14" i="4"/>
  <c r="N24" i="4"/>
  <c r="N22" i="4"/>
  <c r="N23" i="4"/>
  <c r="N21" i="4"/>
  <c r="N19" i="4"/>
  <c r="N20" i="4"/>
  <c r="N17" i="4"/>
  <c r="N18" i="4"/>
  <c r="N16" i="4"/>
  <c r="N15" i="4"/>
  <c r="N14" i="4"/>
  <c r="V24" i="4" l="1"/>
  <c r="V23" i="4"/>
  <c r="V22" i="4"/>
  <c r="V21" i="4"/>
  <c r="V20" i="4"/>
  <c r="V19" i="4"/>
  <c r="V18" i="4"/>
  <c r="V17" i="4"/>
  <c r="V16" i="4"/>
  <c r="V15" i="4"/>
  <c r="V14" i="4"/>
  <c r="U24" i="4"/>
  <c r="U23" i="4"/>
  <c r="U22" i="4"/>
  <c r="U21" i="4"/>
  <c r="U20" i="4"/>
  <c r="U19" i="4"/>
  <c r="U18" i="4"/>
  <c r="U17" i="4"/>
  <c r="U16" i="4"/>
  <c r="U15" i="4"/>
  <c r="U14" i="4"/>
  <c r="T17" i="4"/>
  <c r="T16" i="4"/>
  <c r="T24" i="4"/>
  <c r="T23" i="4"/>
  <c r="T22" i="4"/>
  <c r="T21" i="4"/>
  <c r="T20" i="4"/>
  <c r="T19" i="4"/>
  <c r="T18" i="4"/>
  <c r="T15" i="4"/>
  <c r="T14" i="4"/>
  <c r="S24" i="4"/>
  <c r="S23" i="4"/>
  <c r="S22" i="4"/>
  <c r="S21" i="4"/>
  <c r="S20" i="4"/>
  <c r="S19" i="4"/>
  <c r="S18" i="4"/>
  <c r="S17" i="4"/>
  <c r="S16" i="4"/>
  <c r="S15" i="4"/>
  <c r="S14" i="4"/>
  <c r="R24" i="4"/>
  <c r="R23" i="4"/>
  <c r="R22" i="4"/>
  <c r="R21" i="4"/>
  <c r="R20" i="4"/>
  <c r="R19" i="4"/>
  <c r="R18" i="4"/>
  <c r="R17" i="4"/>
  <c r="R16" i="4"/>
  <c r="R15" i="4"/>
  <c r="R14" i="4"/>
  <c r="Q24" i="4"/>
  <c r="Q23" i="4"/>
  <c r="Q22" i="4"/>
  <c r="Q21" i="4"/>
  <c r="Q20" i="4"/>
  <c r="Q19" i="4"/>
  <c r="Q18" i="4"/>
  <c r="Q17" i="4"/>
  <c r="Q16" i="4"/>
  <c r="Q15" i="4"/>
  <c r="Q14" i="4"/>
</calcChain>
</file>

<file path=xl/sharedStrings.xml><?xml version="1.0" encoding="utf-8"?>
<sst xmlns="http://schemas.openxmlformats.org/spreadsheetml/2006/main" count="1642" uniqueCount="284">
  <si>
    <t>Fabricante</t>
  </si>
  <si>
    <t>Año de Fabricación</t>
  </si>
  <si>
    <t>Tipo de Prueba</t>
  </si>
  <si>
    <t>PLACA</t>
  </si>
  <si>
    <t>FP CH+CHL</t>
  </si>
  <si>
    <t>FP CH</t>
  </si>
  <si>
    <t>FP CHL</t>
  </si>
  <si>
    <t>FP CL+CHL</t>
  </si>
  <si>
    <t>FP CL</t>
  </si>
  <si>
    <t>FECHA</t>
  </si>
  <si>
    <t>FP Medido</t>
  </si>
  <si>
    <t>ILJIN</t>
  </si>
  <si>
    <t>Voltaje de Prueba kV</t>
  </si>
  <si>
    <t>30/10/16</t>
  </si>
  <si>
    <t>GST-GND</t>
  </si>
  <si>
    <t>GST-GRD</t>
  </si>
  <si>
    <t>UST</t>
  </si>
  <si>
    <t>FP Corregido a 20°C</t>
  </si>
  <si>
    <t xml:space="preserve">Descripción </t>
  </si>
  <si>
    <t>Corriente (mA)</t>
  </si>
  <si>
    <t>Perdidas (W)</t>
  </si>
  <si>
    <t>Bushing</t>
  </si>
  <si>
    <t>Serie</t>
  </si>
  <si>
    <t>Tipo</t>
  </si>
  <si>
    <t>Cap C1 (pF)</t>
  </si>
  <si>
    <t>H0</t>
  </si>
  <si>
    <t>H1</t>
  </si>
  <si>
    <t>H2</t>
  </si>
  <si>
    <t>H3</t>
  </si>
  <si>
    <t>X1</t>
  </si>
  <si>
    <t>X2</t>
  </si>
  <si>
    <t>X3</t>
  </si>
  <si>
    <t>Y1</t>
  </si>
  <si>
    <t>Y11</t>
  </si>
  <si>
    <t>ABB</t>
  </si>
  <si>
    <t>O+C II</t>
  </si>
  <si>
    <t>TRENCH LIMITED</t>
  </si>
  <si>
    <t>COTA 900</t>
  </si>
  <si>
    <t>11F0269-03 AEP</t>
  </si>
  <si>
    <t>11F0269-04 AEP</t>
  </si>
  <si>
    <t>11F0269-08 AEP</t>
  </si>
  <si>
    <t>11F0256-55 AEP</t>
  </si>
  <si>
    <t>11F0256-47 AEP</t>
  </si>
  <si>
    <t>COTA 550</t>
  </si>
  <si>
    <t>11F0256-50 AEP</t>
  </si>
  <si>
    <t>1ZUA 1000031151</t>
  </si>
  <si>
    <t>1ZUA 1000031147</t>
  </si>
  <si>
    <t>1ZUA 1000031149</t>
  </si>
  <si>
    <t>H0X0</t>
  </si>
  <si>
    <t>Pérdidas(W)</t>
  </si>
  <si>
    <t>Evaluación FP</t>
  </si>
  <si>
    <t>Evaluación Capacitancia</t>
  </si>
  <si>
    <t>Aceptable</t>
  </si>
  <si>
    <t>Realizada por</t>
  </si>
  <si>
    <t>Josue Martinez</t>
  </si>
  <si>
    <t xml:space="preserve">Evaluación </t>
  </si>
  <si>
    <t>FP Medido(%)</t>
  </si>
  <si>
    <t>FP C1 (%) a 20°C</t>
  </si>
  <si>
    <t>Factor de Corrección</t>
  </si>
  <si>
    <t>Tiempo (min)</t>
  </si>
  <si>
    <t>Conservador</t>
  </si>
  <si>
    <t>Voltaje de Prueba (VDC)</t>
  </si>
  <si>
    <t xml:space="preserve">Clima </t>
  </si>
  <si>
    <t>Soleado</t>
  </si>
  <si>
    <t>Realizado por</t>
  </si>
  <si>
    <t>T3</t>
  </si>
  <si>
    <t xml:space="preserve">Prueba </t>
  </si>
  <si>
    <t>Descripción del Circuito</t>
  </si>
  <si>
    <t>Voltaje (kV)</t>
  </si>
  <si>
    <t>Pérdidas (W)</t>
  </si>
  <si>
    <t>UST-R</t>
  </si>
  <si>
    <t>H1-H0</t>
  </si>
  <si>
    <t>H2-H0</t>
  </si>
  <si>
    <t>H3-H0</t>
  </si>
  <si>
    <t>HX VS T Corregido (GΩ)</t>
  </si>
  <si>
    <t>Y VS T Corregido (GΩ)</t>
  </si>
  <si>
    <t xml:space="preserve">Y VS T Medido (GΩ) </t>
  </si>
  <si>
    <t>HX VS T Medido (GΩ)</t>
  </si>
  <si>
    <t>HX VS Y Medido (GΩ)</t>
  </si>
  <si>
    <t>Índice de Polarización HX VS Y</t>
  </si>
  <si>
    <t>Índice de Polarización HX VS T</t>
  </si>
  <si>
    <t>Índice de Polarización Y VS T</t>
  </si>
  <si>
    <t>Índice de Absorción HX VS T</t>
  </si>
  <si>
    <t>Índice de Absorción HX VS Y</t>
  </si>
  <si>
    <t>Índice de Absorción Y VS T</t>
  </si>
  <si>
    <t>Evaluación HX VS Y</t>
  </si>
  <si>
    <t>Evaluación HX VS T</t>
  </si>
  <si>
    <t>Evaluación Y VS T</t>
  </si>
  <si>
    <t>Bueno</t>
  </si>
  <si>
    <t>Pobre</t>
  </si>
  <si>
    <t>Regular</t>
  </si>
  <si>
    <t>Resultado de la Prueba</t>
  </si>
  <si>
    <t>I.P</t>
  </si>
  <si>
    <t>Menos de 1.0</t>
  </si>
  <si>
    <t>de 1.0 a 1.1</t>
  </si>
  <si>
    <t>de 1.1 a 1.25</t>
  </si>
  <si>
    <t>de 1.25 a 2.0</t>
  </si>
  <si>
    <t>arriba de 2.0</t>
  </si>
  <si>
    <t>Evaluación</t>
  </si>
  <si>
    <t>Malo</t>
  </si>
  <si>
    <t>Cuestionable</t>
  </si>
  <si>
    <t>X1-X0</t>
  </si>
  <si>
    <t>X2-X0</t>
  </si>
  <si>
    <t>X3-X0</t>
  </si>
  <si>
    <t>Y1-Y11</t>
  </si>
  <si>
    <t>Buena</t>
  </si>
  <si>
    <t>N/A</t>
  </si>
  <si>
    <t>Voltaje</t>
  </si>
  <si>
    <t>Tap</t>
  </si>
  <si>
    <t>Teórico</t>
  </si>
  <si>
    <t>H1H0/X1X0</t>
  </si>
  <si>
    <t>%Error</t>
  </si>
  <si>
    <t>H3H0/X3X0</t>
  </si>
  <si>
    <t>Resultados de la Prueba</t>
  </si>
  <si>
    <t>16R</t>
  </si>
  <si>
    <t>15R</t>
  </si>
  <si>
    <t>14R</t>
  </si>
  <si>
    <t>13R</t>
  </si>
  <si>
    <t>12R</t>
  </si>
  <si>
    <t>11R</t>
  </si>
  <si>
    <t>10R</t>
  </si>
  <si>
    <t>9R</t>
  </si>
  <si>
    <t>8R</t>
  </si>
  <si>
    <t>7R</t>
  </si>
  <si>
    <t>6R</t>
  </si>
  <si>
    <t>5R</t>
  </si>
  <si>
    <t>4R</t>
  </si>
  <si>
    <t>3R</t>
  </si>
  <si>
    <t>2R</t>
  </si>
  <si>
    <t>1R</t>
  </si>
  <si>
    <t>N</t>
  </si>
  <si>
    <t>1L</t>
  </si>
  <si>
    <t>2L</t>
  </si>
  <si>
    <t>3L</t>
  </si>
  <si>
    <t>4L</t>
  </si>
  <si>
    <t>5L</t>
  </si>
  <si>
    <t>6L</t>
  </si>
  <si>
    <t>7L</t>
  </si>
  <si>
    <t>8L</t>
  </si>
  <si>
    <t>9L</t>
  </si>
  <si>
    <t>10L</t>
  </si>
  <si>
    <t>11L</t>
  </si>
  <si>
    <t>12L</t>
  </si>
  <si>
    <t>13L</t>
  </si>
  <si>
    <t>14L</t>
  </si>
  <si>
    <t>15L</t>
  </si>
  <si>
    <t>16L</t>
  </si>
  <si>
    <t>H2H0/X2X0</t>
  </si>
  <si>
    <t>%Error2</t>
  </si>
  <si>
    <t>%Error3</t>
  </si>
  <si>
    <t>Equipo de Prueba</t>
  </si>
  <si>
    <t>ATRT-03A VANGUARD</t>
  </si>
  <si>
    <t>830280 Multiamp</t>
  </si>
  <si>
    <t>M4100 DOBLE</t>
  </si>
  <si>
    <t>MIT 1025 Megger</t>
  </si>
  <si>
    <t>Clima</t>
  </si>
  <si>
    <t>Humedad (%)</t>
  </si>
  <si>
    <t>Temp. Aceite (°C)</t>
  </si>
  <si>
    <t>Temp. Promedio (°C)</t>
  </si>
  <si>
    <t xml:space="preserve">Resultado de la Prueba </t>
  </si>
  <si>
    <t>FC a 20°C</t>
  </si>
  <si>
    <t xml:space="preserve">Equipo de Prueba </t>
  </si>
  <si>
    <t>Resultado de Prueba</t>
  </si>
  <si>
    <t>Observaciones</t>
  </si>
  <si>
    <t>Todos los valores han variado muy poco desde la ultima prueba desde el 2015, no hay acciones futuras</t>
  </si>
  <si>
    <t>SUBESTACIÓN LLANO SÁNCHEZ</t>
  </si>
  <si>
    <t>HISTORIAL DE PRUEBAS AL TRANSFORMADOR DE POTENCIA T-3</t>
  </si>
  <si>
    <t>COORDINACIÓN DE PRUEBAS Y MEDICIONES</t>
  </si>
  <si>
    <t>Temp. Amb. (°C)</t>
  </si>
  <si>
    <t>Hum. Rel. (%)</t>
  </si>
  <si>
    <t xml:space="preserve">Capacitancia (pF) </t>
  </si>
  <si>
    <t>J. Martinez</t>
  </si>
  <si>
    <t>Contratista</t>
  </si>
  <si>
    <t>Fecha</t>
  </si>
  <si>
    <t xml:space="preserve">Observaciones </t>
  </si>
  <si>
    <t>Todos los valores son aceptables y cercanos a los obtenidos en el 2015</t>
  </si>
  <si>
    <t>Cap C2 (pF)</t>
  </si>
  <si>
    <t>FP C2 (%)</t>
  </si>
  <si>
    <t>HX VS Y Corregido (GΩ)</t>
  </si>
  <si>
    <t>Temp. del Ac. (°C)</t>
  </si>
  <si>
    <t>La resistencia de aislamiento sale menor que en el 2015, darle seguimiento en la siguiente prueba. El I.P de la prueba HX VS Y aumento de nuevo, había disminuido en el 2015 y ahora se recupero. Las otras dos pruebas los I.P disminuyeron con relación al 2015, darle seguimiento.</t>
  </si>
  <si>
    <r>
      <rPr>
        <b/>
        <i/>
        <sz val="11"/>
        <color theme="1"/>
        <rFont val="Calibri"/>
        <family val="2"/>
        <scheme val="minor"/>
      </rPr>
      <t>Criterio de Evaluación:</t>
    </r>
    <r>
      <rPr>
        <i/>
        <sz val="11"/>
        <color theme="1"/>
        <rFont val="Calibri"/>
        <family val="2"/>
        <scheme val="minor"/>
      </rPr>
      <t xml:space="preserve"> Comparación entre las dos corrientes más altas. Para corrientes de exitación menores de 50 mA: La diferencia entre ambas corrientes debe ser  menor de 10%.</t>
    </r>
  </si>
  <si>
    <t>Prueba buena, cumple con lo establecido en el recuadro superior. Valores parecidos a las pruebas del 2015.</t>
  </si>
  <si>
    <r>
      <rPr>
        <b/>
        <i/>
        <sz val="11"/>
        <color theme="1"/>
        <rFont val="Calibri"/>
        <family val="2"/>
        <scheme val="minor"/>
      </rPr>
      <t>Criterio de Evalución:</t>
    </r>
    <r>
      <rPr>
        <i/>
        <sz val="11"/>
        <color theme="1"/>
        <rFont val="Calibri"/>
        <family val="2"/>
        <scheme val="minor"/>
      </rPr>
      <t xml:space="preserve"> Según la norma IEEE Std-1995 establece que para transformadores nuevos el  FP debe ser menor de 0.5%. Para transformadores de 15 años el FP debe ser menor a 1.5%.</t>
    </r>
  </si>
  <si>
    <t>20/10/13</t>
  </si>
  <si>
    <t>J. Ruíz</t>
  </si>
  <si>
    <t>Primera prueba que se realiza en el matenimiento. Se tomara de referencia.</t>
  </si>
  <si>
    <t>1-5000 MEGGER AZUL</t>
  </si>
  <si>
    <t>Primera pueba que se realiza en el primer mantenimiento. Se tomara de referencia para futuras pruebas.</t>
  </si>
  <si>
    <r>
      <t xml:space="preserve">Criterio de Evaluación: </t>
    </r>
    <r>
      <rPr>
        <i/>
        <sz val="11"/>
        <color theme="1"/>
        <rFont val="Calibri"/>
        <family val="2"/>
        <scheme val="minor"/>
      </rPr>
      <t>Referencia según la norma ANSI/IEEE C57-125-1991</t>
    </r>
  </si>
  <si>
    <t>SUBESTACIÓN:</t>
  </si>
  <si>
    <t>LLANO SANCHEZ</t>
  </si>
  <si>
    <t>EQUIPO:</t>
  </si>
  <si>
    <t>TIPO DE EQUIPO:</t>
  </si>
  <si>
    <t>TRANSFORMADOR DE POTENCIA</t>
  </si>
  <si>
    <t>NORMA:</t>
  </si>
  <si>
    <t xml:space="preserve">Según la norma IEEE Std 62-1995 se recomienda la recomienda la comparación con otras fases, otros transf, iguales o con mediciones anteriores bajo condciones de campo La variación bajo condiciones de campo no debe exceder el 5%. Según la compañía DOBLE, debido a la inestabilidad de obtener lecturas precisas debido a la temperatura, se permite una desviación del 2% entre la prueba de campo y de fábrica. </t>
  </si>
  <si>
    <t>EQUIPO DE PRUEBA</t>
  </si>
  <si>
    <t>REALIZADO POR:</t>
  </si>
  <si>
    <t>TEMP. AMB. (°C)</t>
  </si>
  <si>
    <t>H.R. (%)</t>
  </si>
  <si>
    <t>TEMP. ACEITE (°C)</t>
  </si>
  <si>
    <t>TEMP.           DEV. H</t>
  </si>
  <si>
    <t>TEMP.          DEV. X</t>
  </si>
  <si>
    <t>TEMP. DEV. Y</t>
  </si>
  <si>
    <t>TEMP. REF. (°C)</t>
  </si>
  <si>
    <t>TAP MÓVIL</t>
  </si>
  <si>
    <t>TAP FIJO</t>
  </si>
  <si>
    <t>POSICIÓN (BOBINAS)</t>
  </si>
  <si>
    <r>
      <t>LECTURA (</t>
    </r>
    <r>
      <rPr>
        <b/>
        <sz val="10"/>
        <rFont val="Calibri"/>
        <family val="2"/>
      </rPr>
      <t>Ω)</t>
    </r>
  </si>
  <si>
    <t>CORRECCIÓN</t>
  </si>
  <si>
    <r>
      <t>REFERENCIA (</t>
    </r>
    <r>
      <rPr>
        <b/>
        <sz val="10"/>
        <rFont val="Calibri"/>
        <family val="2"/>
      </rPr>
      <t>Ω)</t>
    </r>
  </si>
  <si>
    <t>VARIACIÓN (%)</t>
  </si>
  <si>
    <t xml:space="preserve">RESULTADO DE PRUEBA </t>
  </si>
  <si>
    <t>OBSERVACIONES</t>
  </si>
  <si>
    <t>J.RUIZ</t>
  </si>
  <si>
    <t>Primera prueba que se realiza de este tipo. Se tomará de referencia para futuras pruebas.</t>
  </si>
  <si>
    <t>Suma de LECTURA (Ω)</t>
  </si>
  <si>
    <t>Etiquetas de columna</t>
  </si>
  <si>
    <t>Etiquetas de fila</t>
  </si>
  <si>
    <t>14/12/14</t>
  </si>
  <si>
    <t>13/12/15</t>
  </si>
  <si>
    <t>Total general</t>
  </si>
  <si>
    <t>J.MARTÍNEZ</t>
  </si>
  <si>
    <t>NA</t>
  </si>
  <si>
    <t>La prueba es buena, cumple con lo establecido en el recuadro superior.</t>
  </si>
  <si>
    <t>ACCUTRANS VANGUARD</t>
  </si>
  <si>
    <t>A pesar de que se uso un equipo que no se ha calibrado en mas de 5 años la prueba salio bastante satisfactoria. Esperamos contar con un buen equipo de prueba el año que viene.</t>
  </si>
  <si>
    <t>Los valores son bastante parecidos a los obtenidos en el 2015. Además cumple con lo establecido según la norma IEEE</t>
  </si>
  <si>
    <t>Subestación:</t>
  </si>
  <si>
    <t>Llano Sánchez</t>
  </si>
  <si>
    <t xml:space="preserve">Equipo: </t>
  </si>
  <si>
    <t>VALORES DE AJUSTE ENCONTRADOS PARA LAS ALARMAS Y DISPAROS (°C)</t>
  </si>
  <si>
    <t>VALORES DE PRUEBA PARA LAS ALARMAS Y DISPAROS (°C)</t>
  </si>
  <si>
    <t>CLIMA</t>
  </si>
  <si>
    <t>TEMP. AMB (°C)</t>
  </si>
  <si>
    <t>REALIZADA POR</t>
  </si>
  <si>
    <t>NÚMERO DE PRUEBA</t>
  </si>
  <si>
    <t>TERMOMETRO</t>
  </si>
  <si>
    <t>ETAPA 1</t>
  </si>
  <si>
    <t>ETAPA 2</t>
  </si>
  <si>
    <t>BOMBA</t>
  </si>
  <si>
    <t xml:space="preserve">ALARMA </t>
  </si>
  <si>
    <t>DISPARO</t>
  </si>
  <si>
    <t>OBS.</t>
  </si>
  <si>
    <t>20/10/2013</t>
  </si>
  <si>
    <t>SOLEADO</t>
  </si>
  <si>
    <t>LLSANT3-6</t>
  </si>
  <si>
    <t>ACEITE</t>
  </si>
  <si>
    <t>NO SALE NADA, NI HACE NADA</t>
  </si>
  <si>
    <t>BOBINA ALTA</t>
  </si>
  <si>
    <t>SÓLO ARRANQUE DE ABANICOS, MÁS NADA</t>
  </si>
  <si>
    <t>BOBINA MEDIA</t>
  </si>
  <si>
    <t>BOBINA BAJA</t>
  </si>
  <si>
    <t>NO TIENE ESTE DISPOSITIVO</t>
  </si>
  <si>
    <t>14/12/2014</t>
  </si>
  <si>
    <t>LLST3-8-14</t>
  </si>
  <si>
    <t>NO TIENE ARRANQUE DE ABANICOS</t>
  </si>
  <si>
    <t>FALLA CIRC. DISPARO BOBINA1/BOBINA2</t>
  </si>
  <si>
    <t>13/12/2015</t>
  </si>
  <si>
    <t>LLST3-8-15</t>
  </si>
  <si>
    <t>EN GAB. TX / INT'S BLOQUEADOS CC</t>
  </si>
  <si>
    <t>30/10/2016</t>
  </si>
  <si>
    <t>LLST3-8-16</t>
  </si>
  <si>
    <t>EN TX Y CC, INT.BLOQUEADO</t>
  </si>
  <si>
    <t>22/10/2017</t>
  </si>
  <si>
    <t>LLST3-8-17</t>
  </si>
  <si>
    <t>SALE EN GABINETE DEL TX Y CC</t>
  </si>
  <si>
    <t>Primera prueba que se realiza de este tipo. Se tomara de referencia.</t>
  </si>
  <si>
    <t xml:space="preserve">                                           Para corrientes de exitación mayores de 50 mA:La diferencia entre ambas corrientes debe ser  menor de 5%. ¨Transformer Diagnostics¨Vol.3-31 Facilities Instructions, Standards and Techniques¨.</t>
  </si>
  <si>
    <r>
      <rPr>
        <b/>
        <i/>
        <sz val="11"/>
        <color theme="1"/>
        <rFont val="Calibri"/>
        <family val="2"/>
        <scheme val="minor"/>
      </rPr>
      <t>Criterio de Evaluación:</t>
    </r>
    <r>
      <rPr>
        <i/>
        <sz val="11"/>
        <color theme="1"/>
        <rFont val="Calibri"/>
        <family val="2"/>
        <scheme val="minor"/>
      </rPr>
      <t xml:space="preserve"> Valores dentro </t>
    </r>
    <r>
      <rPr>
        <i/>
        <sz val="11"/>
        <color theme="1"/>
        <rFont val="Calibri"/>
        <family val="2"/>
      </rPr>
      <t>±0.5% de error son aceptables según la norma IEEE Std 62-1995.</t>
    </r>
  </si>
  <si>
    <t>Tap Primario</t>
  </si>
  <si>
    <t>Voltaje (V)</t>
  </si>
  <si>
    <t>Configuración</t>
  </si>
  <si>
    <t>Δ-Δ/Y-Y</t>
  </si>
  <si>
    <t>±0.5%</t>
  </si>
  <si>
    <t>Julio Ruíz</t>
  </si>
  <si>
    <t>No se realizaron pruebas por tener conectado el monitoreo de bushings en el tap.</t>
  </si>
  <si>
    <t>Nublado</t>
  </si>
  <si>
    <t>Valores todos dentro de lo aceptable. Son parecidos a los de prueba del 2013. Bobina en buen estado.</t>
  </si>
  <si>
    <t xml:space="preserve">Nublado </t>
  </si>
  <si>
    <t>Todos los valores son aceptables, primera prueba que realizamos, los tomaremos de referencia</t>
  </si>
  <si>
    <t>Cap(pF) Medida</t>
  </si>
  <si>
    <t>FP C1 (%) a 20°C Medido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</si>
</sst>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64" formatCode="#,##0\ &quot;€&quot;;\-#,##0\ &quot;€&quot;"/>
    <numFmt numFmtId="165" formatCode="_-* #,##0\ &quot;€&quot;_-;\-* #,##0\ &quot;€&quot;_-;_-* &quot;-&quot;\ &quot;€&quot;_-;_-@_-"/>
    <numFmt numFmtId="166" formatCode="mm/dd/yy;@"/>
    <numFmt numFmtId="167" formatCode="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rgb="FF0B744D"/>
      <name val="Calibri"/>
      <family val="2"/>
      <scheme val="minor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7346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 style="thin">
        <color theme="9" tint="0.39991454817346722"/>
      </bottom>
      <diagonal/>
    </border>
    <border>
      <left/>
      <right style="thin">
        <color theme="9" tint="0.39991454817346722"/>
      </right>
      <top/>
      <bottom style="thin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5" fillId="0" borderId="0"/>
    <xf numFmtId="0" fontId="7" fillId="0" borderId="0" applyFill="0" applyBorder="0">
      <alignment wrapText="1"/>
    </xf>
    <xf numFmtId="0" fontId="8" fillId="33" borderId="0" applyNumberFormat="0" applyBorder="0" applyProtection="0">
      <alignment horizontal="left" indent="1"/>
    </xf>
    <xf numFmtId="0" fontId="7" fillId="33" borderId="0" applyNumberFormat="0" applyProtection="0">
      <alignment horizontal="left" wrapText="1" indent="4"/>
    </xf>
    <xf numFmtId="0" fontId="4" fillId="0" borderId="0"/>
    <xf numFmtId="0" fontId="2" fillId="0" borderId="1" applyNumberFormat="0" applyFill="0" applyAlignment="0" applyProtection="0"/>
    <xf numFmtId="164" fontId="5" fillId="0" borderId="0" applyFont="0" applyFill="0" applyBorder="0" applyAlignment="0" applyProtection="0"/>
    <xf numFmtId="16" fontId="9" fillId="0" borderId="0" applyFont="0" applyFill="0" applyBorder="0" applyAlignment="0">
      <alignment horizontal="left"/>
    </xf>
    <xf numFmtId="0" fontId="3" fillId="29" borderId="0" applyNumberFormat="0" applyBorder="0" applyAlignment="0" applyProtection="0"/>
    <xf numFmtId="0" fontId="1" fillId="30" borderId="9" applyNumberFormat="0" applyAlignment="0" applyProtection="0"/>
    <xf numFmtId="0" fontId="5" fillId="34" borderId="10" applyNumberFormat="0" applyFont="0" applyFill="0" applyAlignment="0"/>
    <xf numFmtId="0" fontId="5" fillId="34" borderId="11" applyNumberFormat="0" applyFont="0" applyFill="0" applyAlignment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2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3" applyNumberFormat="0" applyAlignment="0" applyProtection="0"/>
    <xf numFmtId="0" fontId="17" fillId="6" borderId="4" applyNumberFormat="0" applyAlignment="0" applyProtection="0"/>
    <xf numFmtId="0" fontId="18" fillId="6" borderId="3" applyNumberFormat="0" applyAlignment="0" applyProtection="0"/>
    <xf numFmtId="0" fontId="19" fillId="0" borderId="5" applyNumberFormat="0" applyFill="0" applyAlignment="0" applyProtection="0"/>
    <xf numFmtId="0" fontId="20" fillId="7" borderId="6" applyNumberFormat="0" applyAlignment="0" applyProtection="0"/>
    <xf numFmtId="0" fontId="21" fillId="0" borderId="0" applyNumberFormat="0" applyFill="0" applyBorder="0" applyAlignment="0" applyProtection="0"/>
    <xf numFmtId="0" fontId="5" fillId="8" borderId="7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4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" fillId="0" borderId="1" applyNumberFormat="0" applyFill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5" fillId="0" borderId="0" xfId="1"/>
    <xf numFmtId="0" fontId="0" fillId="0" borderId="0" xfId="0" applyNumberFormat="1"/>
    <xf numFmtId="0" fontId="0" fillId="0" borderId="0" xfId="0" applyAlignment="1"/>
    <xf numFmtId="0" fontId="26" fillId="0" borderId="0" xfId="0" applyFont="1" applyFill="1" applyBorder="1" applyAlignment="1">
      <alignment horizontal="center"/>
    </xf>
    <xf numFmtId="0" fontId="27" fillId="0" borderId="15" xfId="0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0" fontId="0" fillId="0" borderId="0" xfId="0" applyAlignment="1">
      <alignment horizontal="center"/>
    </xf>
    <xf numFmtId="0" fontId="28" fillId="0" borderId="0" xfId="0" applyFont="1" applyBorder="1" applyAlignment="1">
      <alignment wrapText="1"/>
    </xf>
    <xf numFmtId="0" fontId="25" fillId="0" borderId="0" xfId="0" applyFont="1" applyAlignment="1"/>
    <xf numFmtId="0" fontId="25" fillId="0" borderId="0" xfId="0" applyFont="1" applyBorder="1" applyAlignment="1">
      <alignment horizontal="center"/>
    </xf>
    <xf numFmtId="0" fontId="0" fillId="0" borderId="0" xfId="0" applyBorder="1"/>
    <xf numFmtId="0" fontId="27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20" xfId="0" applyNumberFormat="1" applyFill="1" applyBorder="1" applyAlignment="1">
      <alignment horizontal="center"/>
    </xf>
    <xf numFmtId="0" fontId="0" fillId="0" borderId="21" xfId="0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25" fillId="0" borderId="22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166" fontId="25" fillId="0" borderId="23" xfId="0" applyNumberFormat="1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 wrapText="1"/>
    </xf>
    <xf numFmtId="166" fontId="29" fillId="0" borderId="0" xfId="1" applyNumberFormat="1" applyFont="1" applyFill="1" applyBorder="1" applyAlignment="1">
      <alignment horizontal="center" vertical="center"/>
    </xf>
    <xf numFmtId="0" fontId="29" fillId="0" borderId="0" xfId="1" applyNumberFormat="1" applyFont="1" applyFill="1" applyBorder="1" applyAlignment="1">
      <alignment horizontal="center" vertical="center"/>
    </xf>
    <xf numFmtId="0" fontId="29" fillId="0" borderId="0" xfId="1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66" fontId="9" fillId="0" borderId="0" xfId="0" applyNumberFormat="1" applyFont="1" applyBorder="1" applyAlignment="1">
      <alignment horizontal="center" vertical="center"/>
    </xf>
    <xf numFmtId="166" fontId="29" fillId="0" borderId="20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166" fontId="9" fillId="0" borderId="20" xfId="0" applyNumberFormat="1" applyFont="1" applyBorder="1" applyAlignment="1">
      <alignment horizontal="center" vertical="center"/>
    </xf>
    <xf numFmtId="166" fontId="30" fillId="0" borderId="23" xfId="1" applyNumberFormat="1" applyFont="1" applyFill="1" applyBorder="1" applyAlignment="1">
      <alignment horizontal="center" vertical="center"/>
    </xf>
    <xf numFmtId="166" fontId="30" fillId="0" borderId="22" xfId="1" applyNumberFormat="1" applyFont="1" applyFill="1" applyBorder="1" applyAlignment="1">
      <alignment horizontal="center" vertical="center"/>
    </xf>
    <xf numFmtId="0" fontId="30" fillId="0" borderId="22" xfId="1" applyNumberFormat="1" applyFont="1" applyFill="1" applyBorder="1" applyAlignment="1">
      <alignment horizontal="center" vertical="center" wrapText="1"/>
    </xf>
    <xf numFmtId="0" fontId="30" fillId="0" borderId="22" xfId="1" applyNumberFormat="1" applyFont="1" applyBorder="1" applyAlignment="1">
      <alignment horizontal="center" vertical="center" wrapText="1"/>
    </xf>
    <xf numFmtId="0" fontId="30" fillId="0" borderId="22" xfId="1" applyNumberFormat="1" applyFont="1" applyFill="1" applyBorder="1" applyAlignment="1">
      <alignment horizontal="center" vertical="center"/>
    </xf>
    <xf numFmtId="0" fontId="31" fillId="0" borderId="22" xfId="0" applyNumberFormat="1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25" fillId="0" borderId="23" xfId="0" applyFont="1" applyBorder="1" applyAlignment="1">
      <alignment horizontal="center" vertical="center"/>
    </xf>
    <xf numFmtId="0" fontId="28" fillId="0" borderId="16" xfId="0" applyFont="1" applyBorder="1" applyAlignment="1"/>
    <xf numFmtId="0" fontId="0" fillId="0" borderId="16" xfId="0" applyBorder="1"/>
    <xf numFmtId="0" fontId="0" fillId="0" borderId="0" xfId="0" applyAlignment="1">
      <alignment horizontal="center"/>
    </xf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/>
    <xf numFmtId="0" fontId="32" fillId="0" borderId="0" xfId="0" applyFont="1" applyAlignment="1">
      <alignment vertical="center" wrapText="1"/>
    </xf>
    <xf numFmtId="0" fontId="33" fillId="0" borderId="0" xfId="0" applyFont="1" applyAlignment="1">
      <alignment horizontal="left" wrapText="1"/>
    </xf>
    <xf numFmtId="0" fontId="33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4" fillId="35" borderId="12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 wrapText="1"/>
    </xf>
    <xf numFmtId="0" fontId="34" fillId="35" borderId="12" xfId="0" applyFont="1" applyFill="1" applyBorder="1" applyAlignment="1">
      <alignment vertical="center" wrapText="1"/>
    </xf>
    <xf numFmtId="0" fontId="34" fillId="35" borderId="12" xfId="0" applyFont="1" applyFill="1" applyBorder="1" applyAlignment="1">
      <alignment wrapText="1"/>
    </xf>
    <xf numFmtId="0" fontId="36" fillId="0" borderId="12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wrapText="1"/>
    </xf>
    <xf numFmtId="0" fontId="36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wrapText="1"/>
    </xf>
    <xf numFmtId="0" fontId="37" fillId="0" borderId="12" xfId="0" applyFont="1" applyBorder="1" applyAlignment="1">
      <alignment horizontal="center" vertical="center"/>
    </xf>
    <xf numFmtId="0" fontId="36" fillId="0" borderId="1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37" fillId="0" borderId="1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37" fillId="0" borderId="12" xfId="0" applyFont="1" applyBorder="1"/>
    <xf numFmtId="0" fontId="37" fillId="0" borderId="12" xfId="0" applyFont="1" applyBorder="1" applyAlignment="1">
      <alignment horizontal="center"/>
    </xf>
    <xf numFmtId="0" fontId="36" fillId="0" borderId="12" xfId="0" applyFont="1" applyBorder="1" applyAlignment="1">
      <alignment wrapText="1"/>
    </xf>
    <xf numFmtId="0" fontId="37" fillId="0" borderId="12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wrapText="1"/>
    </xf>
    <xf numFmtId="0" fontId="37" fillId="0" borderId="12" xfId="0" applyFont="1" applyFill="1" applyBorder="1" applyAlignment="1" applyProtection="1">
      <alignment horizontal="center"/>
      <protection locked="0"/>
    </xf>
    <xf numFmtId="0" fontId="9" fillId="0" borderId="25" xfId="0" applyFont="1" applyFill="1" applyBorder="1" applyAlignment="1">
      <alignment horizontal="center"/>
    </xf>
    <xf numFmtId="0" fontId="0" fillId="0" borderId="0" xfId="0" pivotButton="1"/>
    <xf numFmtId="0" fontId="34" fillId="0" borderId="1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13" xfId="0" applyFont="1" applyFill="1" applyBorder="1" applyAlignment="1">
      <alignment horizontal="center" vertical="center" wrapText="1"/>
    </xf>
    <xf numFmtId="0" fontId="34" fillId="35" borderId="29" xfId="0" applyFont="1" applyFill="1" applyBorder="1" applyAlignment="1">
      <alignment horizontal="center" vertical="center"/>
    </xf>
    <xf numFmtId="0" fontId="34" fillId="35" borderId="30" xfId="0" applyFont="1" applyFill="1" applyBorder="1" applyAlignment="1">
      <alignment horizontal="center" vertical="center"/>
    </xf>
    <xf numFmtId="0" fontId="34" fillId="35" borderId="31" xfId="0" applyFont="1" applyFill="1" applyBorder="1" applyAlignment="1">
      <alignment horizontal="center" vertical="center"/>
    </xf>
    <xf numFmtId="0" fontId="34" fillId="36" borderId="29" xfId="0" applyFont="1" applyFill="1" applyBorder="1" applyAlignment="1">
      <alignment horizontal="center" vertical="center"/>
    </xf>
    <xf numFmtId="0" fontId="34" fillId="36" borderId="30" xfId="0" applyFont="1" applyFill="1" applyBorder="1" applyAlignment="1">
      <alignment horizontal="center" vertical="center"/>
    </xf>
    <xf numFmtId="0" fontId="34" fillId="36" borderId="31" xfId="0" applyFont="1" applyFill="1" applyBorder="1" applyAlignment="1">
      <alignment horizontal="center" vertical="center"/>
    </xf>
    <xf numFmtId="0" fontId="33" fillId="0" borderId="12" xfId="0" applyFont="1" applyBorder="1" applyAlignment="1">
      <alignment wrapText="1"/>
    </xf>
    <xf numFmtId="0" fontId="36" fillId="0" borderId="12" xfId="0" applyFont="1" applyFill="1" applyBorder="1" applyAlignment="1">
      <alignment horizontal="center" wrapText="1"/>
    </xf>
    <xf numFmtId="0" fontId="33" fillId="0" borderId="12" xfId="0" applyFont="1" applyFill="1" applyBorder="1" applyAlignment="1">
      <alignment horizontal="center"/>
    </xf>
    <xf numFmtId="0" fontId="33" fillId="0" borderId="32" xfId="0" applyFont="1" applyBorder="1" applyAlignment="1">
      <alignment wrapText="1"/>
    </xf>
    <xf numFmtId="0" fontId="38" fillId="0" borderId="32" xfId="0" applyFont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8" fillId="0" borderId="12" xfId="0" applyFont="1" applyBorder="1" applyAlignment="1">
      <alignment horizontal="center" vertical="center" wrapText="1"/>
    </xf>
    <xf numFmtId="0" fontId="37" fillId="0" borderId="12" xfId="0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left" vertical="center" wrapText="1"/>
    </xf>
    <xf numFmtId="0" fontId="36" fillId="0" borderId="12" xfId="0" applyFont="1" applyFill="1" applyBorder="1" applyAlignment="1">
      <alignment horizontal="left" vertical="top" wrapText="1"/>
    </xf>
    <xf numFmtId="0" fontId="36" fillId="0" borderId="12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0" fontId="33" fillId="0" borderId="12" xfId="0" applyFont="1" applyFill="1" applyBorder="1" applyAlignment="1">
      <alignment wrapText="1"/>
    </xf>
    <xf numFmtId="0" fontId="33" fillId="0" borderId="12" xfId="0" applyFont="1" applyFill="1" applyBorder="1" applyAlignment="1">
      <alignment horizontal="center" wrapText="1"/>
    </xf>
    <xf numFmtId="0" fontId="38" fillId="0" borderId="12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vertical="top" wrapText="1"/>
    </xf>
    <xf numFmtId="0" fontId="33" fillId="0" borderId="12" xfId="0" applyFont="1" applyFill="1" applyBorder="1" applyAlignment="1"/>
    <xf numFmtId="0" fontId="33" fillId="0" borderId="12" xfId="0" applyFont="1" applyBorder="1" applyAlignment="1"/>
    <xf numFmtId="0" fontId="38" fillId="0" borderId="12" xfId="0" applyFont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166" fontId="2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12" xfId="0" applyFont="1" applyFill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0" fontId="27" fillId="0" borderId="14" xfId="0" applyFont="1" applyFill="1" applyBorder="1" applyAlignment="1">
      <alignment horizontal="left"/>
    </xf>
    <xf numFmtId="0" fontId="34" fillId="35" borderId="26" xfId="0" applyFont="1" applyFill="1" applyBorder="1" applyAlignment="1">
      <alignment horizontal="center"/>
    </xf>
    <xf numFmtId="0" fontId="34" fillId="35" borderId="27" xfId="0" applyFont="1" applyFill="1" applyBorder="1" applyAlignment="1">
      <alignment horizontal="center"/>
    </xf>
    <xf numFmtId="0" fontId="34" fillId="35" borderId="28" xfId="0" applyFont="1" applyFill="1" applyBorder="1" applyAlignment="1">
      <alignment horizontal="center"/>
    </xf>
    <xf numFmtId="0" fontId="34" fillId="36" borderId="26" xfId="0" applyFont="1" applyFill="1" applyBorder="1" applyAlignment="1">
      <alignment horizontal="center"/>
    </xf>
    <xf numFmtId="0" fontId="34" fillId="36" borderId="27" xfId="0" applyFont="1" applyFill="1" applyBorder="1" applyAlignment="1">
      <alignment horizontal="center"/>
    </xf>
    <xf numFmtId="0" fontId="34" fillId="36" borderId="28" xfId="0" applyFont="1" applyFill="1" applyBorder="1" applyAlignment="1">
      <alignment horizontal="center"/>
    </xf>
    <xf numFmtId="0" fontId="27" fillId="0" borderId="0" xfId="0" applyFont="1"/>
    <xf numFmtId="0" fontId="25" fillId="0" borderId="23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5" fillId="0" borderId="22" xfId="0" applyFont="1" applyBorder="1" applyAlignment="1">
      <alignment horizontal="center" wrapText="1"/>
    </xf>
    <xf numFmtId="0" fontId="25" fillId="0" borderId="22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 applyFill="1" applyBorder="1" applyAlignment="1">
      <alignment horizontal="center"/>
    </xf>
    <xf numFmtId="167" fontId="0" fillId="0" borderId="0" xfId="0" applyNumberFormat="1" applyBorder="1"/>
    <xf numFmtId="0" fontId="0" fillId="0" borderId="0" xfId="0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58">
    <cellStyle name="20% - Énfasis1 2" xfId="34"/>
    <cellStyle name="20% - Énfasis2 2" xfId="38"/>
    <cellStyle name="20% - Énfasis3 2" xfId="42"/>
    <cellStyle name="20% - Énfasis4 2" xfId="46"/>
    <cellStyle name="20% - Énfasis5 2" xfId="50"/>
    <cellStyle name="20% - Énfasis6 2" xfId="10"/>
    <cellStyle name="40% - Énfasis1 2" xfId="35"/>
    <cellStyle name="40% - Énfasis2 2" xfId="39"/>
    <cellStyle name="40% - Énfasis3 2" xfId="43"/>
    <cellStyle name="40% - Énfasis4 2" xfId="47"/>
    <cellStyle name="40% - Énfasis5 2" xfId="51"/>
    <cellStyle name="40% - Énfasis6 2" xfId="53"/>
    <cellStyle name="60% - Énfasis1 2" xfId="36"/>
    <cellStyle name="60% - Énfasis2 2" xfId="40"/>
    <cellStyle name="60% - Énfasis3 2" xfId="44"/>
    <cellStyle name="60% - Énfasis4 2" xfId="48"/>
    <cellStyle name="60% - Énfasis5 2" xfId="52"/>
    <cellStyle name="60% - Énfasis6 2" xfId="54"/>
    <cellStyle name="Borde de la tabla derecha" xfId="12"/>
    <cellStyle name="Borde de la tabla izquierda" xfId="11"/>
    <cellStyle name="Bueno 2" xfId="21"/>
    <cellStyle name="Cálculo 2" xfId="26"/>
    <cellStyle name="Celda de comprobación 2" xfId="28"/>
    <cellStyle name="Celda vinculada 2" xfId="27"/>
    <cellStyle name="Columna de texto Z-A" xfId="5"/>
    <cellStyle name="Encabezado 1 2" xfId="6" hidden="1"/>
    <cellStyle name="Encabezado 1 2" xfId="55" hidden="1"/>
    <cellStyle name="Encabezado 2" xfId="4"/>
    <cellStyle name="Encabezado 4 2" xfId="20"/>
    <cellStyle name="Énfasis1 2" xfId="33"/>
    <cellStyle name="Énfasis2 2" xfId="37"/>
    <cellStyle name="Énfasis3 2" xfId="41"/>
    <cellStyle name="Énfasis4 2" xfId="45"/>
    <cellStyle name="Énfasis5 2" xfId="49"/>
    <cellStyle name="Énfasis6 2" xfId="9"/>
    <cellStyle name="Entrada 2" xfId="24"/>
    <cellStyle name="Fecha" xfId="8"/>
    <cellStyle name="Hipervínculo" xfId="13" builtinId="8" customBuiltin="1"/>
    <cellStyle name="Hipervínculo visitado" xfId="14" builtinId="9" customBuiltin="1"/>
    <cellStyle name="Incorrecto 2" xfId="22"/>
    <cellStyle name="Millares [0] 2" xfId="16"/>
    <cellStyle name="Millares 2" xfId="15"/>
    <cellStyle name="Millares 3" xfId="57"/>
    <cellStyle name="Moneda [0] 2" xfId="17"/>
    <cellStyle name="Moneda 2" xfId="7"/>
    <cellStyle name="Moneda 3" xfId="56"/>
    <cellStyle name="Neutral 2" xfId="23"/>
    <cellStyle name="Normal" xfId="0" builtinId="0"/>
    <cellStyle name="Normal 2" xfId="1"/>
    <cellStyle name="Notas 2" xfId="30"/>
    <cellStyle name="Porcentaje 2" xfId="18"/>
    <cellStyle name="Salida 2" xfId="25"/>
    <cellStyle name="Texto de advertencia 2" xfId="29"/>
    <cellStyle name="Texto de inicio" xfId="2"/>
    <cellStyle name="Texto explicativo 2" xfId="31"/>
    <cellStyle name="Título 3 2" xfId="19"/>
    <cellStyle name="Título 4" xfId="3"/>
    <cellStyle name="Total 2" xfId="32"/>
  </cellStyles>
  <dxfs count="0"/>
  <tableStyles count="1" defaultTableStyle="TableStyleMedium2" defaultPivotStyle="PivotStyleLight16">
    <tableStyle name="LLANO SANCHEZ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H1-H0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20/10/13</c:v>
              </c:pt>
              <c:pt idx="1">
                <c:v>14/12/14</c:v>
              </c:pt>
              <c:pt idx="2">
                <c:v>13/12/15</c:v>
              </c:pt>
              <c:pt idx="3">
                <c:v>30/10/16</c:v>
              </c:pt>
            </c:strLit>
          </c:cat>
          <c:val>
            <c:numLit>
              <c:formatCode>General</c:formatCode>
              <c:ptCount val="4"/>
              <c:pt idx="0">
                <c:v>0.69199999999999995</c:v>
              </c:pt>
              <c:pt idx="1">
                <c:v>0.68300000000000005</c:v>
              </c:pt>
              <c:pt idx="2">
                <c:v>0.69499999999999995</c:v>
              </c:pt>
              <c:pt idx="3">
                <c:v>0.69599999999999995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B0-41D3-A5FC-88F7A287899B}"/>
            </c:ext>
          </c:extLst>
        </c:ser>
        <c:ser>
          <c:idx val="1"/>
          <c:order val="1"/>
          <c:tx>
            <c:v>H2-H0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20/10/13</c:v>
              </c:pt>
              <c:pt idx="1">
                <c:v>14/12/14</c:v>
              </c:pt>
              <c:pt idx="2">
                <c:v>13/12/15</c:v>
              </c:pt>
              <c:pt idx="3">
                <c:v>30/10/16</c:v>
              </c:pt>
            </c:strLit>
          </c:cat>
          <c:val>
            <c:numLit>
              <c:formatCode>General</c:formatCode>
              <c:ptCount val="4"/>
              <c:pt idx="0">
                <c:v>0.69299999999999995</c:v>
              </c:pt>
              <c:pt idx="1">
                <c:v>0.68300000000000005</c:v>
              </c:pt>
              <c:pt idx="2">
                <c:v>0.69499999999999995</c:v>
              </c:pt>
              <c:pt idx="3">
                <c:v>0.69499999999999995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B0-41D3-A5FC-88F7A287899B}"/>
            </c:ext>
          </c:extLst>
        </c:ser>
        <c:ser>
          <c:idx val="2"/>
          <c:order val="2"/>
          <c:tx>
            <c:v>H3-H0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20/10/13</c:v>
              </c:pt>
              <c:pt idx="1">
                <c:v>14/12/14</c:v>
              </c:pt>
              <c:pt idx="2">
                <c:v>13/12/15</c:v>
              </c:pt>
              <c:pt idx="3">
                <c:v>30/10/16</c:v>
              </c:pt>
            </c:strLit>
          </c:cat>
          <c:val>
            <c:numLit>
              <c:formatCode>General</c:formatCode>
              <c:ptCount val="4"/>
              <c:pt idx="0">
                <c:v>0.69199999999999995</c:v>
              </c:pt>
              <c:pt idx="1">
                <c:v>0.68400000000000005</c:v>
              </c:pt>
              <c:pt idx="2">
                <c:v>0.69499999999999995</c:v>
              </c:pt>
              <c:pt idx="3">
                <c:v>0.69499999999999995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6B0-41D3-A5FC-88F7A287899B}"/>
            </c:ext>
          </c:extLst>
        </c:ser>
        <c:ser>
          <c:idx val="3"/>
          <c:order val="3"/>
          <c:tx>
            <c:v>X1-X0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4"/>
              <c:pt idx="0">
                <c:v>20/10/13</c:v>
              </c:pt>
              <c:pt idx="1">
                <c:v>14/12/14</c:v>
              </c:pt>
              <c:pt idx="2">
                <c:v>13/12/15</c:v>
              </c:pt>
              <c:pt idx="3">
                <c:v>30/10/16</c:v>
              </c:pt>
            </c:strLit>
          </c:cat>
          <c:val>
            <c:numLit>
              <c:formatCode>General</c:formatCode>
              <c:ptCount val="4"/>
              <c:pt idx="0">
                <c:v>0.371</c:v>
              </c:pt>
              <c:pt idx="1">
                <c:v>0.34899999999999998</c:v>
              </c:pt>
              <c:pt idx="2">
                <c:v>0.35499999999999998</c:v>
              </c:pt>
              <c:pt idx="3">
                <c:v>0.35599999999999998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6B0-41D3-A5FC-88F7A287899B}"/>
            </c:ext>
          </c:extLst>
        </c:ser>
        <c:ser>
          <c:idx val="4"/>
          <c:order val="4"/>
          <c:tx>
            <c:v>X2-X0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4"/>
              <c:pt idx="0">
                <c:v>20/10/13</c:v>
              </c:pt>
              <c:pt idx="1">
                <c:v>14/12/14</c:v>
              </c:pt>
              <c:pt idx="2">
                <c:v>13/12/15</c:v>
              </c:pt>
              <c:pt idx="3">
                <c:v>30/10/16</c:v>
              </c:pt>
            </c:strLit>
          </c:cat>
          <c:val>
            <c:numLit>
              <c:formatCode>General</c:formatCode>
              <c:ptCount val="4"/>
              <c:pt idx="0">
                <c:v>0.37</c:v>
              </c:pt>
              <c:pt idx="1">
                <c:v>0.34799999999999998</c:v>
              </c:pt>
              <c:pt idx="2">
                <c:v>0.35399999999999998</c:v>
              </c:pt>
              <c:pt idx="3">
                <c:v>0.35499999999999998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6B0-41D3-A5FC-88F7A287899B}"/>
            </c:ext>
          </c:extLst>
        </c:ser>
        <c:ser>
          <c:idx val="5"/>
          <c:order val="5"/>
          <c:tx>
            <c:v>X3-X0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20/10/13</c:v>
              </c:pt>
              <c:pt idx="1">
                <c:v>14/12/14</c:v>
              </c:pt>
              <c:pt idx="2">
                <c:v>13/12/15</c:v>
              </c:pt>
              <c:pt idx="3">
                <c:v>30/10/16</c:v>
              </c:pt>
            </c:strLit>
          </c:cat>
          <c:val>
            <c:numLit>
              <c:formatCode>General</c:formatCode>
              <c:ptCount val="4"/>
              <c:pt idx="0">
                <c:v>0.35799999999999998</c:v>
              </c:pt>
              <c:pt idx="1">
                <c:v>0.34599999999999997</c:v>
              </c:pt>
              <c:pt idx="2">
                <c:v>0.35199999999999998</c:v>
              </c:pt>
              <c:pt idx="3">
                <c:v>0.35199999999999998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66B0-41D3-A5FC-88F7A287899B}"/>
            </c:ext>
          </c:extLst>
        </c:ser>
        <c:ser>
          <c:idx val="6"/>
          <c:order val="6"/>
          <c:tx>
            <c:v>Y1-Y11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20/10/13</c:v>
              </c:pt>
              <c:pt idx="1">
                <c:v>14/12/14</c:v>
              </c:pt>
              <c:pt idx="2">
                <c:v>13/12/15</c:v>
              </c:pt>
              <c:pt idx="3">
                <c:v>30/10/16</c:v>
              </c:pt>
            </c:strLit>
          </c:cat>
          <c:val>
            <c:numLit>
              <c:formatCode>General</c:formatCode>
              <c:ptCount val="4"/>
              <c:pt idx="0">
                <c:v>0.52300000000000002</c:v>
              </c:pt>
              <c:pt idx="1">
                <c:v>0.51400000000000001</c:v>
              </c:pt>
              <c:pt idx="2">
                <c:v>0.52400000000000002</c:v>
              </c:pt>
              <c:pt idx="3">
                <c:v>0.52400000000000002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66B0-41D3-A5FC-88F7A287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969663"/>
        <c:axId val="864970079"/>
      </c:lineChart>
      <c:catAx>
        <c:axId val="8649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64970079"/>
        <c:crosses val="autoZero"/>
        <c:auto val="1"/>
        <c:lblAlgn val="ctr"/>
        <c:lblOffset val="100"/>
        <c:noMultiLvlLbl val="0"/>
      </c:catAx>
      <c:valAx>
        <c:axId val="864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649696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719666</xdr:colOff>
      <xdr:row>18</xdr:row>
      <xdr:rowOff>77611</xdr:rowOff>
    </xdr:from>
    <xdr:to>
      <xdr:col>40</xdr:col>
      <xdr:colOff>28223</xdr:colOff>
      <xdr:row>38</xdr:row>
      <xdr:rowOff>155222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perez\Documents\Copia%20de%20Borrador%20de%20Prueb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ónica Itzel Pérez Olmedo" refreshedDate="44155.588905439814" createdVersion="6" refreshedVersion="6" minRefreshableVersion="3" recordCount="28">
  <cacheSource type="worksheet">
    <worksheetSource ref="A9:S37" sheet="Resistencia DC del Devanado" r:id="rId2"/>
  </cacheSource>
  <cacheFields count="19">
    <cacheField name="FECHA" numFmtId="0">
      <sharedItems count="4">
        <s v="20/10/13"/>
        <s v="14/12/14"/>
        <s v="13/12/15"/>
        <s v="30/10/16"/>
      </sharedItems>
    </cacheField>
    <cacheField name="EQUIPO DE PRUEBA" numFmtId="0">
      <sharedItems/>
    </cacheField>
    <cacheField name="REALIZADO POR:" numFmtId="0">
      <sharedItems/>
    </cacheField>
    <cacheField name="TEMP. AMB. (°C)" numFmtId="0">
      <sharedItems containsSemiMixedTypes="0" containsString="0" containsNumber="1" containsInteger="1" minValue="29" maxValue="33"/>
    </cacheField>
    <cacheField name="H.R. (%)" numFmtId="0">
      <sharedItems containsSemiMixedTypes="0" containsString="0" containsNumber="1" containsInteger="1" minValue="51" maxValue="74"/>
    </cacheField>
    <cacheField name="TEMP. ACEITE (°C)" numFmtId="0">
      <sharedItems containsSemiMixedTypes="0" containsString="0" containsNumber="1" containsInteger="1" minValue="38" maxValue="46"/>
    </cacheField>
    <cacheField name="TEMP.           DEV. H" numFmtId="0">
      <sharedItems containsSemiMixedTypes="0" containsString="0" containsNumber="1" containsInteger="1" minValue="41" maxValue="49"/>
    </cacheField>
    <cacheField name="TEMP.          DEV. X" numFmtId="0">
      <sharedItems containsSemiMixedTypes="0" containsString="0" containsNumber="1" containsInteger="1" minValue="40" maxValue="51"/>
    </cacheField>
    <cacheField name="TEMP. DEV. Y" numFmtId="0">
      <sharedItems containsSemiMixedTypes="0" containsString="0" containsNumber="1" containsInteger="1" minValue="40" maxValue="51"/>
    </cacheField>
    <cacheField name="TEMP. REF. (°C)" numFmtId="0">
      <sharedItems containsSemiMixedTypes="0" containsString="0" containsNumber="1" containsInteger="1" minValue="75" maxValue="75"/>
    </cacheField>
    <cacheField name="TAP MÓVIL" numFmtId="0">
      <sharedItems containsMixedTypes="1" containsNumber="1" containsInteger="1" minValue="0" maxValue="0"/>
    </cacheField>
    <cacheField name="TAP FIJO" numFmtId="0">
      <sharedItems containsSemiMixedTypes="0" containsString="0" containsNumber="1" containsInteger="1" minValue="4" maxValue="4"/>
    </cacheField>
    <cacheField name="POSICIÓN (BOBINAS)" numFmtId="0">
      <sharedItems count="7">
        <s v="H1-H0"/>
        <s v="H2-H0"/>
        <s v="H3-H0"/>
        <s v="X1-X0"/>
        <s v="X2-X0"/>
        <s v="X3-X0"/>
        <s v="Y1-Y11"/>
      </sharedItems>
    </cacheField>
    <cacheField name="LECTURA (Ω)" numFmtId="0">
      <sharedItems containsSemiMixedTypes="0" containsString="0" containsNumber="1" minValue="0.34599999999999997" maxValue="0.69599999999999995" count="19">
        <n v="0.69199999999999995"/>
        <n v="0.69299999999999995"/>
        <n v="0.371"/>
        <n v="0.37"/>
        <n v="0.35799999999999998"/>
        <n v="0.52300000000000002"/>
        <n v="0.68300000000000005"/>
        <n v="0.68400000000000005"/>
        <n v="0.34899999999999998"/>
        <n v="0.34799999999999998"/>
        <n v="0.34599999999999997"/>
        <n v="0.51400000000000001"/>
        <n v="0.69499999999999995"/>
        <n v="0.35499999999999998"/>
        <n v="0.35399999999999998"/>
        <n v="0.35199999999999998"/>
        <n v="0.52400000000000002"/>
        <n v="0.69599999999999995"/>
        <n v="0.35599999999999998"/>
      </sharedItems>
    </cacheField>
    <cacheField name="CORRECCIÓN" numFmtId="0">
      <sharedItems containsSemiMixedTypes="0" containsString="0" containsNumber="1" minValue="0.38200000000000001" maxValue="0.76800000000000002"/>
    </cacheField>
    <cacheField name="REFERENCIA (Ω)" numFmtId="0">
      <sharedItems containsString="0" containsBlank="1" containsNumber="1" minValue="0.38200000000000001" maxValue="0.76800000000000002"/>
    </cacheField>
    <cacheField name="VARIACIÓN (%)" numFmtId="0">
      <sharedItems containsString="0" containsBlank="1" containsNumber="1" minValue="-3.22" maxValue="1.75"/>
    </cacheField>
    <cacheField name="RESULTADO DE PRUEBA " numFmtId="0">
      <sharedItems containsBlank="1"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s v="830280 Multiamp"/>
    <s v="J.RUIZ"/>
    <n v="29"/>
    <n v="74"/>
    <n v="46"/>
    <n v="49"/>
    <n v="48"/>
    <n v="48"/>
    <n v="75"/>
    <n v="0"/>
    <n v="4"/>
    <x v="0"/>
    <x v="0"/>
    <n v="0.755"/>
    <m/>
    <m/>
    <s v="Buena"/>
    <s v="Primera prueba que se realiza de este tipo. Se tomará de referencia para futuras pruebas."/>
  </r>
  <r>
    <x v="0"/>
    <s v="830280 Multiamp"/>
    <s v="J.RUIZ"/>
    <n v="29"/>
    <n v="74"/>
    <n v="46"/>
    <n v="49"/>
    <n v="48"/>
    <n v="48"/>
    <n v="75"/>
    <n v="0"/>
    <n v="4"/>
    <x v="1"/>
    <x v="1"/>
    <n v="0.75700000000000001"/>
    <m/>
    <m/>
    <s v="Buena"/>
    <s v="Primera prueba que se realiza de este tipo. Se tomará de referencia para futuras pruebas."/>
  </r>
  <r>
    <x v="0"/>
    <s v="830280 Multiamp"/>
    <s v="J.RUIZ"/>
    <n v="29"/>
    <n v="74"/>
    <n v="46"/>
    <n v="49"/>
    <n v="48"/>
    <n v="48"/>
    <n v="75"/>
    <n v="0"/>
    <n v="4"/>
    <x v="2"/>
    <x v="0"/>
    <n v="0.755"/>
    <m/>
    <m/>
    <s v="Buena"/>
    <s v="Primera prueba que se realiza de este tipo. Se tomará de referencia para futuras pruebas."/>
  </r>
  <r>
    <x v="0"/>
    <s v="830280 Multiamp"/>
    <s v="J.RUIZ"/>
    <n v="29"/>
    <n v="74"/>
    <n v="46"/>
    <n v="49"/>
    <n v="48"/>
    <n v="48"/>
    <n v="75"/>
    <n v="0"/>
    <n v="4"/>
    <x v="3"/>
    <x v="2"/>
    <n v="0.40600000000000003"/>
    <m/>
    <m/>
    <s v="Buena"/>
    <s v="Primera prueba que se realiza de este tipo. Se tomará de referencia para futuras pruebas."/>
  </r>
  <r>
    <x v="0"/>
    <s v="830280 Multiamp"/>
    <s v="J.RUIZ"/>
    <n v="29"/>
    <n v="74"/>
    <n v="46"/>
    <n v="49"/>
    <n v="48"/>
    <n v="48"/>
    <n v="75"/>
    <n v="0"/>
    <n v="4"/>
    <x v="4"/>
    <x v="3"/>
    <n v="0.40500000000000003"/>
    <m/>
    <m/>
    <s v="Buena"/>
    <s v="Primera prueba que se realiza de este tipo. Se tomará de referencia para futuras pruebas."/>
  </r>
  <r>
    <x v="0"/>
    <s v="830280 Multiamp"/>
    <s v="J.RUIZ"/>
    <n v="29"/>
    <n v="74"/>
    <n v="46"/>
    <n v="49"/>
    <n v="48"/>
    <n v="48"/>
    <n v="75"/>
    <n v="0"/>
    <n v="4"/>
    <x v="5"/>
    <x v="4"/>
    <n v="0.39200000000000002"/>
    <m/>
    <m/>
    <s v="Buena"/>
    <s v="Primera prueba que se realiza de este tipo. Se tomará de referencia para futuras pruebas."/>
  </r>
  <r>
    <x v="0"/>
    <s v="830280 Multiamp"/>
    <s v="J.RUIZ"/>
    <n v="29"/>
    <n v="74"/>
    <n v="46"/>
    <n v="49"/>
    <n v="48"/>
    <n v="48"/>
    <n v="75"/>
    <n v="0"/>
    <n v="4"/>
    <x v="6"/>
    <x v="5"/>
    <n v="0.57299999999999995"/>
    <m/>
    <m/>
    <s v="Buena"/>
    <s v="Primera prueba que se realiza de este tipo. Se tomará de referencia para futuras pruebas."/>
  </r>
  <r>
    <x v="1"/>
    <s v="830280 Multiamp"/>
    <s v="J.MARTÍNEZ"/>
    <n v="33"/>
    <n v="56"/>
    <n v="38"/>
    <n v="41"/>
    <n v="40"/>
    <n v="40"/>
    <n v="75"/>
    <s v="NA"/>
    <n v="4"/>
    <x v="0"/>
    <x v="6"/>
    <n v="0.76700000000000002"/>
    <n v="0.755"/>
    <n v="1.6"/>
    <s v="Buena"/>
    <s v="La prueba es buena, cumple con lo establecido en el recuadro superior."/>
  </r>
  <r>
    <x v="1"/>
    <s v="830280 Multiamp"/>
    <s v="J.MARTÍNEZ"/>
    <n v="33"/>
    <n v="56"/>
    <n v="38"/>
    <n v="41"/>
    <n v="40"/>
    <n v="40"/>
    <n v="75"/>
    <s v="NA"/>
    <n v="4"/>
    <x v="1"/>
    <x v="6"/>
    <n v="0.76700000000000002"/>
    <n v="0.75700000000000001"/>
    <n v="1.34"/>
    <s v="Buena"/>
    <s v="La prueba es buena, cumple con lo establecido en el recuadro superior."/>
  </r>
  <r>
    <x v="1"/>
    <s v="830280 Multiamp"/>
    <s v="J.MARTÍNEZ"/>
    <n v="33"/>
    <n v="56"/>
    <n v="38"/>
    <n v="41"/>
    <n v="40"/>
    <n v="40"/>
    <n v="75"/>
    <s v="NA"/>
    <n v="4"/>
    <x v="2"/>
    <x v="7"/>
    <n v="0.76800000000000002"/>
    <n v="0.755"/>
    <n v="1.75"/>
    <s v="Buena"/>
    <s v="La prueba es buena, cumple con lo establecido en el recuadro superior."/>
  </r>
  <r>
    <x v="1"/>
    <s v="830280 Multiamp"/>
    <s v="J.MARTÍNEZ"/>
    <n v="33"/>
    <n v="56"/>
    <n v="38"/>
    <n v="41"/>
    <n v="40"/>
    <n v="40"/>
    <n v="75"/>
    <s v="NA"/>
    <n v="4"/>
    <x v="3"/>
    <x v="8"/>
    <n v="0.39300000000000002"/>
    <n v="0.40600000000000003"/>
    <n v="-3.18"/>
    <s v="Buena"/>
    <s v="La prueba es buena, cumple con lo establecido en el recuadro superior."/>
  </r>
  <r>
    <x v="1"/>
    <s v="830280 Multiamp"/>
    <s v="J.MARTÍNEZ"/>
    <n v="33"/>
    <n v="56"/>
    <n v="38"/>
    <n v="41"/>
    <n v="40"/>
    <n v="40"/>
    <n v="75"/>
    <s v="NA"/>
    <n v="4"/>
    <x v="4"/>
    <x v="9"/>
    <n v="0.39200000000000002"/>
    <n v="0.40500000000000003"/>
    <n v="-3.22"/>
    <s v="Buena"/>
    <s v="La prueba es buena, cumple con lo establecido en el recuadro superior."/>
  </r>
  <r>
    <x v="1"/>
    <s v="830280 Multiamp"/>
    <s v="J.MARTÍNEZ"/>
    <n v="33"/>
    <n v="56"/>
    <n v="38"/>
    <n v="41"/>
    <n v="40"/>
    <n v="40"/>
    <n v="75"/>
    <s v="NA"/>
    <n v="4"/>
    <x v="5"/>
    <x v="10"/>
    <n v="0.39"/>
    <n v="0.39200000000000002"/>
    <n v="-0.48"/>
    <s v="Buena"/>
    <s v="La prueba es buena, cumple con lo establecido en el recuadro superior."/>
  </r>
  <r>
    <x v="1"/>
    <s v="830280 Multiamp"/>
    <s v="J.MARTÍNEZ"/>
    <n v="33"/>
    <n v="56"/>
    <n v="38"/>
    <n v="41"/>
    <n v="40"/>
    <n v="40"/>
    <n v="75"/>
    <s v="NA"/>
    <n v="4"/>
    <x v="6"/>
    <x v="11"/>
    <n v="0.57999999999999996"/>
    <n v="0.57299999999999995"/>
    <n v="1.1299999999999999"/>
    <s v="Buena"/>
    <s v="La prueba es buena, cumple con lo establecido en el recuadro superior."/>
  </r>
  <r>
    <x v="2"/>
    <s v="ACCUTRANS VANGUARD"/>
    <s v="J.MARTÍNEZ"/>
    <n v="32"/>
    <n v="51"/>
    <n v="46"/>
    <n v="49"/>
    <n v="51"/>
    <n v="51"/>
    <n v="75"/>
    <s v="NA"/>
    <n v="4"/>
    <x v="0"/>
    <x v="12"/>
    <n v="0.75900000000000001"/>
    <n v="0.76700000000000002"/>
    <n v="-1.0900000000000001"/>
    <m/>
    <s v="A pesar de que se uso un equipo que no se ha calibrado en mas de 5 años la prueba salio bastante satisfactoria. Esperamos contar con un buen equipo de prueba el año que viene."/>
  </r>
  <r>
    <x v="2"/>
    <s v="ACCUTRANS VANGUARD"/>
    <s v="J.MARTÍNEZ"/>
    <n v="32"/>
    <n v="51"/>
    <n v="46"/>
    <n v="49"/>
    <n v="51"/>
    <n v="51"/>
    <n v="75"/>
    <s v="NA"/>
    <n v="4"/>
    <x v="1"/>
    <x v="12"/>
    <n v="0.75900000000000001"/>
    <n v="0.76700000000000002"/>
    <n v="-1.0900000000000001"/>
    <m/>
    <s v="A pesar de que se uso un equipo que no se ha calibrado en mas de 5 años la prueba salio bastante satisfactoria. Esperamos contar con un buen equipo de prueba el año que viene."/>
  </r>
  <r>
    <x v="2"/>
    <s v="ACCUTRANS VANGUARD"/>
    <s v="J.MARTÍNEZ"/>
    <n v="32"/>
    <n v="51"/>
    <n v="46"/>
    <n v="49"/>
    <n v="51"/>
    <n v="51"/>
    <n v="75"/>
    <s v="NA"/>
    <n v="4"/>
    <x v="2"/>
    <x v="12"/>
    <n v="0.75900000000000001"/>
    <n v="0.76800000000000002"/>
    <n v="-1.22"/>
    <m/>
    <s v="A pesar de que se uso un equipo que no se ha calibrado en mas de 5 años la prueba salio bastante satisfactoria. Esperamos contar con un buen equipo de prueba el año que viene."/>
  </r>
  <r>
    <x v="2"/>
    <s v="ACCUTRANS VANGUARD"/>
    <s v="J.MARTÍNEZ"/>
    <n v="32"/>
    <n v="51"/>
    <n v="46"/>
    <n v="49"/>
    <n v="51"/>
    <n v="51"/>
    <n v="75"/>
    <s v="NA"/>
    <n v="4"/>
    <x v="3"/>
    <x v="13"/>
    <n v="0.38500000000000001"/>
    <n v="0.38500000000000001"/>
    <n v="-2.12"/>
    <m/>
    <s v="A pesar de que se uso un equipo que no se ha calibrado en mas de 5 años la prueba salio bastante satisfactoria. Esperamos contar con un buen equipo de prueba el año que viene."/>
  </r>
  <r>
    <x v="2"/>
    <s v="ACCUTRANS VANGUARD"/>
    <s v="J.MARTÍNEZ"/>
    <n v="32"/>
    <n v="51"/>
    <n v="46"/>
    <n v="49"/>
    <n v="51"/>
    <n v="51"/>
    <n v="75"/>
    <s v="NA"/>
    <n v="4"/>
    <x v="4"/>
    <x v="14"/>
    <n v="0.38400000000000001"/>
    <n v="0.38400000000000001"/>
    <n v="-2.15"/>
    <m/>
    <s v="A pesar de que se uso un equipo que no se ha calibrado en mas de 5 años la prueba salio bastante satisfactoria. Esperamos contar con un buen equipo de prueba el año que viene."/>
  </r>
  <r>
    <x v="2"/>
    <s v="ACCUTRANS VANGUARD"/>
    <s v="J.MARTÍNEZ"/>
    <n v="32"/>
    <n v="51"/>
    <n v="46"/>
    <n v="49"/>
    <n v="51"/>
    <n v="51"/>
    <n v="75"/>
    <s v="NA"/>
    <n v="4"/>
    <x v="5"/>
    <x v="15"/>
    <n v="0.38200000000000001"/>
    <n v="0.38200000000000001"/>
    <n v="-2.2000000000000002"/>
    <m/>
    <s v="A pesar de que se uso un equipo que no se ha calibrado en mas de 5 años la prueba salio bastante satisfactoria. Esperamos contar con un buen equipo de prueba el año que viene."/>
  </r>
  <r>
    <x v="2"/>
    <s v="ACCUTRANS VANGUARD"/>
    <s v="J.MARTÍNEZ"/>
    <n v="32"/>
    <n v="51"/>
    <n v="46"/>
    <n v="49"/>
    <n v="51"/>
    <n v="51"/>
    <n v="75"/>
    <s v="NA"/>
    <n v="4"/>
    <x v="6"/>
    <x v="16"/>
    <n v="0.56799999999999995"/>
    <n v="0.57999999999999996"/>
    <n v="-2.1"/>
    <m/>
    <s v="A pesar de que se uso un equipo que no se ha calibrado en mas de 5 años la prueba salio bastante satisfactoria. Esperamos contar con un buen equipo de prueba el año que viene."/>
  </r>
  <r>
    <x v="3"/>
    <s v="830280 Multiamp"/>
    <s v="J.MARTÍNEZ"/>
    <n v="30"/>
    <n v="68"/>
    <n v="45"/>
    <n v="48"/>
    <n v="51"/>
    <n v="51"/>
    <n v="75"/>
    <s v="N/A"/>
    <n v="4"/>
    <x v="0"/>
    <x v="17"/>
    <n v="0.76300000000000001"/>
    <n v="0.75900000000000001"/>
    <n v="0.46"/>
    <s v="Buena"/>
    <s v="Los valores son bastante parecidos a los obtenidos en el 2015. Además cumple con lo establecido según la norma IEEE"/>
  </r>
  <r>
    <x v="3"/>
    <s v="830280 Multiamp"/>
    <s v="J.MARTÍNEZ"/>
    <n v="30"/>
    <n v="68"/>
    <n v="45"/>
    <n v="48"/>
    <n v="51"/>
    <n v="51"/>
    <n v="75"/>
    <s v="N/A"/>
    <n v="4"/>
    <x v="1"/>
    <x v="12"/>
    <n v="0.76100000000000001"/>
    <n v="0.75900000000000001"/>
    <n v="0.32"/>
    <s v="Buena"/>
    <s v="Los valores son bastante parecidos a los obtenidos en el 2015. Además cumple con lo establecido según la norma IEEE"/>
  </r>
  <r>
    <x v="3"/>
    <s v="830280 Multiamp"/>
    <s v="J.MARTÍNEZ"/>
    <n v="30"/>
    <n v="68"/>
    <n v="45"/>
    <n v="48"/>
    <n v="51"/>
    <n v="51"/>
    <n v="75"/>
    <s v="N/A"/>
    <n v="4"/>
    <x v="2"/>
    <x v="12"/>
    <n v="0.76100000000000001"/>
    <n v="0.75900000000000001"/>
    <n v="0.32"/>
    <s v="Buena"/>
    <s v="Los valores son bastante parecidos a los obtenidos en el 2015. Además cumple con lo establecido según la norma IEEE"/>
  </r>
  <r>
    <x v="3"/>
    <s v="830280 Multiamp"/>
    <s v="J.MARTÍNEZ"/>
    <n v="30"/>
    <n v="68"/>
    <n v="45"/>
    <n v="48"/>
    <n v="51"/>
    <n v="51"/>
    <n v="75"/>
    <s v="N/A"/>
    <n v="4"/>
    <x v="3"/>
    <x v="18"/>
    <n v="0.38600000000000001"/>
    <n v="0.38500000000000001"/>
    <n v="0.24"/>
    <s v="Buena"/>
    <s v="Los valores son bastante parecidos a los obtenidos en el 2015. Además cumple con lo establecido según la norma IEEE"/>
  </r>
  <r>
    <x v="3"/>
    <s v="830280 Multiamp"/>
    <s v="J.MARTÍNEZ"/>
    <n v="30"/>
    <n v="68"/>
    <n v="45"/>
    <n v="48"/>
    <n v="51"/>
    <n v="51"/>
    <n v="75"/>
    <s v="N/A"/>
    <n v="4"/>
    <x v="4"/>
    <x v="13"/>
    <n v="0.38500000000000001"/>
    <n v="0.38400000000000001"/>
    <n v="0.22"/>
    <s v="Buena"/>
    <s v="Los valores son bastante parecidos a los obtenidos en el 2015. Además cumple con lo establecido según la norma IEEE"/>
  </r>
  <r>
    <x v="3"/>
    <s v="830280 Multiamp"/>
    <s v="J.MARTÍNEZ"/>
    <n v="30"/>
    <n v="68"/>
    <n v="45"/>
    <n v="48"/>
    <n v="51"/>
    <n v="51"/>
    <n v="75"/>
    <s v="N/A"/>
    <n v="4"/>
    <x v="5"/>
    <x v="15"/>
    <n v="0.38200000000000001"/>
    <n v="0.38200000000000001"/>
    <n v="-0.11"/>
    <s v="Buena"/>
    <s v="Los valores son bastante parecidos a los obtenidos en el 2015. Además cumple con lo establecido según la norma IEEE"/>
  </r>
  <r>
    <x v="3"/>
    <s v="830280 Multiamp"/>
    <s v="J.MARTÍNEZ"/>
    <n v="30"/>
    <n v="68"/>
    <n v="45"/>
    <n v="48"/>
    <n v="51"/>
    <n v="51"/>
    <n v="75"/>
    <s v="N/A"/>
    <n v="4"/>
    <x v="6"/>
    <x v="16"/>
    <n v="0.56799999999999995"/>
    <n v="0.56799999999999995"/>
    <n v="0.01"/>
    <s v="Buena"/>
    <s v="Los valores son bastante parecidos a los obtenidos en el 2015. Además cumple con lo establecido según la norma IE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 chartFormat="1">
  <location ref="AE10:AL16" firstHeaderRow="1" firstDataRow="2" firstDataCol="1"/>
  <pivotFields count="1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20">
        <item x="10"/>
        <item x="9"/>
        <item x="8"/>
        <item x="15"/>
        <item x="14"/>
        <item x="13"/>
        <item x="18"/>
        <item x="4"/>
        <item x="3"/>
        <item x="2"/>
        <item x="11"/>
        <item x="5"/>
        <item x="16"/>
        <item x="6"/>
        <item x="7"/>
        <item x="0"/>
        <item x="1"/>
        <item x="12"/>
        <item x="17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a de LECTURA (Ω)" fld="13" baseField="0" baseItem="0"/>
  </dataFields>
  <chartFormats count="7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opLeftCell="M1" zoomScaleNormal="100" workbookViewId="0">
      <selection activeCell="S8" sqref="S8"/>
    </sheetView>
  </sheetViews>
  <sheetFormatPr baseColWidth="10" defaultRowHeight="14.5" x14ac:dyDescent="0.35"/>
  <cols>
    <col min="1" max="1" width="9.6328125" style="2" customWidth="1"/>
    <col min="2" max="2" width="15.08984375" customWidth="1"/>
    <col min="3" max="3" width="12.453125" customWidth="1"/>
    <col min="4" max="4" width="9.453125" customWidth="1"/>
    <col min="5" max="5" width="10.08984375" customWidth="1"/>
    <col min="6" max="6" width="9.453125" customWidth="1"/>
    <col min="7" max="7" width="7.36328125" customWidth="1"/>
    <col min="8" max="8" width="8.7265625" customWidth="1"/>
    <col min="9" max="9" width="7.1796875" customWidth="1"/>
    <col min="10" max="10" width="9.54296875" customWidth="1"/>
    <col min="11" max="11" width="4.7265625" customWidth="1"/>
    <col min="12" max="12" width="9.54296875" customWidth="1"/>
    <col min="13" max="13" width="10.08984375" customWidth="1"/>
    <col min="14" max="14" width="9.1796875" customWidth="1"/>
    <col min="15" max="15" width="8.1796875" customWidth="1"/>
    <col min="16" max="16" width="7.453125" customWidth="1"/>
    <col min="17" max="17" width="8.90625" customWidth="1"/>
    <col min="18" max="18" width="11.1796875" customWidth="1"/>
    <col min="19" max="19" width="9.7265625" customWidth="1"/>
    <col min="20" max="20" width="9.26953125" customWidth="1"/>
    <col min="21" max="21" width="87.453125" bestFit="1" customWidth="1"/>
    <col min="22" max="22" width="12.08984375" customWidth="1"/>
    <col min="23" max="23" width="17.08984375" bestFit="1" customWidth="1"/>
    <col min="24" max="24" width="16.36328125" bestFit="1" customWidth="1"/>
    <col min="25" max="25" width="8.7265625" customWidth="1"/>
    <col min="26" max="26" width="13.1796875" bestFit="1" customWidth="1"/>
    <col min="27" max="28" width="12.26953125" customWidth="1"/>
    <col min="29" max="29" width="17.08984375" bestFit="1" customWidth="1"/>
    <col min="30" max="30" width="16.36328125" bestFit="1" customWidth="1"/>
    <col min="31" max="31" width="11.26953125" customWidth="1"/>
    <col min="32" max="32" width="13.1796875" bestFit="1" customWidth="1"/>
    <col min="33" max="34" width="12.26953125" customWidth="1"/>
    <col min="35" max="35" width="17.08984375" bestFit="1" customWidth="1"/>
    <col min="36" max="36" width="15.90625" bestFit="1" customWidth="1"/>
    <col min="38" max="38" width="13.1796875" bestFit="1" customWidth="1"/>
    <col min="39" max="40" width="12.26953125" customWidth="1"/>
    <col min="41" max="41" width="17.08984375" bestFit="1" customWidth="1"/>
    <col min="42" max="42" width="16.36328125" bestFit="1" customWidth="1"/>
  </cols>
  <sheetData>
    <row r="1" spans="1:25" x14ac:dyDescent="0.35">
      <c r="C1" s="131"/>
      <c r="D1" s="131"/>
      <c r="E1" s="131"/>
      <c r="F1" s="131"/>
      <c r="I1" s="131"/>
      <c r="J1" s="131"/>
      <c r="K1" s="131"/>
      <c r="L1" s="131"/>
      <c r="M1" s="132" t="s">
        <v>165</v>
      </c>
      <c r="N1" s="132"/>
      <c r="O1" s="132"/>
      <c r="P1" s="132"/>
      <c r="Q1" s="132"/>
      <c r="R1" s="132"/>
      <c r="V1" s="5"/>
    </row>
    <row r="2" spans="1:25" x14ac:dyDescent="0.35">
      <c r="B2" s="7"/>
      <c r="C2" s="131"/>
      <c r="D2" s="131"/>
      <c r="E2" s="131"/>
      <c r="F2" s="131"/>
      <c r="G2" s="7"/>
      <c r="M2" s="132" t="s">
        <v>166</v>
      </c>
      <c r="N2" s="132"/>
      <c r="O2" s="132"/>
      <c r="P2" s="132"/>
      <c r="Q2" s="132"/>
      <c r="R2" s="132"/>
      <c r="V2" s="12"/>
      <c r="W2" s="12"/>
      <c r="X2" s="12"/>
      <c r="Y2" s="12"/>
    </row>
    <row r="3" spans="1:25" x14ac:dyDescent="0.35">
      <c r="C3" s="131"/>
      <c r="D3" s="131"/>
      <c r="E3" s="131"/>
      <c r="F3" s="131"/>
      <c r="M3" s="132" t="s">
        <v>167</v>
      </c>
      <c r="N3" s="132"/>
      <c r="O3" s="132"/>
      <c r="P3" s="132"/>
      <c r="Q3" s="132"/>
      <c r="R3" s="132"/>
      <c r="V3" s="12"/>
      <c r="W3" s="12"/>
      <c r="X3" s="12"/>
      <c r="Y3" s="12"/>
    </row>
    <row r="4" spans="1:25" ht="14.5" customHeight="1" x14ac:dyDescent="0.35">
      <c r="A4" s="130" t="s">
        <v>183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2"/>
      <c r="W4" s="12"/>
      <c r="X4" s="12"/>
      <c r="Y4" s="12"/>
    </row>
    <row r="5" spans="1:25" ht="15" thickBot="1" x14ac:dyDescent="0.4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</row>
    <row r="6" spans="1:25" ht="44" thickBot="1" x14ac:dyDescent="0.4">
      <c r="A6" s="32" t="s">
        <v>9</v>
      </c>
      <c r="B6" s="29" t="s">
        <v>161</v>
      </c>
      <c r="C6" s="29" t="s">
        <v>64</v>
      </c>
      <c r="D6" s="29" t="s">
        <v>0</v>
      </c>
      <c r="E6" s="30" t="s">
        <v>1</v>
      </c>
      <c r="F6" s="30" t="s">
        <v>12</v>
      </c>
      <c r="G6" s="29" t="s">
        <v>155</v>
      </c>
      <c r="H6" s="30" t="s">
        <v>168</v>
      </c>
      <c r="I6" s="30" t="s">
        <v>169</v>
      </c>
      <c r="J6" s="30" t="s">
        <v>157</v>
      </c>
      <c r="K6" s="30" t="s">
        <v>160</v>
      </c>
      <c r="L6" s="30" t="s">
        <v>2</v>
      </c>
      <c r="M6" s="29" t="s">
        <v>18</v>
      </c>
      <c r="N6" s="30" t="s">
        <v>19</v>
      </c>
      <c r="O6" s="30" t="s">
        <v>20</v>
      </c>
      <c r="P6" s="30" t="s">
        <v>10</v>
      </c>
      <c r="Q6" s="30" t="s">
        <v>17</v>
      </c>
      <c r="R6" s="30" t="s">
        <v>170</v>
      </c>
      <c r="S6" s="29" t="s">
        <v>55</v>
      </c>
      <c r="T6" s="30" t="s">
        <v>162</v>
      </c>
      <c r="U6" s="33" t="s">
        <v>163</v>
      </c>
    </row>
    <row r="7" spans="1:25" x14ac:dyDescent="0.35">
      <c r="A7" s="20" t="s">
        <v>3</v>
      </c>
      <c r="B7" s="21" t="s">
        <v>153</v>
      </c>
      <c r="C7" s="21" t="s">
        <v>171</v>
      </c>
      <c r="D7" s="21" t="s">
        <v>11</v>
      </c>
      <c r="E7" s="21">
        <v>2011</v>
      </c>
      <c r="F7" s="21">
        <v>10</v>
      </c>
      <c r="G7" s="21" t="s">
        <v>63</v>
      </c>
      <c r="H7" s="21">
        <v>32</v>
      </c>
      <c r="I7" s="21">
        <v>46</v>
      </c>
      <c r="J7" s="21">
        <v>47</v>
      </c>
      <c r="K7" s="21">
        <v>0.83</v>
      </c>
      <c r="L7" s="21"/>
      <c r="M7" s="21"/>
      <c r="N7" s="21"/>
      <c r="O7" s="21"/>
      <c r="P7" s="21"/>
      <c r="Q7" s="21"/>
      <c r="R7" s="21"/>
      <c r="S7" s="21"/>
      <c r="T7" s="21"/>
      <c r="U7" s="22" t="s">
        <v>164</v>
      </c>
    </row>
    <row r="8" spans="1:25" x14ac:dyDescent="0.35">
      <c r="A8" s="23" t="s">
        <v>13</v>
      </c>
      <c r="B8" s="17" t="s">
        <v>153</v>
      </c>
      <c r="C8" s="17" t="s">
        <v>171</v>
      </c>
      <c r="D8" s="17" t="s">
        <v>11</v>
      </c>
      <c r="E8" s="17">
        <v>2011</v>
      </c>
      <c r="F8" s="17">
        <v>10</v>
      </c>
      <c r="G8" s="17" t="s">
        <v>63</v>
      </c>
      <c r="H8" s="17">
        <v>32</v>
      </c>
      <c r="I8" s="17">
        <v>46</v>
      </c>
      <c r="J8" s="17">
        <v>47</v>
      </c>
      <c r="K8" s="17">
        <v>0.83</v>
      </c>
      <c r="L8" s="17" t="s">
        <v>4</v>
      </c>
      <c r="M8" s="17" t="s">
        <v>14</v>
      </c>
      <c r="N8" s="17">
        <v>50.183</v>
      </c>
      <c r="O8" s="17">
        <v>1.2250000000000001</v>
      </c>
      <c r="P8" s="27">
        <v>0.24</v>
      </c>
      <c r="Q8" s="17">
        <v>0.2</v>
      </c>
      <c r="R8" s="17">
        <v>13311.3</v>
      </c>
      <c r="S8" s="17" t="s">
        <v>52</v>
      </c>
      <c r="T8" s="17" t="s">
        <v>88</v>
      </c>
      <c r="U8" s="24" t="s">
        <v>164</v>
      </c>
    </row>
    <row r="9" spans="1:25" x14ac:dyDescent="0.35">
      <c r="A9" s="23" t="s">
        <v>13</v>
      </c>
      <c r="B9" s="17" t="s">
        <v>153</v>
      </c>
      <c r="C9" s="17" t="s">
        <v>171</v>
      </c>
      <c r="D9" s="17" t="s">
        <v>11</v>
      </c>
      <c r="E9" s="17">
        <v>2011</v>
      </c>
      <c r="F9" s="17">
        <v>10</v>
      </c>
      <c r="G9" s="17" t="s">
        <v>63</v>
      </c>
      <c r="H9" s="17">
        <v>32</v>
      </c>
      <c r="I9" s="17">
        <v>46</v>
      </c>
      <c r="J9" s="17">
        <v>47</v>
      </c>
      <c r="K9" s="17">
        <v>0.83</v>
      </c>
      <c r="L9" s="17" t="s">
        <v>5</v>
      </c>
      <c r="M9" s="17" t="s">
        <v>15</v>
      </c>
      <c r="N9" s="17">
        <v>24.193000000000001</v>
      </c>
      <c r="O9" s="17">
        <v>0.78500000000000003</v>
      </c>
      <c r="P9" s="27">
        <v>0.32</v>
      </c>
      <c r="Q9" s="17">
        <v>0.26700000000000002</v>
      </c>
      <c r="R9" s="17">
        <v>6417.4</v>
      </c>
      <c r="S9" s="17" t="s">
        <v>52</v>
      </c>
      <c r="T9" s="17" t="s">
        <v>88</v>
      </c>
      <c r="U9" s="24" t="s">
        <v>164</v>
      </c>
    </row>
    <row r="10" spans="1:25" x14ac:dyDescent="0.35">
      <c r="A10" s="23" t="s">
        <v>13</v>
      </c>
      <c r="B10" s="17" t="s">
        <v>153</v>
      </c>
      <c r="C10" s="17" t="s">
        <v>171</v>
      </c>
      <c r="D10" s="17" t="s">
        <v>11</v>
      </c>
      <c r="E10" s="17">
        <v>2011</v>
      </c>
      <c r="F10" s="17">
        <v>10</v>
      </c>
      <c r="G10" s="17" t="s">
        <v>63</v>
      </c>
      <c r="H10" s="17">
        <v>32</v>
      </c>
      <c r="I10" s="17">
        <v>46</v>
      </c>
      <c r="J10" s="17">
        <v>47</v>
      </c>
      <c r="K10" s="17">
        <v>0.83</v>
      </c>
      <c r="L10" s="17" t="s">
        <v>6</v>
      </c>
      <c r="M10" s="17" t="s">
        <v>16</v>
      </c>
      <c r="N10" s="17">
        <v>25.978999999999999</v>
      </c>
      <c r="O10" s="17">
        <v>0.46500000000000002</v>
      </c>
      <c r="P10" s="27">
        <v>0.18</v>
      </c>
      <c r="Q10" s="17">
        <v>0.15</v>
      </c>
      <c r="R10" s="17">
        <v>6891.1</v>
      </c>
      <c r="S10" s="17" t="s">
        <v>52</v>
      </c>
      <c r="T10" s="17" t="s">
        <v>88</v>
      </c>
      <c r="U10" s="24" t="s">
        <v>164</v>
      </c>
    </row>
    <row r="11" spans="1:25" x14ac:dyDescent="0.35">
      <c r="A11" s="23" t="s">
        <v>13</v>
      </c>
      <c r="B11" s="17" t="s">
        <v>153</v>
      </c>
      <c r="C11" s="17" t="s">
        <v>171</v>
      </c>
      <c r="D11" s="17" t="s">
        <v>11</v>
      </c>
      <c r="E11" s="17">
        <v>2011</v>
      </c>
      <c r="F11" s="17">
        <v>10</v>
      </c>
      <c r="G11" s="17" t="s">
        <v>63</v>
      </c>
      <c r="H11" s="17">
        <v>32</v>
      </c>
      <c r="I11" s="17">
        <v>46</v>
      </c>
      <c r="J11" s="17">
        <v>47</v>
      </c>
      <c r="K11" s="17">
        <v>0.83</v>
      </c>
      <c r="L11" s="17" t="s">
        <v>7</v>
      </c>
      <c r="M11" s="17" t="s">
        <v>14</v>
      </c>
      <c r="N11" s="17">
        <v>55.381</v>
      </c>
      <c r="O11" s="17">
        <v>1.048</v>
      </c>
      <c r="P11" s="27">
        <v>0.19</v>
      </c>
      <c r="Q11" s="17">
        <v>0.159</v>
      </c>
      <c r="R11" s="17">
        <v>14690.2</v>
      </c>
      <c r="S11" s="17" t="s">
        <v>52</v>
      </c>
      <c r="T11" s="17" t="s">
        <v>88</v>
      </c>
      <c r="U11" s="24" t="s">
        <v>164</v>
      </c>
    </row>
    <row r="12" spans="1:25" x14ac:dyDescent="0.35">
      <c r="A12" s="23" t="s">
        <v>13</v>
      </c>
      <c r="B12" s="17" t="s">
        <v>153</v>
      </c>
      <c r="C12" s="17" t="s">
        <v>171</v>
      </c>
      <c r="D12" s="17" t="s">
        <v>11</v>
      </c>
      <c r="E12" s="17">
        <v>2011</v>
      </c>
      <c r="F12" s="17">
        <v>10</v>
      </c>
      <c r="G12" s="17" t="s">
        <v>63</v>
      </c>
      <c r="H12" s="17">
        <v>32</v>
      </c>
      <c r="I12" s="17">
        <v>46</v>
      </c>
      <c r="J12" s="17">
        <v>47</v>
      </c>
      <c r="K12" s="17">
        <v>0.83</v>
      </c>
      <c r="L12" s="17" t="s">
        <v>8</v>
      </c>
      <c r="M12" s="17" t="s">
        <v>15</v>
      </c>
      <c r="N12" s="17">
        <v>29.385000000000002</v>
      </c>
      <c r="O12" s="17">
        <v>0.60699999999999998</v>
      </c>
      <c r="P12" s="27">
        <v>0.21</v>
      </c>
      <c r="Q12" s="17">
        <v>0.17499999999999999</v>
      </c>
      <c r="R12" s="17">
        <v>7794.5</v>
      </c>
      <c r="S12" s="17" t="s">
        <v>52</v>
      </c>
      <c r="T12" s="17" t="s">
        <v>88</v>
      </c>
      <c r="U12" s="24" t="s">
        <v>164</v>
      </c>
    </row>
    <row r="13" spans="1:25" x14ac:dyDescent="0.35">
      <c r="A13" s="25" t="s">
        <v>184</v>
      </c>
      <c r="B13" s="19" t="s">
        <v>153</v>
      </c>
      <c r="C13" s="19" t="s">
        <v>185</v>
      </c>
      <c r="D13" s="19" t="s">
        <v>11</v>
      </c>
      <c r="E13" s="19">
        <v>2011</v>
      </c>
      <c r="F13" s="19">
        <v>10</v>
      </c>
      <c r="G13" s="19" t="s">
        <v>63</v>
      </c>
      <c r="H13" s="19">
        <v>33</v>
      </c>
      <c r="I13" s="19">
        <v>56</v>
      </c>
      <c r="J13" s="19">
        <v>47</v>
      </c>
      <c r="K13" s="19">
        <v>0.83</v>
      </c>
      <c r="L13" s="17" t="s">
        <v>4</v>
      </c>
      <c r="M13" s="17" t="s">
        <v>14</v>
      </c>
      <c r="N13" s="19">
        <v>50.103999999999999</v>
      </c>
      <c r="O13" s="19">
        <v>1.0920000000000001</v>
      </c>
      <c r="P13" s="28">
        <v>0.22</v>
      </c>
      <c r="Q13" s="19">
        <v>0.184</v>
      </c>
      <c r="R13" s="19">
        <v>13290.3</v>
      </c>
      <c r="S13" s="17" t="s">
        <v>52</v>
      </c>
      <c r="T13" s="17" t="s">
        <v>88</v>
      </c>
      <c r="U13" s="26" t="s">
        <v>186</v>
      </c>
    </row>
    <row r="14" spans="1:25" x14ac:dyDescent="0.35">
      <c r="A14" s="25" t="s">
        <v>184</v>
      </c>
      <c r="B14" s="19" t="s">
        <v>153</v>
      </c>
      <c r="C14" s="19" t="s">
        <v>185</v>
      </c>
      <c r="D14" s="19" t="s">
        <v>11</v>
      </c>
      <c r="E14" s="19">
        <v>2011</v>
      </c>
      <c r="F14" s="19">
        <v>10</v>
      </c>
      <c r="G14" s="19" t="s">
        <v>63</v>
      </c>
      <c r="H14" s="19">
        <v>33</v>
      </c>
      <c r="I14" s="19">
        <v>56</v>
      </c>
      <c r="J14" s="19">
        <v>47</v>
      </c>
      <c r="K14" s="19">
        <v>0.83</v>
      </c>
      <c r="L14" s="17" t="s">
        <v>5</v>
      </c>
      <c r="M14" s="17" t="s">
        <v>15</v>
      </c>
      <c r="N14" s="19">
        <v>24.155000000000001</v>
      </c>
      <c r="O14" s="19">
        <v>0.66100000000000003</v>
      </c>
      <c r="P14" s="28">
        <v>0.27</v>
      </c>
      <c r="Q14" s="19">
        <v>0.22500000000000001</v>
      </c>
      <c r="R14" s="19">
        <v>6407.1</v>
      </c>
      <c r="S14" s="17" t="s">
        <v>52</v>
      </c>
      <c r="T14" s="17" t="s">
        <v>88</v>
      </c>
      <c r="U14" s="26" t="s">
        <v>186</v>
      </c>
    </row>
    <row r="15" spans="1:25" x14ac:dyDescent="0.35">
      <c r="A15" s="25" t="s">
        <v>184</v>
      </c>
      <c r="B15" s="19" t="s">
        <v>153</v>
      </c>
      <c r="C15" s="19" t="s">
        <v>185</v>
      </c>
      <c r="D15" s="19" t="s">
        <v>11</v>
      </c>
      <c r="E15" s="19">
        <v>2011</v>
      </c>
      <c r="F15" s="19">
        <v>10</v>
      </c>
      <c r="G15" s="19" t="s">
        <v>63</v>
      </c>
      <c r="H15" s="19">
        <v>33</v>
      </c>
      <c r="I15" s="19">
        <v>56</v>
      </c>
      <c r="J15" s="19">
        <v>47</v>
      </c>
      <c r="K15" s="19">
        <v>0.83</v>
      </c>
      <c r="L15" s="17" t="s">
        <v>6</v>
      </c>
      <c r="M15" s="17" t="s">
        <v>16</v>
      </c>
      <c r="N15" s="19">
        <v>25.937000000000001</v>
      </c>
      <c r="O15" s="19">
        <v>0.45800000000000002</v>
      </c>
      <c r="P15" s="28">
        <v>0.18</v>
      </c>
      <c r="Q15" s="28">
        <v>0.15</v>
      </c>
      <c r="R15" s="19">
        <v>6879.9</v>
      </c>
      <c r="S15" s="17" t="s">
        <v>52</v>
      </c>
      <c r="T15" s="17" t="s">
        <v>88</v>
      </c>
      <c r="U15" s="26" t="s">
        <v>186</v>
      </c>
    </row>
    <row r="16" spans="1:25" x14ac:dyDescent="0.35">
      <c r="A16" s="25" t="s">
        <v>184</v>
      </c>
      <c r="B16" s="19" t="s">
        <v>153</v>
      </c>
      <c r="C16" s="19" t="s">
        <v>185</v>
      </c>
      <c r="D16" s="19" t="s">
        <v>11</v>
      </c>
      <c r="E16" s="19">
        <v>2011</v>
      </c>
      <c r="F16" s="19">
        <v>10</v>
      </c>
      <c r="G16" s="19" t="s">
        <v>63</v>
      </c>
      <c r="H16" s="19">
        <v>33</v>
      </c>
      <c r="I16" s="19">
        <v>56</v>
      </c>
      <c r="J16" s="19">
        <v>47</v>
      </c>
      <c r="K16" s="19">
        <v>0.83</v>
      </c>
      <c r="L16" s="17" t="s">
        <v>7</v>
      </c>
      <c r="M16" s="17" t="s">
        <v>14</v>
      </c>
      <c r="N16" s="19">
        <v>55.292000000000002</v>
      </c>
      <c r="O16" s="19">
        <v>1.0109999999999999</v>
      </c>
      <c r="P16" s="28">
        <v>0.18</v>
      </c>
      <c r="Q16" s="28">
        <v>0.15</v>
      </c>
      <c r="R16" s="19">
        <v>14666.6</v>
      </c>
      <c r="S16" s="17" t="s">
        <v>52</v>
      </c>
      <c r="T16" s="17" t="s">
        <v>88</v>
      </c>
      <c r="U16" s="26" t="s">
        <v>186</v>
      </c>
    </row>
    <row r="17" spans="1:21" x14ac:dyDescent="0.35">
      <c r="A17" s="157" t="s">
        <v>184</v>
      </c>
      <c r="B17" s="19" t="s">
        <v>153</v>
      </c>
      <c r="C17" s="19" t="s">
        <v>185</v>
      </c>
      <c r="D17" s="19" t="s">
        <v>11</v>
      </c>
      <c r="E17" s="19">
        <v>2011</v>
      </c>
      <c r="F17" s="19">
        <v>10</v>
      </c>
      <c r="G17" s="19" t="s">
        <v>63</v>
      </c>
      <c r="H17" s="19">
        <v>33</v>
      </c>
      <c r="I17" s="19">
        <v>56</v>
      </c>
      <c r="J17" s="19">
        <v>47</v>
      </c>
      <c r="K17" s="19">
        <v>0.83</v>
      </c>
      <c r="L17" s="17" t="s">
        <v>8</v>
      </c>
      <c r="M17" s="17" t="s">
        <v>15</v>
      </c>
      <c r="N17" s="17">
        <v>29.338000000000001</v>
      </c>
      <c r="O17" s="15">
        <v>0.58399999999999996</v>
      </c>
      <c r="P17" s="158">
        <v>0.2</v>
      </c>
      <c r="Q17" s="15">
        <v>0.16700000000000001</v>
      </c>
      <c r="R17" s="15">
        <v>7782.1</v>
      </c>
      <c r="S17" s="17" t="s">
        <v>52</v>
      </c>
      <c r="T17" s="17" t="s">
        <v>88</v>
      </c>
      <c r="U17" s="15" t="s">
        <v>186</v>
      </c>
    </row>
    <row r="18" spans="1:21" x14ac:dyDescent="0.35">
      <c r="A18" s="2" t="s">
        <v>220</v>
      </c>
      <c r="B18" s="19" t="s">
        <v>153</v>
      </c>
      <c r="C18" s="19" t="s">
        <v>171</v>
      </c>
      <c r="D18" s="19" t="s">
        <v>11</v>
      </c>
      <c r="E18" s="19">
        <v>2011</v>
      </c>
      <c r="F18" s="19">
        <v>10</v>
      </c>
      <c r="G18" s="19" t="s">
        <v>278</v>
      </c>
      <c r="H18" s="19">
        <v>35</v>
      </c>
      <c r="I18" s="19">
        <v>45</v>
      </c>
      <c r="J18" s="19">
        <v>40</v>
      </c>
      <c r="K18" s="19">
        <v>0.89</v>
      </c>
      <c r="L18" s="17" t="s">
        <v>4</v>
      </c>
      <c r="M18" s="17" t="s">
        <v>14</v>
      </c>
      <c r="N18" s="19">
        <v>50.161999999999999</v>
      </c>
      <c r="O18" s="19">
        <v>1.141</v>
      </c>
      <c r="P18" s="28">
        <v>0.23</v>
      </c>
      <c r="Q18" s="19">
        <v>0.20499999999999999</v>
      </c>
      <c r="R18" s="19">
        <v>13305.7</v>
      </c>
      <c r="S18" s="17" t="s">
        <v>52</v>
      </c>
      <c r="T18" s="17" t="s">
        <v>88</v>
      </c>
      <c r="U18" s="154" t="s">
        <v>279</v>
      </c>
    </row>
    <row r="19" spans="1:21" x14ac:dyDescent="0.35">
      <c r="A19" s="2" t="s">
        <v>220</v>
      </c>
      <c r="B19" s="19" t="s">
        <v>153</v>
      </c>
      <c r="C19" s="19" t="s">
        <v>171</v>
      </c>
      <c r="D19" s="19" t="s">
        <v>11</v>
      </c>
      <c r="E19" s="19">
        <v>2011</v>
      </c>
      <c r="F19" s="19">
        <v>10</v>
      </c>
      <c r="G19" s="19" t="s">
        <v>278</v>
      </c>
      <c r="H19" s="19">
        <v>35</v>
      </c>
      <c r="I19" s="19">
        <v>45</v>
      </c>
      <c r="J19" s="19">
        <v>40</v>
      </c>
      <c r="K19" s="19">
        <v>0.89</v>
      </c>
      <c r="L19" s="17" t="s">
        <v>5</v>
      </c>
      <c r="M19" s="17" t="s">
        <v>15</v>
      </c>
      <c r="N19" s="19">
        <v>24.175999999999998</v>
      </c>
      <c r="O19" s="19">
        <v>0.69099999999999995</v>
      </c>
      <c r="P19" s="28">
        <v>0.28999999999999998</v>
      </c>
      <c r="Q19" s="19">
        <v>0.25800000000000001</v>
      </c>
      <c r="R19" s="19">
        <v>6412.8</v>
      </c>
      <c r="S19" s="17" t="s">
        <v>52</v>
      </c>
      <c r="T19" s="17" t="s">
        <v>88</v>
      </c>
    </row>
    <row r="20" spans="1:21" x14ac:dyDescent="0.35">
      <c r="A20" s="2" t="s">
        <v>220</v>
      </c>
      <c r="B20" s="19" t="s">
        <v>153</v>
      </c>
      <c r="C20" s="19" t="s">
        <v>171</v>
      </c>
      <c r="D20" s="19" t="s">
        <v>11</v>
      </c>
      <c r="E20" s="19">
        <v>2011</v>
      </c>
      <c r="F20" s="19">
        <v>10</v>
      </c>
      <c r="G20" s="19" t="s">
        <v>278</v>
      </c>
      <c r="H20" s="19">
        <v>35</v>
      </c>
      <c r="I20" s="19">
        <v>45</v>
      </c>
      <c r="J20" s="19">
        <v>40</v>
      </c>
      <c r="K20" s="19">
        <v>0.89</v>
      </c>
      <c r="L20" s="17" t="s">
        <v>6</v>
      </c>
      <c r="M20" s="17" t="s">
        <v>16</v>
      </c>
      <c r="N20" s="19">
        <v>25.972000000000001</v>
      </c>
      <c r="O20" s="19">
        <v>0.47799999999999998</v>
      </c>
      <c r="P20" s="28">
        <v>0.18</v>
      </c>
      <c r="Q20" s="28">
        <v>0.16</v>
      </c>
      <c r="R20" s="19">
        <v>6889.3</v>
      </c>
      <c r="S20" s="17" t="s">
        <v>52</v>
      </c>
      <c r="T20" s="17" t="s">
        <v>88</v>
      </c>
    </row>
    <row r="21" spans="1:21" x14ac:dyDescent="0.35">
      <c r="A21" s="2" t="s">
        <v>220</v>
      </c>
      <c r="B21" s="19" t="s">
        <v>153</v>
      </c>
      <c r="C21" s="19" t="s">
        <v>171</v>
      </c>
      <c r="D21" s="19" t="s">
        <v>11</v>
      </c>
      <c r="E21" s="19">
        <v>2011</v>
      </c>
      <c r="F21" s="19">
        <v>10</v>
      </c>
      <c r="G21" s="19" t="s">
        <v>278</v>
      </c>
      <c r="H21" s="19">
        <v>35</v>
      </c>
      <c r="I21" s="19">
        <v>45</v>
      </c>
      <c r="J21" s="19">
        <v>40</v>
      </c>
      <c r="K21" s="19">
        <v>0.89</v>
      </c>
      <c r="L21" s="17" t="s">
        <v>7</v>
      </c>
      <c r="M21" s="17" t="s">
        <v>14</v>
      </c>
      <c r="N21" s="19">
        <v>55.357999999999997</v>
      </c>
      <c r="O21" s="19">
        <v>1.0549999999999999</v>
      </c>
      <c r="P21" s="28">
        <v>0.19</v>
      </c>
      <c r="Q21" s="19">
        <v>0.16900000000000001</v>
      </c>
      <c r="R21" s="19">
        <v>14684</v>
      </c>
      <c r="S21" s="17" t="s">
        <v>52</v>
      </c>
      <c r="T21" s="17" t="s">
        <v>88</v>
      </c>
    </row>
    <row r="22" spans="1:21" x14ac:dyDescent="0.35">
      <c r="A22" s="2" t="s">
        <v>220</v>
      </c>
      <c r="B22" s="19" t="s">
        <v>153</v>
      </c>
      <c r="C22" s="19" t="s">
        <v>171</v>
      </c>
      <c r="D22" s="19" t="s">
        <v>11</v>
      </c>
      <c r="E22" s="19">
        <v>2011</v>
      </c>
      <c r="F22" s="19">
        <v>10</v>
      </c>
      <c r="G22" s="19" t="s">
        <v>278</v>
      </c>
      <c r="H22" s="19">
        <v>35</v>
      </c>
      <c r="I22" s="19">
        <v>45</v>
      </c>
      <c r="J22" s="19">
        <v>40</v>
      </c>
      <c r="K22" s="19">
        <v>0.89</v>
      </c>
      <c r="L22" s="17" t="s">
        <v>8</v>
      </c>
      <c r="M22" s="17" t="s">
        <v>15</v>
      </c>
      <c r="N22" s="19">
        <v>29.369</v>
      </c>
      <c r="O22" s="19">
        <v>0.60499999999999998</v>
      </c>
      <c r="P22" s="28">
        <v>0.21</v>
      </c>
      <c r="Q22" s="19">
        <v>0.187</v>
      </c>
      <c r="R22" s="19">
        <v>7790.3</v>
      </c>
      <c r="S22" s="17" t="s">
        <v>52</v>
      </c>
      <c r="T22" s="17" t="s">
        <v>88</v>
      </c>
    </row>
  </sheetData>
  <mergeCells count="8">
    <mergeCell ref="A4:U5"/>
    <mergeCell ref="I1:L1"/>
    <mergeCell ref="M1:R1"/>
    <mergeCell ref="M2:R2"/>
    <mergeCell ref="M3:R3"/>
    <mergeCell ref="C1:F1"/>
    <mergeCell ref="C3:F3"/>
    <mergeCell ref="C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zoomScaleNormal="100" workbookViewId="0"/>
  </sheetViews>
  <sheetFormatPr baseColWidth="10" defaultRowHeight="14.5" x14ac:dyDescent="0.35"/>
  <cols>
    <col min="1" max="1" width="10.453125" bestFit="1" customWidth="1"/>
    <col min="2" max="2" width="12.6328125" customWidth="1"/>
    <col min="3" max="3" width="13.453125" customWidth="1"/>
    <col min="4" max="4" width="9.26953125" customWidth="1"/>
    <col min="5" max="5" width="10.08984375" customWidth="1"/>
    <col min="6" max="6" width="7.81640625" customWidth="1"/>
    <col min="7" max="7" width="8.81640625" customWidth="1"/>
    <col min="8" max="8" width="11.81640625" customWidth="1"/>
    <col min="9" max="9" width="9.7265625" customWidth="1"/>
    <col min="10" max="10" width="12.453125" customWidth="1"/>
    <col min="11" max="11" width="7.6328125" customWidth="1"/>
    <col min="12" max="12" width="15.6328125" bestFit="1" customWidth="1"/>
    <col min="13" max="13" width="14.90625" bestFit="1" customWidth="1"/>
    <col min="14" max="14" width="8.90625" bestFit="1" customWidth="1"/>
    <col min="15" max="15" width="8.54296875" customWidth="1"/>
    <col min="16" max="16" width="7" customWidth="1"/>
    <col min="17" max="17" width="9.08984375" customWidth="1"/>
    <col min="18" max="18" width="8" customWidth="1"/>
    <col min="19" max="19" width="10.1796875" customWidth="1"/>
    <col min="20" max="20" width="8.54296875" customWidth="1"/>
    <col min="21" max="22" width="9.7265625" customWidth="1"/>
    <col min="23" max="23" width="10.08984375" customWidth="1"/>
    <col min="24" max="24" width="11.26953125" customWidth="1"/>
    <col min="25" max="25" width="9.1796875" customWidth="1"/>
    <col min="26" max="26" width="60.36328125" customWidth="1"/>
  </cols>
  <sheetData>
    <row r="1" spans="1:26" x14ac:dyDescent="0.35">
      <c r="K1" s="132" t="s">
        <v>165</v>
      </c>
      <c r="L1" s="131"/>
      <c r="M1" s="131"/>
      <c r="N1" s="131"/>
      <c r="O1" s="131"/>
    </row>
    <row r="2" spans="1:26" x14ac:dyDescent="0.35">
      <c r="K2" s="132" t="s">
        <v>166</v>
      </c>
      <c r="L2" s="131"/>
      <c r="M2" s="131"/>
      <c r="N2" s="131"/>
      <c r="O2" s="131"/>
    </row>
    <row r="3" spans="1:26" x14ac:dyDescent="0.35">
      <c r="K3" s="132" t="s">
        <v>167</v>
      </c>
      <c r="L3" s="131"/>
      <c r="M3" s="131"/>
      <c r="N3" s="131"/>
      <c r="O3" s="131"/>
    </row>
    <row r="4" spans="1:26" ht="15" thickBot="1" x14ac:dyDescent="0.4"/>
    <row r="5" spans="1:26" ht="44" thickBot="1" x14ac:dyDescent="0.4">
      <c r="A5" s="31" t="s">
        <v>173</v>
      </c>
      <c r="B5" s="30" t="s">
        <v>150</v>
      </c>
      <c r="C5" s="29" t="s">
        <v>53</v>
      </c>
      <c r="D5" s="29" t="s">
        <v>0</v>
      </c>
      <c r="E5" s="30" t="s">
        <v>1</v>
      </c>
      <c r="F5" s="29" t="s">
        <v>155</v>
      </c>
      <c r="G5" s="30" t="s">
        <v>168</v>
      </c>
      <c r="H5" s="29" t="s">
        <v>156</v>
      </c>
      <c r="I5" s="30" t="s">
        <v>157</v>
      </c>
      <c r="J5" s="30" t="s">
        <v>158</v>
      </c>
      <c r="K5" s="29" t="s">
        <v>21</v>
      </c>
      <c r="L5" s="29" t="s">
        <v>22</v>
      </c>
      <c r="M5" s="29" t="s">
        <v>172</v>
      </c>
      <c r="N5" s="29" t="s">
        <v>23</v>
      </c>
      <c r="O5" s="30" t="s">
        <v>57</v>
      </c>
      <c r="P5" s="30" t="s">
        <v>24</v>
      </c>
      <c r="Q5" s="30" t="s">
        <v>19</v>
      </c>
      <c r="R5" s="30" t="s">
        <v>49</v>
      </c>
      <c r="S5" s="30" t="s">
        <v>56</v>
      </c>
      <c r="T5" s="30" t="s">
        <v>282</v>
      </c>
      <c r="U5" s="30" t="s">
        <v>58</v>
      </c>
      <c r="V5" s="30" t="s">
        <v>283</v>
      </c>
      <c r="W5" s="30" t="s">
        <v>50</v>
      </c>
      <c r="X5" s="30" t="s">
        <v>51</v>
      </c>
      <c r="Y5" s="30" t="s">
        <v>159</v>
      </c>
      <c r="Z5" s="36" t="s">
        <v>174</v>
      </c>
    </row>
    <row r="6" spans="1:26" x14ac:dyDescent="0.35">
      <c r="A6" s="35" t="s">
        <v>3</v>
      </c>
      <c r="B6" s="34" t="s">
        <v>153</v>
      </c>
      <c r="C6" s="34" t="s">
        <v>54</v>
      </c>
      <c r="D6" s="34" t="s">
        <v>11</v>
      </c>
      <c r="E6" s="34">
        <v>2011</v>
      </c>
      <c r="F6" s="34" t="s">
        <v>63</v>
      </c>
      <c r="G6" s="34">
        <v>32</v>
      </c>
      <c r="H6" s="34">
        <v>46</v>
      </c>
      <c r="I6" s="34">
        <v>47</v>
      </c>
      <c r="J6" s="34">
        <v>40</v>
      </c>
      <c r="K6" s="34" t="s">
        <v>48</v>
      </c>
      <c r="L6" s="34" t="s">
        <v>45</v>
      </c>
      <c r="M6" s="34" t="s">
        <v>34</v>
      </c>
      <c r="N6" s="34" t="s">
        <v>35</v>
      </c>
      <c r="O6" s="34">
        <v>0.24</v>
      </c>
      <c r="P6" s="34">
        <v>335</v>
      </c>
      <c r="Q6" s="34"/>
      <c r="R6" s="34"/>
      <c r="S6" s="34"/>
      <c r="T6" s="34"/>
      <c r="U6" s="34"/>
      <c r="V6" s="34"/>
      <c r="W6" s="34"/>
      <c r="X6" s="34"/>
      <c r="Y6" s="34"/>
      <c r="Z6" s="26"/>
    </row>
    <row r="7" spans="1:26" x14ac:dyDescent="0.35">
      <c r="A7" s="35" t="s">
        <v>3</v>
      </c>
      <c r="B7" s="34" t="s">
        <v>153</v>
      </c>
      <c r="C7" s="34" t="s">
        <v>54</v>
      </c>
      <c r="D7" s="34" t="s">
        <v>11</v>
      </c>
      <c r="E7" s="34">
        <v>2011</v>
      </c>
      <c r="F7" s="34" t="s">
        <v>63</v>
      </c>
      <c r="G7" s="34">
        <v>32</v>
      </c>
      <c r="H7" s="34">
        <v>46</v>
      </c>
      <c r="I7" s="34">
        <v>47</v>
      </c>
      <c r="J7" s="34">
        <v>40</v>
      </c>
      <c r="K7" s="34" t="s">
        <v>26</v>
      </c>
      <c r="L7" s="34" t="s">
        <v>38</v>
      </c>
      <c r="M7" s="34" t="s">
        <v>36</v>
      </c>
      <c r="N7" s="34" t="s">
        <v>37</v>
      </c>
      <c r="O7" s="34">
        <v>0.32</v>
      </c>
      <c r="P7" s="34">
        <v>533</v>
      </c>
      <c r="Q7" s="34"/>
      <c r="R7" s="34"/>
      <c r="S7" s="34"/>
      <c r="T7" s="34"/>
      <c r="U7" s="34"/>
      <c r="V7" s="34"/>
      <c r="W7" s="34"/>
      <c r="X7" s="34"/>
      <c r="Y7" s="34"/>
      <c r="Z7" s="26"/>
    </row>
    <row r="8" spans="1:26" x14ac:dyDescent="0.35">
      <c r="A8" s="35" t="s">
        <v>3</v>
      </c>
      <c r="B8" s="34" t="s">
        <v>153</v>
      </c>
      <c r="C8" s="34" t="s">
        <v>54</v>
      </c>
      <c r="D8" s="34" t="s">
        <v>11</v>
      </c>
      <c r="E8" s="34">
        <v>2011</v>
      </c>
      <c r="F8" s="34" t="s">
        <v>63</v>
      </c>
      <c r="G8" s="34">
        <v>32</v>
      </c>
      <c r="H8" s="34">
        <v>46</v>
      </c>
      <c r="I8" s="34">
        <v>47</v>
      </c>
      <c r="J8" s="34">
        <v>40</v>
      </c>
      <c r="K8" s="34" t="s">
        <v>27</v>
      </c>
      <c r="L8" s="34" t="s">
        <v>39</v>
      </c>
      <c r="M8" s="34" t="s">
        <v>36</v>
      </c>
      <c r="N8" s="34" t="s">
        <v>37</v>
      </c>
      <c r="O8" s="34">
        <v>0.3</v>
      </c>
      <c r="P8" s="34">
        <v>530</v>
      </c>
      <c r="Q8" s="34"/>
      <c r="R8" s="34"/>
      <c r="S8" s="34"/>
      <c r="T8" s="34"/>
      <c r="U8" s="34"/>
      <c r="V8" s="34"/>
      <c r="W8" s="34"/>
      <c r="X8" s="34"/>
      <c r="Y8" s="34"/>
      <c r="Z8" s="26"/>
    </row>
    <row r="9" spans="1:26" x14ac:dyDescent="0.35">
      <c r="A9" s="35" t="s">
        <v>3</v>
      </c>
      <c r="B9" s="34" t="s">
        <v>153</v>
      </c>
      <c r="C9" s="34" t="s">
        <v>54</v>
      </c>
      <c r="D9" s="34" t="s">
        <v>11</v>
      </c>
      <c r="E9" s="34">
        <v>2011</v>
      </c>
      <c r="F9" s="34" t="s">
        <v>63</v>
      </c>
      <c r="G9" s="34">
        <v>32</v>
      </c>
      <c r="H9" s="34">
        <v>46</v>
      </c>
      <c r="I9" s="34">
        <v>47</v>
      </c>
      <c r="J9" s="34">
        <v>40</v>
      </c>
      <c r="K9" s="34" t="s">
        <v>28</v>
      </c>
      <c r="L9" s="34" t="s">
        <v>40</v>
      </c>
      <c r="M9" s="34" t="s">
        <v>36</v>
      </c>
      <c r="N9" s="34" t="s">
        <v>37</v>
      </c>
      <c r="O9" s="34">
        <v>0.32</v>
      </c>
      <c r="P9" s="34">
        <v>533</v>
      </c>
      <c r="Q9" s="34"/>
      <c r="R9" s="34"/>
      <c r="S9" s="34"/>
      <c r="T9" s="34"/>
      <c r="U9" s="34"/>
      <c r="V9" s="34"/>
      <c r="W9" s="34"/>
      <c r="X9" s="34"/>
      <c r="Y9" s="34"/>
      <c r="Z9" s="26"/>
    </row>
    <row r="10" spans="1:26" x14ac:dyDescent="0.35">
      <c r="A10" s="35" t="s">
        <v>3</v>
      </c>
      <c r="B10" s="34" t="s">
        <v>153</v>
      </c>
      <c r="C10" s="34" t="s">
        <v>54</v>
      </c>
      <c r="D10" s="34" t="s">
        <v>11</v>
      </c>
      <c r="E10" s="34">
        <v>2011</v>
      </c>
      <c r="F10" s="34" t="s">
        <v>63</v>
      </c>
      <c r="G10" s="34">
        <v>32</v>
      </c>
      <c r="H10" s="34">
        <v>46</v>
      </c>
      <c r="I10" s="34">
        <v>47</v>
      </c>
      <c r="J10" s="34">
        <v>40</v>
      </c>
      <c r="K10" s="34" t="s">
        <v>29</v>
      </c>
      <c r="L10" s="34" t="s">
        <v>41</v>
      </c>
      <c r="M10" s="34" t="s">
        <v>36</v>
      </c>
      <c r="N10" s="34" t="s">
        <v>43</v>
      </c>
      <c r="O10" s="34">
        <v>0.27</v>
      </c>
      <c r="P10" s="34">
        <v>514</v>
      </c>
      <c r="Q10" s="34"/>
      <c r="R10" s="34"/>
      <c r="S10" s="34"/>
      <c r="T10" s="34"/>
      <c r="U10" s="34"/>
      <c r="V10" s="34"/>
      <c r="W10" s="34"/>
      <c r="X10" s="34"/>
      <c r="Y10" s="34"/>
      <c r="Z10" s="26"/>
    </row>
    <row r="11" spans="1:26" x14ac:dyDescent="0.35">
      <c r="A11" s="35" t="s">
        <v>3</v>
      </c>
      <c r="B11" s="34" t="s">
        <v>153</v>
      </c>
      <c r="C11" s="34" t="s">
        <v>54</v>
      </c>
      <c r="D11" s="34" t="s">
        <v>11</v>
      </c>
      <c r="E11" s="34">
        <v>2011</v>
      </c>
      <c r="F11" s="34" t="s">
        <v>63</v>
      </c>
      <c r="G11" s="34">
        <v>32</v>
      </c>
      <c r="H11" s="34">
        <v>46</v>
      </c>
      <c r="I11" s="34">
        <v>47</v>
      </c>
      <c r="J11" s="34">
        <v>40</v>
      </c>
      <c r="K11" s="34" t="s">
        <v>30</v>
      </c>
      <c r="L11" s="34" t="s">
        <v>42</v>
      </c>
      <c r="M11" s="34" t="s">
        <v>36</v>
      </c>
      <c r="N11" s="34" t="s">
        <v>43</v>
      </c>
      <c r="O11" s="34">
        <v>0.27</v>
      </c>
      <c r="P11" s="34">
        <v>517</v>
      </c>
      <c r="Q11" s="34"/>
      <c r="R11" s="34"/>
      <c r="S11" s="34"/>
      <c r="T11" s="34"/>
      <c r="U11" s="34"/>
      <c r="V11" s="34"/>
      <c r="W11" s="34"/>
      <c r="X11" s="34"/>
      <c r="Y11" s="34"/>
      <c r="Z11" s="26"/>
    </row>
    <row r="12" spans="1:26" x14ac:dyDescent="0.35">
      <c r="A12" s="35" t="s">
        <v>3</v>
      </c>
      <c r="B12" s="34" t="s">
        <v>153</v>
      </c>
      <c r="C12" s="34" t="s">
        <v>54</v>
      </c>
      <c r="D12" s="34" t="s">
        <v>11</v>
      </c>
      <c r="E12" s="34">
        <v>2011</v>
      </c>
      <c r="F12" s="34" t="s">
        <v>63</v>
      </c>
      <c r="G12" s="34">
        <v>32</v>
      </c>
      <c r="H12" s="34">
        <v>46</v>
      </c>
      <c r="I12" s="34">
        <v>47</v>
      </c>
      <c r="J12" s="34">
        <v>40</v>
      </c>
      <c r="K12" s="34" t="s">
        <v>31</v>
      </c>
      <c r="L12" s="34" t="s">
        <v>44</v>
      </c>
      <c r="M12" s="34" t="s">
        <v>36</v>
      </c>
      <c r="N12" s="34" t="s">
        <v>43</v>
      </c>
      <c r="O12" s="34">
        <v>0.31</v>
      </c>
      <c r="P12" s="34">
        <v>512</v>
      </c>
      <c r="Q12" s="34"/>
      <c r="R12" s="34"/>
      <c r="S12" s="34"/>
      <c r="T12" s="34"/>
      <c r="U12" s="34"/>
      <c r="V12" s="34"/>
      <c r="W12" s="34"/>
      <c r="X12" s="34"/>
      <c r="Y12" s="34"/>
      <c r="Z12" s="26"/>
    </row>
    <row r="13" spans="1:26" x14ac:dyDescent="0.35">
      <c r="A13" s="35" t="s">
        <v>3</v>
      </c>
      <c r="B13" s="34" t="s">
        <v>153</v>
      </c>
      <c r="C13" s="34" t="s">
        <v>54</v>
      </c>
      <c r="D13" s="34" t="s">
        <v>11</v>
      </c>
      <c r="E13" s="34">
        <v>2011</v>
      </c>
      <c r="F13" s="34" t="s">
        <v>63</v>
      </c>
      <c r="G13" s="34">
        <v>32</v>
      </c>
      <c r="H13" s="34">
        <v>46</v>
      </c>
      <c r="I13" s="34">
        <v>47</v>
      </c>
      <c r="J13" s="34">
        <v>40</v>
      </c>
      <c r="K13" s="34" t="s">
        <v>32</v>
      </c>
      <c r="L13" s="34" t="s">
        <v>46</v>
      </c>
      <c r="M13" s="34" t="s">
        <v>34</v>
      </c>
      <c r="N13" s="34" t="s">
        <v>35</v>
      </c>
      <c r="O13" s="34">
        <v>0.23</v>
      </c>
      <c r="P13" s="34">
        <v>335</v>
      </c>
      <c r="Q13" s="34"/>
      <c r="R13" s="34"/>
      <c r="S13" s="34"/>
      <c r="T13" s="34"/>
      <c r="U13" s="34"/>
      <c r="V13" s="34"/>
      <c r="W13" s="34"/>
      <c r="X13" s="34"/>
      <c r="Y13" s="34"/>
      <c r="Z13" s="26"/>
    </row>
    <row r="14" spans="1:26" x14ac:dyDescent="0.35">
      <c r="A14" s="35" t="s">
        <v>3</v>
      </c>
      <c r="B14" s="34" t="s">
        <v>153</v>
      </c>
      <c r="C14" s="34" t="s">
        <v>54</v>
      </c>
      <c r="D14" s="34" t="s">
        <v>11</v>
      </c>
      <c r="E14" s="34">
        <v>2011</v>
      </c>
      <c r="F14" s="34" t="s">
        <v>63</v>
      </c>
      <c r="G14" s="34">
        <v>32</v>
      </c>
      <c r="H14" s="34">
        <v>46</v>
      </c>
      <c r="I14" s="34">
        <v>47</v>
      </c>
      <c r="J14" s="34">
        <v>40</v>
      </c>
      <c r="K14" s="34" t="s">
        <v>33</v>
      </c>
      <c r="L14" s="34" t="s">
        <v>47</v>
      </c>
      <c r="M14" s="34" t="s">
        <v>34</v>
      </c>
      <c r="N14" s="34" t="s">
        <v>35</v>
      </c>
      <c r="O14" s="34">
        <v>0.23</v>
      </c>
      <c r="P14" s="34">
        <v>335</v>
      </c>
      <c r="Q14" s="34"/>
      <c r="R14" s="34"/>
      <c r="S14" s="34"/>
      <c r="T14" s="34"/>
      <c r="U14" s="34"/>
      <c r="V14" s="34"/>
      <c r="W14" s="34"/>
      <c r="X14" s="34"/>
      <c r="Y14" s="34"/>
      <c r="Z14" s="26"/>
    </row>
    <row r="15" spans="1:26" x14ac:dyDescent="0.35">
      <c r="A15" s="35" t="s">
        <v>13</v>
      </c>
      <c r="B15" s="34" t="s">
        <v>153</v>
      </c>
      <c r="C15" s="34" t="s">
        <v>54</v>
      </c>
      <c r="D15" s="34" t="s">
        <v>11</v>
      </c>
      <c r="E15" s="34">
        <v>2011</v>
      </c>
      <c r="F15" s="34" t="s">
        <v>63</v>
      </c>
      <c r="G15" s="34">
        <v>32</v>
      </c>
      <c r="H15" s="34">
        <v>46</v>
      </c>
      <c r="I15" s="34">
        <v>47</v>
      </c>
      <c r="J15" s="34">
        <v>40</v>
      </c>
      <c r="K15" s="34" t="s">
        <v>26</v>
      </c>
      <c r="L15" s="34" t="s">
        <v>38</v>
      </c>
      <c r="M15" s="34" t="s">
        <v>36</v>
      </c>
      <c r="N15" s="34" t="s">
        <v>37</v>
      </c>
      <c r="O15" s="34">
        <v>0.29039999999999999</v>
      </c>
      <c r="P15" s="163">
        <v>533</v>
      </c>
      <c r="Q15" s="34">
        <v>1.9710000000000001</v>
      </c>
      <c r="R15" s="34">
        <v>4.8000000000000001E-2</v>
      </c>
      <c r="S15" s="34">
        <v>0.24</v>
      </c>
      <c r="T15" s="34">
        <v>522.79999999999995</v>
      </c>
      <c r="U15" s="34">
        <v>1.21</v>
      </c>
      <c r="V15" s="162">
        <v>0.28999999999999998</v>
      </c>
      <c r="W15" s="34" t="s">
        <v>52</v>
      </c>
      <c r="X15" s="34" t="s">
        <v>52</v>
      </c>
      <c r="Y15" s="34" t="s">
        <v>88</v>
      </c>
      <c r="Z15" s="26" t="s">
        <v>175</v>
      </c>
    </row>
    <row r="16" spans="1:26" x14ac:dyDescent="0.35">
      <c r="A16" s="35" t="s">
        <v>13</v>
      </c>
      <c r="B16" s="34" t="s">
        <v>153</v>
      </c>
      <c r="C16" s="34" t="s">
        <v>54</v>
      </c>
      <c r="D16" s="34" t="s">
        <v>11</v>
      </c>
      <c r="E16" s="34">
        <v>2011</v>
      </c>
      <c r="F16" s="34" t="s">
        <v>63</v>
      </c>
      <c r="G16" s="34">
        <v>32</v>
      </c>
      <c r="H16" s="34">
        <v>46</v>
      </c>
      <c r="I16" s="34">
        <v>47</v>
      </c>
      <c r="J16" s="34">
        <v>40</v>
      </c>
      <c r="K16" s="34" t="s">
        <v>27</v>
      </c>
      <c r="L16" s="34" t="s">
        <v>39</v>
      </c>
      <c r="M16" s="34" t="s">
        <v>36</v>
      </c>
      <c r="N16" s="34" t="s">
        <v>37</v>
      </c>
      <c r="O16" s="34">
        <v>0.35089999999999999</v>
      </c>
      <c r="P16" s="163">
        <v>533</v>
      </c>
      <c r="Q16" s="34">
        <v>1.992</v>
      </c>
      <c r="R16" s="34">
        <v>5.7000000000000002E-2</v>
      </c>
      <c r="S16" s="34">
        <v>0.28999999999999998</v>
      </c>
      <c r="T16" s="34">
        <v>528.29999999999995</v>
      </c>
      <c r="U16" s="34">
        <v>1.21</v>
      </c>
      <c r="V16" s="34">
        <v>0.35099999999999998</v>
      </c>
      <c r="W16" s="34" t="s">
        <v>52</v>
      </c>
      <c r="X16" s="34" t="s">
        <v>52</v>
      </c>
      <c r="Y16" s="34" t="s">
        <v>88</v>
      </c>
      <c r="Z16" s="26" t="s">
        <v>175</v>
      </c>
    </row>
    <row r="17" spans="1:26" x14ac:dyDescent="0.35">
      <c r="A17" s="35" t="s">
        <v>13</v>
      </c>
      <c r="B17" s="34" t="s">
        <v>153</v>
      </c>
      <c r="C17" s="34" t="s">
        <v>54</v>
      </c>
      <c r="D17" s="34" t="s">
        <v>11</v>
      </c>
      <c r="E17" s="34">
        <v>2011</v>
      </c>
      <c r="F17" s="34" t="s">
        <v>63</v>
      </c>
      <c r="G17" s="34">
        <v>32</v>
      </c>
      <c r="H17" s="34">
        <v>46</v>
      </c>
      <c r="I17" s="34">
        <v>47</v>
      </c>
      <c r="J17" s="34">
        <v>40</v>
      </c>
      <c r="K17" s="34" t="s">
        <v>28</v>
      </c>
      <c r="L17" s="34" t="s">
        <v>40</v>
      </c>
      <c r="M17" s="34" t="s">
        <v>36</v>
      </c>
      <c r="N17" s="34" t="s">
        <v>37</v>
      </c>
      <c r="O17" s="34">
        <v>0.35089999999999999</v>
      </c>
      <c r="P17" s="163">
        <v>530</v>
      </c>
      <c r="Q17" s="34">
        <v>2.0059999999999998</v>
      </c>
      <c r="R17" s="34">
        <v>5.8999999999999997E-2</v>
      </c>
      <c r="S17" s="34">
        <v>0.28999999999999998</v>
      </c>
      <c r="T17" s="34">
        <v>532.20000000000005</v>
      </c>
      <c r="U17" s="34">
        <v>1.21</v>
      </c>
      <c r="V17" s="34">
        <v>0.35099999999999998</v>
      </c>
      <c r="W17" s="34" t="s">
        <v>52</v>
      </c>
      <c r="X17" s="34" t="s">
        <v>52</v>
      </c>
      <c r="Y17" s="34" t="s">
        <v>88</v>
      </c>
      <c r="Z17" s="26" t="s">
        <v>175</v>
      </c>
    </row>
    <row r="18" spans="1:26" x14ac:dyDescent="0.35">
      <c r="A18" s="35" t="s">
        <v>13</v>
      </c>
      <c r="B18" s="34" t="s">
        <v>153</v>
      </c>
      <c r="C18" s="34" t="s">
        <v>54</v>
      </c>
      <c r="D18" s="34" t="s">
        <v>11</v>
      </c>
      <c r="E18" s="34">
        <v>2011</v>
      </c>
      <c r="F18" s="34" t="s">
        <v>63</v>
      </c>
      <c r="G18" s="34">
        <v>32</v>
      </c>
      <c r="H18" s="34">
        <v>46</v>
      </c>
      <c r="I18" s="34">
        <v>47</v>
      </c>
      <c r="J18" s="34">
        <v>40</v>
      </c>
      <c r="K18" s="34" t="s">
        <v>29</v>
      </c>
      <c r="L18" s="34" t="s">
        <v>41</v>
      </c>
      <c r="M18" s="34" t="s">
        <v>36</v>
      </c>
      <c r="N18" s="34" t="s">
        <v>43</v>
      </c>
      <c r="O18" s="34">
        <v>0.29039999999999999</v>
      </c>
      <c r="P18" s="163">
        <v>533</v>
      </c>
      <c r="Q18" s="34">
        <v>1.9339999999999999</v>
      </c>
      <c r="R18" s="34">
        <v>4.5999999999999999E-2</v>
      </c>
      <c r="S18" s="34">
        <v>0.24</v>
      </c>
      <c r="T18" s="34">
        <v>513</v>
      </c>
      <c r="U18" s="34">
        <v>1.21</v>
      </c>
      <c r="V18" s="162">
        <v>0.28999999999999998</v>
      </c>
      <c r="W18" s="34" t="s">
        <v>52</v>
      </c>
      <c r="X18" s="34" t="s">
        <v>52</v>
      </c>
      <c r="Y18" s="34" t="s">
        <v>88</v>
      </c>
      <c r="Z18" s="26" t="s">
        <v>175</v>
      </c>
    </row>
    <row r="19" spans="1:26" x14ac:dyDescent="0.35">
      <c r="A19" s="35" t="s">
        <v>13</v>
      </c>
      <c r="B19" s="34" t="s">
        <v>153</v>
      </c>
      <c r="C19" s="34" t="s">
        <v>54</v>
      </c>
      <c r="D19" s="34" t="s">
        <v>11</v>
      </c>
      <c r="E19" s="34">
        <v>2011</v>
      </c>
      <c r="F19" s="34" t="s">
        <v>63</v>
      </c>
      <c r="G19" s="34">
        <v>32</v>
      </c>
      <c r="H19" s="34">
        <v>46</v>
      </c>
      <c r="I19" s="34">
        <v>47</v>
      </c>
      <c r="J19" s="34">
        <v>40</v>
      </c>
      <c r="K19" s="34" t="s">
        <v>30</v>
      </c>
      <c r="L19" s="34" t="s">
        <v>42</v>
      </c>
      <c r="M19" s="34" t="s">
        <v>36</v>
      </c>
      <c r="N19" s="34" t="s">
        <v>43</v>
      </c>
      <c r="O19" s="34">
        <v>0.27829999999999999</v>
      </c>
      <c r="P19" s="163">
        <v>514</v>
      </c>
      <c r="Q19" s="34">
        <v>1.944</v>
      </c>
      <c r="R19" s="34">
        <v>4.3999999999999997E-2</v>
      </c>
      <c r="S19" s="34">
        <v>0.23</v>
      </c>
      <c r="T19" s="34">
        <v>515.70000000000005</v>
      </c>
      <c r="U19" s="34">
        <v>1.21</v>
      </c>
      <c r="V19" s="34">
        <v>0.27800000000000002</v>
      </c>
      <c r="W19" s="34" t="s">
        <v>52</v>
      </c>
      <c r="X19" s="34" t="s">
        <v>52</v>
      </c>
      <c r="Y19" s="34" t="s">
        <v>88</v>
      </c>
      <c r="Z19" s="26" t="s">
        <v>175</v>
      </c>
    </row>
    <row r="20" spans="1:26" x14ac:dyDescent="0.35">
      <c r="A20" s="35" t="s">
        <v>13</v>
      </c>
      <c r="B20" s="34" t="s">
        <v>153</v>
      </c>
      <c r="C20" s="34" t="s">
        <v>54</v>
      </c>
      <c r="D20" s="34" t="s">
        <v>11</v>
      </c>
      <c r="E20" s="34">
        <v>2011</v>
      </c>
      <c r="F20" s="34" t="s">
        <v>63</v>
      </c>
      <c r="G20" s="34">
        <v>32</v>
      </c>
      <c r="H20" s="34">
        <v>46</v>
      </c>
      <c r="I20" s="34">
        <v>47</v>
      </c>
      <c r="J20" s="34">
        <v>40</v>
      </c>
      <c r="K20" s="34" t="s">
        <v>31</v>
      </c>
      <c r="L20" s="34" t="s">
        <v>44</v>
      </c>
      <c r="M20" s="34" t="s">
        <v>36</v>
      </c>
      <c r="N20" s="34" t="s">
        <v>43</v>
      </c>
      <c r="O20" s="34">
        <v>0.27829999999999999</v>
      </c>
      <c r="P20" s="163">
        <v>517</v>
      </c>
      <c r="Q20" s="34">
        <v>1.9259999999999999</v>
      </c>
      <c r="R20" s="34">
        <v>4.4999999999999998E-2</v>
      </c>
      <c r="S20" s="34">
        <v>0.23</v>
      </c>
      <c r="T20" s="34">
        <v>510.9</v>
      </c>
      <c r="U20" s="34">
        <v>1.21</v>
      </c>
      <c r="V20" s="34">
        <v>0.27800000000000002</v>
      </c>
      <c r="W20" s="34" t="s">
        <v>52</v>
      </c>
      <c r="X20" s="34" t="s">
        <v>52</v>
      </c>
      <c r="Y20" s="34" t="s">
        <v>88</v>
      </c>
      <c r="Z20" s="26" t="s">
        <v>175</v>
      </c>
    </row>
    <row r="21" spans="1:26" x14ac:dyDescent="0.35">
      <c r="A21" s="35" t="s">
        <v>13</v>
      </c>
      <c r="B21" s="34" t="s">
        <v>153</v>
      </c>
      <c r="C21" s="34" t="s">
        <v>54</v>
      </c>
      <c r="D21" s="34" t="s">
        <v>11</v>
      </c>
      <c r="E21" s="34">
        <v>2011</v>
      </c>
      <c r="F21" s="34" t="s">
        <v>63</v>
      </c>
      <c r="G21" s="34">
        <v>32</v>
      </c>
      <c r="H21" s="34">
        <v>46</v>
      </c>
      <c r="I21" s="34">
        <v>47</v>
      </c>
      <c r="J21" s="34">
        <v>40</v>
      </c>
      <c r="K21" s="34" t="s">
        <v>48</v>
      </c>
      <c r="L21" s="34" t="s">
        <v>45</v>
      </c>
      <c r="M21" s="34" t="s">
        <v>34</v>
      </c>
      <c r="N21" s="34" t="s">
        <v>35</v>
      </c>
      <c r="O21" s="34">
        <v>0.24840000000000004</v>
      </c>
      <c r="P21" s="163">
        <v>335</v>
      </c>
      <c r="Q21" s="34">
        <v>1.2529999999999999</v>
      </c>
      <c r="R21" s="34">
        <v>2.9000000000000001E-2</v>
      </c>
      <c r="S21" s="34">
        <v>0.23</v>
      </c>
      <c r="T21" s="34">
        <v>332.3</v>
      </c>
      <c r="U21" s="34">
        <v>1.08</v>
      </c>
      <c r="V21" s="34">
        <v>0.248</v>
      </c>
      <c r="W21" s="34" t="s">
        <v>52</v>
      </c>
      <c r="X21" s="34" t="s">
        <v>52</v>
      </c>
      <c r="Y21" s="34" t="s">
        <v>88</v>
      </c>
      <c r="Z21" s="26" t="s">
        <v>175</v>
      </c>
    </row>
    <row r="22" spans="1:26" x14ac:dyDescent="0.35">
      <c r="A22" s="35" t="s">
        <v>13</v>
      </c>
      <c r="B22" s="34" t="s">
        <v>153</v>
      </c>
      <c r="C22" s="34" t="s">
        <v>54</v>
      </c>
      <c r="D22" s="34" t="s">
        <v>11</v>
      </c>
      <c r="E22" s="34">
        <v>2011</v>
      </c>
      <c r="F22" s="34" t="s">
        <v>63</v>
      </c>
      <c r="G22" s="34">
        <v>32</v>
      </c>
      <c r="H22" s="34">
        <v>46</v>
      </c>
      <c r="I22" s="34">
        <v>47</v>
      </c>
      <c r="J22" s="34">
        <v>40</v>
      </c>
      <c r="K22" s="34" t="s">
        <v>32</v>
      </c>
      <c r="L22" s="34" t="s">
        <v>46</v>
      </c>
      <c r="M22" s="34" t="s">
        <v>34</v>
      </c>
      <c r="N22" s="34" t="s">
        <v>35</v>
      </c>
      <c r="O22" s="34">
        <v>0.23760000000000001</v>
      </c>
      <c r="P22" s="163">
        <v>335</v>
      </c>
      <c r="Q22" s="34">
        <v>1.2509999999999999</v>
      </c>
      <c r="R22" s="34">
        <v>2.8000000000000001E-2</v>
      </c>
      <c r="S22" s="34">
        <v>0.22</v>
      </c>
      <c r="T22" s="34">
        <v>331.9</v>
      </c>
      <c r="U22" s="34">
        <v>1.08</v>
      </c>
      <c r="V22" s="34">
        <v>0.23799999999999999</v>
      </c>
      <c r="W22" s="34" t="s">
        <v>52</v>
      </c>
      <c r="X22" s="34" t="s">
        <v>52</v>
      </c>
      <c r="Y22" s="34" t="s">
        <v>88</v>
      </c>
      <c r="Z22" s="26" t="s">
        <v>175</v>
      </c>
    </row>
    <row r="23" spans="1:26" x14ac:dyDescent="0.35">
      <c r="A23" s="34" t="s">
        <v>13</v>
      </c>
      <c r="B23" s="34" t="s">
        <v>153</v>
      </c>
      <c r="C23" s="34" t="s">
        <v>54</v>
      </c>
      <c r="D23" s="34" t="s">
        <v>11</v>
      </c>
      <c r="E23" s="34">
        <v>2011</v>
      </c>
      <c r="F23" s="34" t="s">
        <v>63</v>
      </c>
      <c r="G23" s="34">
        <v>32</v>
      </c>
      <c r="H23" s="34">
        <v>46</v>
      </c>
      <c r="I23" s="34">
        <v>47</v>
      </c>
      <c r="J23" s="34">
        <v>40</v>
      </c>
      <c r="K23" s="34" t="s">
        <v>33</v>
      </c>
      <c r="L23" s="34" t="s">
        <v>47</v>
      </c>
      <c r="M23" s="34" t="s">
        <v>34</v>
      </c>
      <c r="N23" s="34" t="s">
        <v>35</v>
      </c>
      <c r="O23" s="34">
        <v>0.23760000000000001</v>
      </c>
      <c r="P23" s="163">
        <v>335</v>
      </c>
      <c r="Q23" s="34">
        <v>1.2490000000000001</v>
      </c>
      <c r="R23" s="34">
        <v>2.8000000000000001E-2</v>
      </c>
      <c r="S23" s="34">
        <v>0.22</v>
      </c>
      <c r="T23" s="34">
        <v>331.2</v>
      </c>
      <c r="U23" s="34">
        <v>1.08</v>
      </c>
      <c r="V23" s="34">
        <v>0.23799999999999999</v>
      </c>
      <c r="W23" s="34" t="s">
        <v>52</v>
      </c>
      <c r="X23" s="34" t="s">
        <v>52</v>
      </c>
      <c r="Y23" s="34" t="s">
        <v>88</v>
      </c>
      <c r="Z23" s="15" t="s">
        <v>175</v>
      </c>
    </row>
    <row r="24" spans="1:26" ht="29" x14ac:dyDescent="0.35">
      <c r="A24" s="153" t="s">
        <v>184</v>
      </c>
      <c r="W24" s="34"/>
      <c r="X24" s="34"/>
      <c r="Y24" s="34"/>
      <c r="Z24" s="155" t="s">
        <v>277</v>
      </c>
    </row>
    <row r="25" spans="1:26" ht="29" x14ac:dyDescent="0.35">
      <c r="A25" s="153" t="s">
        <v>220</v>
      </c>
      <c r="B25" s="153" t="s">
        <v>153</v>
      </c>
      <c r="C25" s="153" t="s">
        <v>54</v>
      </c>
      <c r="D25" s="153" t="s">
        <v>11</v>
      </c>
      <c r="E25" s="153">
        <v>2011</v>
      </c>
      <c r="F25" s="153" t="s">
        <v>280</v>
      </c>
      <c r="G25" s="153">
        <v>35</v>
      </c>
      <c r="H25" s="153">
        <v>45</v>
      </c>
      <c r="I25" s="153">
        <v>40</v>
      </c>
      <c r="J25" s="153">
        <v>38</v>
      </c>
      <c r="K25" s="34" t="s">
        <v>26</v>
      </c>
      <c r="L25" s="34" t="s">
        <v>38</v>
      </c>
      <c r="M25" s="34" t="s">
        <v>36</v>
      </c>
      <c r="N25" s="34" t="s">
        <v>37</v>
      </c>
      <c r="O25" s="160">
        <v>0.32</v>
      </c>
      <c r="P25" s="161">
        <v>533</v>
      </c>
      <c r="Q25" s="153">
        <v>1.9690000000000001</v>
      </c>
      <c r="R25" s="153">
        <v>4.9000000000000002E-2</v>
      </c>
      <c r="S25" s="153">
        <v>0.25</v>
      </c>
      <c r="T25">
        <v>522.29999999999995</v>
      </c>
      <c r="U25" s="153">
        <v>1.19</v>
      </c>
      <c r="V25" s="153">
        <v>0.29799999999999999</v>
      </c>
      <c r="W25" s="34" t="s">
        <v>52</v>
      </c>
      <c r="X25" s="34" t="s">
        <v>52</v>
      </c>
      <c r="Y25" s="34" t="s">
        <v>88</v>
      </c>
      <c r="Z25" s="159" t="s">
        <v>281</v>
      </c>
    </row>
    <row r="26" spans="1:26" ht="29" x14ac:dyDescent="0.35">
      <c r="A26" s="153" t="s">
        <v>220</v>
      </c>
      <c r="B26" s="153" t="s">
        <v>153</v>
      </c>
      <c r="C26" s="153" t="s">
        <v>54</v>
      </c>
      <c r="D26" s="153" t="s">
        <v>11</v>
      </c>
      <c r="E26" s="153">
        <v>2011</v>
      </c>
      <c r="F26" s="153" t="s">
        <v>280</v>
      </c>
      <c r="G26" s="153">
        <v>35</v>
      </c>
      <c r="H26" s="153">
        <v>45</v>
      </c>
      <c r="I26" s="153">
        <v>40</v>
      </c>
      <c r="J26" s="153">
        <v>38</v>
      </c>
      <c r="K26" s="34" t="s">
        <v>27</v>
      </c>
      <c r="L26" s="34" t="s">
        <v>39</v>
      </c>
      <c r="M26" s="34" t="s">
        <v>36</v>
      </c>
      <c r="N26" s="34" t="s">
        <v>37</v>
      </c>
      <c r="O26" s="160">
        <v>0.3</v>
      </c>
      <c r="P26" s="161">
        <v>530</v>
      </c>
      <c r="Q26" s="160">
        <v>1.99</v>
      </c>
      <c r="R26" s="153">
        <v>5.8999999999999997E-2</v>
      </c>
      <c r="S26" s="161">
        <v>0.3</v>
      </c>
      <c r="T26">
        <v>527.79999999999995</v>
      </c>
      <c r="U26" s="153">
        <v>1.19</v>
      </c>
      <c r="V26" s="153">
        <v>0.35699999999999998</v>
      </c>
      <c r="W26" s="34" t="s">
        <v>52</v>
      </c>
      <c r="X26" s="34" t="s">
        <v>52</v>
      </c>
      <c r="Y26" s="34" t="s">
        <v>88</v>
      </c>
      <c r="Z26" s="159" t="s">
        <v>281</v>
      </c>
    </row>
    <row r="27" spans="1:26" ht="29" x14ac:dyDescent="0.35">
      <c r="A27" s="153" t="s">
        <v>220</v>
      </c>
      <c r="B27" s="153" t="s">
        <v>153</v>
      </c>
      <c r="C27" s="153" t="s">
        <v>54</v>
      </c>
      <c r="D27" s="153" t="s">
        <v>11</v>
      </c>
      <c r="E27" s="153">
        <v>2011</v>
      </c>
      <c r="F27" s="153" t="s">
        <v>280</v>
      </c>
      <c r="G27" s="153">
        <v>35</v>
      </c>
      <c r="H27" s="153">
        <v>45</v>
      </c>
      <c r="I27" s="153">
        <v>40</v>
      </c>
      <c r="J27" s="153">
        <v>38</v>
      </c>
      <c r="K27" s="34" t="s">
        <v>28</v>
      </c>
      <c r="L27" s="34" t="s">
        <v>40</v>
      </c>
      <c r="M27" s="34" t="s">
        <v>36</v>
      </c>
      <c r="N27" s="34" t="s">
        <v>37</v>
      </c>
      <c r="O27" s="3">
        <v>0.32</v>
      </c>
      <c r="P27" s="4">
        <v>533</v>
      </c>
      <c r="Q27" s="153">
        <v>2.004</v>
      </c>
      <c r="R27" s="153">
        <v>6.0999999999999999E-2</v>
      </c>
      <c r="S27" s="161">
        <v>0.3</v>
      </c>
      <c r="T27">
        <v>531.70000000000005</v>
      </c>
      <c r="U27" s="153">
        <v>1.19</v>
      </c>
      <c r="V27" s="153">
        <v>0.35699999999999998</v>
      </c>
      <c r="W27" s="34" t="s">
        <v>52</v>
      </c>
      <c r="X27" s="34" t="s">
        <v>52</v>
      </c>
      <c r="Y27" s="34" t="s">
        <v>88</v>
      </c>
      <c r="Z27" s="159" t="s">
        <v>281</v>
      </c>
    </row>
    <row r="28" spans="1:26" ht="29" x14ac:dyDescent="0.35">
      <c r="A28" s="153" t="s">
        <v>220</v>
      </c>
      <c r="B28" s="153" t="s">
        <v>153</v>
      </c>
      <c r="C28" s="153" t="s">
        <v>54</v>
      </c>
      <c r="D28" s="153" t="s">
        <v>11</v>
      </c>
      <c r="E28" s="153">
        <v>2011</v>
      </c>
      <c r="F28" s="153" t="s">
        <v>280</v>
      </c>
      <c r="G28" s="153">
        <v>35</v>
      </c>
      <c r="H28" s="153">
        <v>45</v>
      </c>
      <c r="I28" s="153">
        <v>40</v>
      </c>
      <c r="J28" s="153">
        <v>38</v>
      </c>
      <c r="K28" s="34" t="s">
        <v>29</v>
      </c>
      <c r="L28" s="34" t="s">
        <v>41</v>
      </c>
      <c r="M28" s="34" t="s">
        <v>36</v>
      </c>
      <c r="N28" s="34" t="s">
        <v>43</v>
      </c>
      <c r="O28" s="3">
        <v>0.27</v>
      </c>
      <c r="P28" s="4">
        <v>514</v>
      </c>
      <c r="Q28" s="153">
        <v>1.9319999999999999</v>
      </c>
      <c r="R28" s="153">
        <v>4.9000000000000002E-2</v>
      </c>
      <c r="S28" s="153">
        <v>0.25</v>
      </c>
      <c r="T28">
        <v>512.4</v>
      </c>
      <c r="U28" s="153">
        <v>1.19</v>
      </c>
      <c r="V28" s="153">
        <v>0.29799999999999999</v>
      </c>
      <c r="W28" s="34" t="s">
        <v>52</v>
      </c>
      <c r="X28" s="34" t="s">
        <v>52</v>
      </c>
      <c r="Y28" s="34" t="s">
        <v>88</v>
      </c>
      <c r="Z28" s="159" t="s">
        <v>281</v>
      </c>
    </row>
    <row r="29" spans="1:26" ht="29" x14ac:dyDescent="0.35">
      <c r="A29" s="153" t="s">
        <v>220</v>
      </c>
      <c r="B29" s="153" t="s">
        <v>153</v>
      </c>
      <c r="C29" s="153" t="s">
        <v>54</v>
      </c>
      <c r="D29" s="153" t="s">
        <v>11</v>
      </c>
      <c r="E29" s="153">
        <v>2011</v>
      </c>
      <c r="F29" s="153" t="s">
        <v>280</v>
      </c>
      <c r="G29" s="153">
        <v>35</v>
      </c>
      <c r="H29" s="153">
        <v>45</v>
      </c>
      <c r="I29" s="153">
        <v>40</v>
      </c>
      <c r="J29" s="153">
        <v>38</v>
      </c>
      <c r="K29" s="34" t="s">
        <v>30</v>
      </c>
      <c r="L29" s="34" t="s">
        <v>42</v>
      </c>
      <c r="M29" s="34" t="s">
        <v>36</v>
      </c>
      <c r="N29" s="34" t="s">
        <v>43</v>
      </c>
      <c r="O29" s="3">
        <v>0.27</v>
      </c>
      <c r="P29" s="4">
        <v>517</v>
      </c>
      <c r="Q29" s="153">
        <v>1.9419999999999999</v>
      </c>
      <c r="R29" s="153">
        <v>4.8000000000000001E-2</v>
      </c>
      <c r="S29" s="153">
        <v>0.25</v>
      </c>
      <c r="T29">
        <v>515.29999999999995</v>
      </c>
      <c r="U29" s="153">
        <v>1.19</v>
      </c>
      <c r="V29" s="153">
        <v>0.29799999999999999</v>
      </c>
      <c r="W29" s="34" t="s">
        <v>52</v>
      </c>
      <c r="X29" s="34" t="s">
        <v>52</v>
      </c>
      <c r="Y29" s="34" t="s">
        <v>88</v>
      </c>
      <c r="Z29" s="159" t="s">
        <v>281</v>
      </c>
    </row>
    <row r="30" spans="1:26" ht="29" x14ac:dyDescent="0.35">
      <c r="A30" s="153" t="s">
        <v>220</v>
      </c>
      <c r="B30" s="153" t="s">
        <v>153</v>
      </c>
      <c r="C30" s="153" t="s">
        <v>54</v>
      </c>
      <c r="D30" s="153" t="s">
        <v>11</v>
      </c>
      <c r="E30" s="153">
        <v>2011</v>
      </c>
      <c r="F30" s="153" t="s">
        <v>280</v>
      </c>
      <c r="G30" s="153">
        <v>35</v>
      </c>
      <c r="H30" s="153">
        <v>45</v>
      </c>
      <c r="I30" s="153">
        <v>40</v>
      </c>
      <c r="J30" s="153">
        <v>38</v>
      </c>
      <c r="K30" s="34" t="s">
        <v>31</v>
      </c>
      <c r="L30" s="34" t="s">
        <v>44</v>
      </c>
      <c r="M30" s="34" t="s">
        <v>36</v>
      </c>
      <c r="N30" s="34" t="s">
        <v>43</v>
      </c>
      <c r="O30" s="3">
        <v>0.31</v>
      </c>
      <c r="P30" s="4">
        <v>512</v>
      </c>
      <c r="Q30" s="153">
        <v>1.925</v>
      </c>
      <c r="R30" s="153">
        <v>4.9000000000000002E-2</v>
      </c>
      <c r="S30" s="153">
        <v>0.25</v>
      </c>
      <c r="T30">
        <v>510.6</v>
      </c>
      <c r="U30" s="153">
        <v>1.19</v>
      </c>
      <c r="V30" s="153">
        <v>0.29799999999999999</v>
      </c>
      <c r="W30" s="34" t="s">
        <v>52</v>
      </c>
      <c r="X30" s="34" t="s">
        <v>52</v>
      </c>
      <c r="Y30" s="34" t="s">
        <v>88</v>
      </c>
      <c r="Z30" s="159" t="s">
        <v>281</v>
      </c>
    </row>
    <row r="31" spans="1:26" ht="29" x14ac:dyDescent="0.35">
      <c r="A31" s="153" t="s">
        <v>220</v>
      </c>
      <c r="B31" s="153" t="s">
        <v>153</v>
      </c>
      <c r="C31" s="153" t="s">
        <v>54</v>
      </c>
      <c r="D31" s="153" t="s">
        <v>11</v>
      </c>
      <c r="E31" s="153">
        <v>2011</v>
      </c>
      <c r="F31" s="153" t="s">
        <v>280</v>
      </c>
      <c r="G31" s="153">
        <v>35</v>
      </c>
      <c r="H31" s="153">
        <v>45</v>
      </c>
      <c r="I31" s="153">
        <v>40</v>
      </c>
      <c r="J31" s="153">
        <v>38</v>
      </c>
      <c r="K31" s="34" t="s">
        <v>48</v>
      </c>
      <c r="L31" s="34" t="s">
        <v>45</v>
      </c>
      <c r="M31" s="34" t="s">
        <v>34</v>
      </c>
      <c r="N31" s="34" t="s">
        <v>35</v>
      </c>
      <c r="O31" s="3">
        <v>0.24</v>
      </c>
      <c r="P31" s="4">
        <v>335</v>
      </c>
      <c r="Q31" s="153">
        <v>1.2450000000000001</v>
      </c>
      <c r="R31" s="153">
        <v>2.7E-2</v>
      </c>
      <c r="S31" s="153">
        <v>0.22</v>
      </c>
      <c r="T31">
        <v>330.3</v>
      </c>
      <c r="U31" s="153">
        <v>1.08</v>
      </c>
      <c r="V31" s="153">
        <v>0.23799999999999999</v>
      </c>
      <c r="W31" s="34" t="s">
        <v>52</v>
      </c>
      <c r="X31" s="34" t="s">
        <v>52</v>
      </c>
      <c r="Y31" s="34" t="s">
        <v>88</v>
      </c>
      <c r="Z31" s="159" t="s">
        <v>281</v>
      </c>
    </row>
    <row r="32" spans="1:26" ht="29" x14ac:dyDescent="0.35">
      <c r="A32" s="153" t="s">
        <v>220</v>
      </c>
      <c r="B32" s="153" t="s">
        <v>153</v>
      </c>
      <c r="C32" s="153" t="s">
        <v>54</v>
      </c>
      <c r="D32" s="153" t="s">
        <v>11</v>
      </c>
      <c r="E32" s="153">
        <v>2011</v>
      </c>
      <c r="F32" s="153" t="s">
        <v>280</v>
      </c>
      <c r="G32" s="153">
        <v>35</v>
      </c>
      <c r="H32" s="153">
        <v>45</v>
      </c>
      <c r="I32" s="153">
        <v>40</v>
      </c>
      <c r="J32" s="153">
        <v>38</v>
      </c>
      <c r="K32" s="34" t="s">
        <v>32</v>
      </c>
      <c r="L32" s="34" t="s">
        <v>46</v>
      </c>
      <c r="M32" s="34" t="s">
        <v>34</v>
      </c>
      <c r="N32" s="34" t="s">
        <v>35</v>
      </c>
      <c r="O32" s="3">
        <v>0.23</v>
      </c>
      <c r="P32" s="4">
        <v>335</v>
      </c>
      <c r="Q32" s="153">
        <v>1.2470000000000001</v>
      </c>
      <c r="R32" s="153">
        <v>2.7E-2</v>
      </c>
      <c r="S32" s="153">
        <v>0.22</v>
      </c>
      <c r="T32">
        <v>330.8</v>
      </c>
      <c r="U32" s="153">
        <v>1.08</v>
      </c>
      <c r="V32" s="153">
        <v>0.23799999999999999</v>
      </c>
      <c r="W32" s="34" t="s">
        <v>52</v>
      </c>
      <c r="X32" s="34" t="s">
        <v>52</v>
      </c>
      <c r="Y32" s="34" t="s">
        <v>88</v>
      </c>
      <c r="Z32" s="159" t="s">
        <v>281</v>
      </c>
    </row>
    <row r="33" spans="1:26" ht="29" x14ac:dyDescent="0.35">
      <c r="A33" s="153" t="s">
        <v>220</v>
      </c>
      <c r="B33" s="153" t="s">
        <v>153</v>
      </c>
      <c r="C33" s="153" t="s">
        <v>54</v>
      </c>
      <c r="D33" s="153" t="s">
        <v>11</v>
      </c>
      <c r="E33" s="153">
        <v>2011</v>
      </c>
      <c r="F33" s="153" t="s">
        <v>280</v>
      </c>
      <c r="G33" s="153">
        <v>35</v>
      </c>
      <c r="H33" s="153">
        <v>45</v>
      </c>
      <c r="I33" s="153">
        <v>40</v>
      </c>
      <c r="J33" s="153">
        <v>38</v>
      </c>
      <c r="K33" s="34" t="s">
        <v>33</v>
      </c>
      <c r="L33" s="34" t="s">
        <v>47</v>
      </c>
      <c r="M33" s="34" t="s">
        <v>34</v>
      </c>
      <c r="N33" s="34" t="s">
        <v>35</v>
      </c>
      <c r="O33" s="3">
        <v>0.23</v>
      </c>
      <c r="P33" s="4">
        <v>335</v>
      </c>
      <c r="Q33" s="153">
        <v>1.2450000000000001</v>
      </c>
      <c r="R33" s="153">
        <v>2.7E-2</v>
      </c>
      <c r="S33" s="153">
        <v>0.22</v>
      </c>
      <c r="T33">
        <v>330.3</v>
      </c>
      <c r="U33" s="153">
        <v>1.08</v>
      </c>
      <c r="V33" s="153">
        <v>0.23799999999999999</v>
      </c>
      <c r="W33" s="34" t="s">
        <v>52</v>
      </c>
      <c r="X33" s="34" t="s">
        <v>52</v>
      </c>
      <c r="Y33" s="34" t="s">
        <v>88</v>
      </c>
      <c r="Z33" s="159" t="s">
        <v>281</v>
      </c>
    </row>
  </sheetData>
  <mergeCells count="3">
    <mergeCell ref="K1:O1"/>
    <mergeCell ref="K2:O2"/>
    <mergeCell ref="K3: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topLeftCell="I10" zoomScaleNormal="100" workbookViewId="0">
      <selection activeCell="U17" sqref="U17"/>
    </sheetView>
  </sheetViews>
  <sheetFormatPr baseColWidth="10" defaultRowHeight="14.5" x14ac:dyDescent="0.35"/>
  <cols>
    <col min="2" max="2" width="20.1796875" bestFit="1" customWidth="1"/>
    <col min="3" max="3" width="14.1796875" bestFit="1" customWidth="1"/>
    <col min="4" max="4" width="9.54296875" customWidth="1"/>
    <col min="5" max="5" width="10.26953125" customWidth="1"/>
    <col min="6" max="6" width="7.453125" customWidth="1"/>
    <col min="7" max="7" width="9.81640625" customWidth="1"/>
    <col min="8" max="8" width="9.08984375" customWidth="1"/>
    <col min="9" max="9" width="9.36328125" customWidth="1"/>
    <col min="10" max="10" width="7.453125" customWidth="1"/>
    <col min="11" max="11" width="15.6328125" bestFit="1" customWidth="1"/>
    <col min="12" max="12" width="15.1796875" bestFit="1" customWidth="1"/>
    <col min="13" max="13" width="9" customWidth="1"/>
    <col min="14" max="14" width="7" customWidth="1"/>
    <col min="15" max="15" width="5.26953125" customWidth="1"/>
    <col min="16" max="16" width="8.7265625" customWidth="1"/>
    <col min="17" max="17" width="7.90625" customWidth="1"/>
    <col min="18" max="18" width="9.7265625" style="1" customWidth="1"/>
    <col min="19" max="19" width="11.26953125" style="1" customWidth="1"/>
    <col min="20" max="20" width="50.26953125" customWidth="1"/>
  </cols>
  <sheetData>
    <row r="2" spans="1:20" x14ac:dyDescent="0.35">
      <c r="H2" s="132" t="s">
        <v>165</v>
      </c>
      <c r="I2" s="132"/>
      <c r="J2" s="132"/>
      <c r="K2" s="132"/>
      <c r="L2" s="132"/>
      <c r="M2" s="13"/>
      <c r="N2" s="13"/>
    </row>
    <row r="3" spans="1:20" x14ac:dyDescent="0.35">
      <c r="H3" s="132" t="s">
        <v>166</v>
      </c>
      <c r="I3" s="132"/>
      <c r="J3" s="132"/>
      <c r="K3" s="132"/>
      <c r="L3" s="132"/>
      <c r="M3" s="13"/>
      <c r="N3" s="13"/>
    </row>
    <row r="4" spans="1:20" x14ac:dyDescent="0.35">
      <c r="H4" s="132" t="s">
        <v>167</v>
      </c>
      <c r="I4" s="132"/>
      <c r="J4" s="132"/>
      <c r="K4" s="132"/>
      <c r="L4" s="132"/>
      <c r="M4" s="13"/>
      <c r="N4" s="13"/>
    </row>
    <row r="6" spans="1:20" ht="15" thickBot="1" x14ac:dyDescent="0.4"/>
    <row r="7" spans="1:20" ht="44" thickBot="1" x14ac:dyDescent="0.4">
      <c r="A7" s="62" t="s">
        <v>9</v>
      </c>
      <c r="B7" s="29" t="s">
        <v>150</v>
      </c>
      <c r="C7" s="29" t="s">
        <v>64</v>
      </c>
      <c r="D7" s="29" t="s">
        <v>0</v>
      </c>
      <c r="E7" s="30" t="s">
        <v>1</v>
      </c>
      <c r="F7" s="29" t="s">
        <v>155</v>
      </c>
      <c r="G7" s="30" t="s">
        <v>157</v>
      </c>
      <c r="H7" s="30" t="s">
        <v>168</v>
      </c>
      <c r="I7" s="30" t="s">
        <v>156</v>
      </c>
      <c r="J7" s="29" t="s">
        <v>21</v>
      </c>
      <c r="K7" s="29" t="s">
        <v>22</v>
      </c>
      <c r="L7" s="29" t="s">
        <v>172</v>
      </c>
      <c r="M7" s="29" t="s">
        <v>23</v>
      </c>
      <c r="N7" s="30" t="s">
        <v>176</v>
      </c>
      <c r="O7" s="30" t="s">
        <v>177</v>
      </c>
      <c r="P7" s="30" t="s">
        <v>19</v>
      </c>
      <c r="Q7" s="30" t="s">
        <v>49</v>
      </c>
      <c r="R7" s="30" t="s">
        <v>50</v>
      </c>
      <c r="S7" s="30" t="s">
        <v>51</v>
      </c>
      <c r="T7" s="36" t="s">
        <v>163</v>
      </c>
    </row>
    <row r="8" spans="1:20" x14ac:dyDescent="0.35">
      <c r="A8" s="59" t="s">
        <v>3</v>
      </c>
      <c r="B8" s="17" t="s">
        <v>153</v>
      </c>
      <c r="C8" s="17" t="s">
        <v>54</v>
      </c>
      <c r="D8" s="17" t="s">
        <v>11</v>
      </c>
      <c r="E8" s="17">
        <v>2011</v>
      </c>
      <c r="F8" s="17" t="s">
        <v>63</v>
      </c>
      <c r="G8" s="17">
        <v>47</v>
      </c>
      <c r="H8" s="17">
        <v>32</v>
      </c>
      <c r="I8" s="17">
        <v>46</v>
      </c>
      <c r="J8" s="17" t="s">
        <v>25</v>
      </c>
      <c r="K8" s="17" t="s">
        <v>45</v>
      </c>
      <c r="L8" s="17" t="s">
        <v>34</v>
      </c>
      <c r="M8" s="17" t="s">
        <v>35</v>
      </c>
      <c r="N8" s="17">
        <v>650</v>
      </c>
      <c r="O8" s="17">
        <v>0.11</v>
      </c>
      <c r="P8" s="17"/>
      <c r="Q8" s="17"/>
      <c r="R8" s="17"/>
      <c r="S8" s="17"/>
      <c r="T8" s="26"/>
    </row>
    <row r="9" spans="1:20" x14ac:dyDescent="0.35">
      <c r="A9" s="59" t="s">
        <v>3</v>
      </c>
      <c r="B9" s="17" t="s">
        <v>153</v>
      </c>
      <c r="C9" s="17" t="s">
        <v>54</v>
      </c>
      <c r="D9" s="17" t="s">
        <v>11</v>
      </c>
      <c r="E9" s="17">
        <v>2011</v>
      </c>
      <c r="F9" s="17" t="s">
        <v>63</v>
      </c>
      <c r="G9" s="17">
        <v>47</v>
      </c>
      <c r="H9" s="17">
        <v>32</v>
      </c>
      <c r="I9" s="17">
        <v>46</v>
      </c>
      <c r="J9" s="17" t="s">
        <v>26</v>
      </c>
      <c r="K9" s="17" t="s">
        <v>38</v>
      </c>
      <c r="L9" s="17" t="s">
        <v>36</v>
      </c>
      <c r="M9" s="17" t="s">
        <v>37</v>
      </c>
      <c r="N9" s="17">
        <v>10597</v>
      </c>
      <c r="O9" s="17"/>
      <c r="P9" s="17"/>
      <c r="Q9" s="17"/>
      <c r="R9" s="17"/>
      <c r="S9" s="17"/>
      <c r="T9" s="26"/>
    </row>
    <row r="10" spans="1:20" x14ac:dyDescent="0.35">
      <c r="A10" s="59" t="s">
        <v>3</v>
      </c>
      <c r="B10" s="17" t="s">
        <v>153</v>
      </c>
      <c r="C10" s="17" t="s">
        <v>54</v>
      </c>
      <c r="D10" s="17" t="s">
        <v>11</v>
      </c>
      <c r="E10" s="17">
        <v>2011</v>
      </c>
      <c r="F10" s="17" t="s">
        <v>63</v>
      </c>
      <c r="G10" s="17">
        <v>47</v>
      </c>
      <c r="H10" s="17">
        <v>32</v>
      </c>
      <c r="I10" s="17">
        <v>46</v>
      </c>
      <c r="J10" s="17" t="s">
        <v>27</v>
      </c>
      <c r="K10" s="17" t="s">
        <v>39</v>
      </c>
      <c r="L10" s="17" t="s">
        <v>36</v>
      </c>
      <c r="M10" s="17" t="s">
        <v>37</v>
      </c>
      <c r="N10" s="17">
        <v>10534</v>
      </c>
      <c r="O10" s="17"/>
      <c r="P10" s="17"/>
      <c r="Q10" s="17"/>
      <c r="R10" s="17"/>
      <c r="S10" s="17"/>
      <c r="T10" s="26"/>
    </row>
    <row r="11" spans="1:20" x14ac:dyDescent="0.35">
      <c r="A11" s="59" t="s">
        <v>3</v>
      </c>
      <c r="B11" s="17" t="s">
        <v>153</v>
      </c>
      <c r="C11" s="17" t="s">
        <v>54</v>
      </c>
      <c r="D11" s="17" t="s">
        <v>11</v>
      </c>
      <c r="E11" s="17">
        <v>2011</v>
      </c>
      <c r="F11" s="17" t="s">
        <v>63</v>
      </c>
      <c r="G11" s="17">
        <v>47</v>
      </c>
      <c r="H11" s="17">
        <v>32</v>
      </c>
      <c r="I11" s="17">
        <v>46</v>
      </c>
      <c r="J11" s="17" t="s">
        <v>28</v>
      </c>
      <c r="K11" s="17" t="s">
        <v>40</v>
      </c>
      <c r="L11" s="17" t="s">
        <v>36</v>
      </c>
      <c r="M11" s="17" t="s">
        <v>37</v>
      </c>
      <c r="N11" s="17">
        <v>10597</v>
      </c>
      <c r="O11" s="17"/>
      <c r="P11" s="17"/>
      <c r="Q11" s="17"/>
      <c r="R11" s="17"/>
      <c r="S11" s="17"/>
      <c r="T11" s="26"/>
    </row>
    <row r="12" spans="1:20" x14ac:dyDescent="0.35">
      <c r="A12" s="59" t="s">
        <v>3</v>
      </c>
      <c r="B12" s="17" t="s">
        <v>153</v>
      </c>
      <c r="C12" s="17" t="s">
        <v>54</v>
      </c>
      <c r="D12" s="17" t="s">
        <v>11</v>
      </c>
      <c r="E12" s="17">
        <v>2011</v>
      </c>
      <c r="F12" s="17" t="s">
        <v>63</v>
      </c>
      <c r="G12" s="17">
        <v>47</v>
      </c>
      <c r="H12" s="17">
        <v>32</v>
      </c>
      <c r="I12" s="17">
        <v>46</v>
      </c>
      <c r="J12" s="17" t="s">
        <v>29</v>
      </c>
      <c r="K12" s="17" t="s">
        <v>41</v>
      </c>
      <c r="L12" s="17" t="s">
        <v>36</v>
      </c>
      <c r="M12" s="17" t="s">
        <v>43</v>
      </c>
      <c r="N12" s="17">
        <v>5804</v>
      </c>
      <c r="O12" s="17"/>
      <c r="P12" s="17"/>
      <c r="Q12" s="17"/>
      <c r="R12" s="17"/>
      <c r="S12" s="17"/>
      <c r="T12" s="26"/>
    </row>
    <row r="13" spans="1:20" x14ac:dyDescent="0.35">
      <c r="A13" s="59" t="s">
        <v>3</v>
      </c>
      <c r="B13" s="17" t="s">
        <v>153</v>
      </c>
      <c r="C13" s="17" t="s">
        <v>54</v>
      </c>
      <c r="D13" s="17" t="s">
        <v>11</v>
      </c>
      <c r="E13" s="17">
        <v>2011</v>
      </c>
      <c r="F13" s="17" t="s">
        <v>63</v>
      </c>
      <c r="G13" s="17">
        <v>47</v>
      </c>
      <c r="H13" s="17">
        <v>32</v>
      </c>
      <c r="I13" s="17">
        <v>46</v>
      </c>
      <c r="J13" s="17" t="s">
        <v>30</v>
      </c>
      <c r="K13" s="17" t="s">
        <v>42</v>
      </c>
      <c r="L13" s="17" t="s">
        <v>36</v>
      </c>
      <c r="M13" s="17" t="s">
        <v>43</v>
      </c>
      <c r="N13" s="17">
        <v>5892</v>
      </c>
      <c r="O13" s="17"/>
      <c r="P13" s="17"/>
      <c r="Q13" s="17"/>
      <c r="R13" s="17"/>
      <c r="S13" s="17"/>
      <c r="T13" s="26"/>
    </row>
    <row r="14" spans="1:20" x14ac:dyDescent="0.35">
      <c r="A14" s="59" t="s">
        <v>3</v>
      </c>
      <c r="B14" s="17" t="s">
        <v>153</v>
      </c>
      <c r="C14" s="17" t="s">
        <v>54</v>
      </c>
      <c r="D14" s="17" t="s">
        <v>11</v>
      </c>
      <c r="E14" s="17">
        <v>2011</v>
      </c>
      <c r="F14" s="17" t="s">
        <v>63</v>
      </c>
      <c r="G14" s="17">
        <v>47</v>
      </c>
      <c r="H14" s="17">
        <v>32</v>
      </c>
      <c r="I14" s="17">
        <v>46</v>
      </c>
      <c r="J14" s="17" t="s">
        <v>31</v>
      </c>
      <c r="K14" s="17" t="s">
        <v>44</v>
      </c>
      <c r="L14" s="17" t="s">
        <v>36</v>
      </c>
      <c r="M14" s="17" t="s">
        <v>43</v>
      </c>
      <c r="N14" s="17">
        <v>5846</v>
      </c>
      <c r="O14" s="17"/>
      <c r="P14" s="17"/>
      <c r="Q14" s="17"/>
      <c r="R14" s="17"/>
      <c r="S14" s="17"/>
      <c r="T14" s="26"/>
    </row>
    <row r="15" spans="1:20" x14ac:dyDescent="0.35">
      <c r="A15" s="59" t="s">
        <v>3</v>
      </c>
      <c r="B15" s="17" t="s">
        <v>153</v>
      </c>
      <c r="C15" s="17" t="s">
        <v>54</v>
      </c>
      <c r="D15" s="17" t="s">
        <v>11</v>
      </c>
      <c r="E15" s="17">
        <v>2011</v>
      </c>
      <c r="F15" s="17" t="s">
        <v>63</v>
      </c>
      <c r="G15" s="17">
        <v>47</v>
      </c>
      <c r="H15" s="17">
        <v>32</v>
      </c>
      <c r="I15" s="17">
        <v>46</v>
      </c>
      <c r="J15" s="17" t="s">
        <v>32</v>
      </c>
      <c r="K15" s="17" t="s">
        <v>46</v>
      </c>
      <c r="L15" s="17" t="s">
        <v>34</v>
      </c>
      <c r="M15" s="17" t="s">
        <v>35</v>
      </c>
      <c r="N15" s="17">
        <v>625</v>
      </c>
      <c r="O15" s="17">
        <v>0.12</v>
      </c>
      <c r="P15" s="17"/>
      <c r="Q15" s="17"/>
      <c r="R15" s="17"/>
      <c r="S15" s="17"/>
      <c r="T15" s="26"/>
    </row>
    <row r="16" spans="1:20" x14ac:dyDescent="0.35">
      <c r="A16" s="59" t="s">
        <v>3</v>
      </c>
      <c r="B16" s="17" t="s">
        <v>153</v>
      </c>
      <c r="C16" s="17" t="s">
        <v>54</v>
      </c>
      <c r="D16" s="17" t="s">
        <v>11</v>
      </c>
      <c r="E16" s="17">
        <v>2011</v>
      </c>
      <c r="F16" s="17" t="s">
        <v>63</v>
      </c>
      <c r="G16" s="17">
        <v>47</v>
      </c>
      <c r="H16" s="17">
        <v>32</v>
      </c>
      <c r="I16" s="17">
        <v>46</v>
      </c>
      <c r="J16" s="17" t="s">
        <v>33</v>
      </c>
      <c r="K16" s="17" t="s">
        <v>47</v>
      </c>
      <c r="L16" s="17" t="s">
        <v>34</v>
      </c>
      <c r="M16" s="17" t="s">
        <v>35</v>
      </c>
      <c r="N16" s="17">
        <v>625</v>
      </c>
      <c r="O16" s="17">
        <v>0.12</v>
      </c>
      <c r="P16" s="17"/>
      <c r="Q16" s="17"/>
      <c r="R16" s="17"/>
      <c r="S16" s="17"/>
      <c r="T16" s="26"/>
    </row>
    <row r="17" spans="1:20" x14ac:dyDescent="0.35">
      <c r="A17" s="59" t="s">
        <v>13</v>
      </c>
      <c r="B17" s="17" t="s">
        <v>153</v>
      </c>
      <c r="C17" s="17" t="s">
        <v>54</v>
      </c>
      <c r="D17" s="17" t="s">
        <v>11</v>
      </c>
      <c r="E17" s="17">
        <v>2011</v>
      </c>
      <c r="F17" s="17" t="s">
        <v>63</v>
      </c>
      <c r="G17" s="17">
        <v>47</v>
      </c>
      <c r="H17" s="17">
        <v>32</v>
      </c>
      <c r="I17" s="17">
        <v>46</v>
      </c>
      <c r="J17" s="17" t="s">
        <v>26</v>
      </c>
      <c r="K17" s="17" t="s">
        <v>38</v>
      </c>
      <c r="L17" s="17" t="s">
        <v>36</v>
      </c>
      <c r="M17" s="17" t="s">
        <v>37</v>
      </c>
      <c r="N17" s="17">
        <v>522.79999999999995</v>
      </c>
      <c r="O17" s="17">
        <v>0.24</v>
      </c>
      <c r="P17" s="17">
        <v>39.448999999999998</v>
      </c>
      <c r="Q17" s="17">
        <v>0.98099999999999998</v>
      </c>
      <c r="R17" s="17" t="s">
        <v>52</v>
      </c>
      <c r="S17" s="17" t="s">
        <v>52</v>
      </c>
      <c r="T17" s="26"/>
    </row>
    <row r="18" spans="1:20" x14ac:dyDescent="0.35">
      <c r="A18" s="59" t="s">
        <v>13</v>
      </c>
      <c r="B18" s="17" t="s">
        <v>153</v>
      </c>
      <c r="C18" s="17" t="s">
        <v>54</v>
      </c>
      <c r="D18" s="17" t="s">
        <v>11</v>
      </c>
      <c r="E18" s="17">
        <v>2011</v>
      </c>
      <c r="F18" s="17" t="s">
        <v>63</v>
      </c>
      <c r="G18" s="17">
        <v>47</v>
      </c>
      <c r="H18" s="17">
        <v>32</v>
      </c>
      <c r="I18" s="17">
        <v>46</v>
      </c>
      <c r="J18" s="17" t="s">
        <v>27</v>
      </c>
      <c r="K18" s="17" t="s">
        <v>39</v>
      </c>
      <c r="L18" s="17" t="s">
        <v>36</v>
      </c>
      <c r="M18" s="17" t="s">
        <v>37</v>
      </c>
      <c r="N18" s="17">
        <v>528.29999999999995</v>
      </c>
      <c r="O18" s="17">
        <v>0.28999999999999998</v>
      </c>
      <c r="P18" s="17">
        <v>39.726999999999997</v>
      </c>
      <c r="Q18" s="17">
        <v>1.276</v>
      </c>
      <c r="R18" s="17" t="s">
        <v>52</v>
      </c>
      <c r="S18" s="17" t="s">
        <v>52</v>
      </c>
      <c r="T18" s="26"/>
    </row>
    <row r="19" spans="1:20" x14ac:dyDescent="0.35">
      <c r="A19" s="59" t="s">
        <v>13</v>
      </c>
      <c r="B19" s="17" t="s">
        <v>153</v>
      </c>
      <c r="C19" s="17" t="s">
        <v>54</v>
      </c>
      <c r="D19" s="17" t="s">
        <v>11</v>
      </c>
      <c r="E19" s="17">
        <v>2011</v>
      </c>
      <c r="F19" s="17" t="s">
        <v>63</v>
      </c>
      <c r="G19" s="17">
        <v>47</v>
      </c>
      <c r="H19" s="17">
        <v>32</v>
      </c>
      <c r="I19" s="17">
        <v>46</v>
      </c>
      <c r="J19" s="17" t="s">
        <v>28</v>
      </c>
      <c r="K19" s="17" t="s">
        <v>40</v>
      </c>
      <c r="L19" s="17" t="s">
        <v>36</v>
      </c>
      <c r="M19" s="17" t="s">
        <v>37</v>
      </c>
      <c r="N19" s="17">
        <v>532.20000000000005</v>
      </c>
      <c r="O19" s="17">
        <v>0.28999999999999998</v>
      </c>
      <c r="P19" s="17">
        <v>39.942999999999998</v>
      </c>
      <c r="Q19" s="17">
        <v>1.093</v>
      </c>
      <c r="R19" s="17" t="s">
        <v>52</v>
      </c>
      <c r="S19" s="17" t="s">
        <v>52</v>
      </c>
      <c r="T19" s="26"/>
    </row>
    <row r="20" spans="1:20" x14ac:dyDescent="0.35">
      <c r="A20" s="59" t="s">
        <v>13</v>
      </c>
      <c r="B20" s="17" t="s">
        <v>153</v>
      </c>
      <c r="C20" s="17" t="s">
        <v>54</v>
      </c>
      <c r="D20" s="17" t="s">
        <v>11</v>
      </c>
      <c r="E20" s="17">
        <v>2011</v>
      </c>
      <c r="F20" s="17" t="s">
        <v>63</v>
      </c>
      <c r="G20" s="17">
        <v>47</v>
      </c>
      <c r="H20" s="17">
        <v>32</v>
      </c>
      <c r="I20" s="17">
        <v>46</v>
      </c>
      <c r="J20" s="17" t="s">
        <v>29</v>
      </c>
      <c r="K20" s="17" t="s">
        <v>41</v>
      </c>
      <c r="L20" s="17" t="s">
        <v>36</v>
      </c>
      <c r="M20" s="17" t="s">
        <v>43</v>
      </c>
      <c r="N20" s="17">
        <v>513</v>
      </c>
      <c r="O20" s="17">
        <v>0.24</v>
      </c>
      <c r="P20" s="17">
        <v>21.949000000000002</v>
      </c>
      <c r="Q20" s="17">
        <v>0.53500000000000003</v>
      </c>
      <c r="R20" s="17" t="s">
        <v>52</v>
      </c>
      <c r="S20" s="17" t="s">
        <v>52</v>
      </c>
      <c r="T20" s="26"/>
    </row>
    <row r="21" spans="1:20" x14ac:dyDescent="0.35">
      <c r="A21" s="59" t="s">
        <v>13</v>
      </c>
      <c r="B21" s="17" t="s">
        <v>153</v>
      </c>
      <c r="C21" s="17" t="s">
        <v>54</v>
      </c>
      <c r="D21" s="17" t="s">
        <v>11</v>
      </c>
      <c r="E21" s="17">
        <v>2011</v>
      </c>
      <c r="F21" s="17" t="s">
        <v>63</v>
      </c>
      <c r="G21" s="17">
        <v>47</v>
      </c>
      <c r="H21" s="17">
        <v>32</v>
      </c>
      <c r="I21" s="17">
        <v>46</v>
      </c>
      <c r="J21" s="17" t="s">
        <v>30</v>
      </c>
      <c r="K21" s="17" t="s">
        <v>42</v>
      </c>
      <c r="L21" s="17" t="s">
        <v>36</v>
      </c>
      <c r="M21" s="17" t="s">
        <v>43</v>
      </c>
      <c r="N21" s="17">
        <v>515.70000000000005</v>
      </c>
      <c r="O21" s="17">
        <v>0.23</v>
      </c>
      <c r="P21" s="17">
        <v>22.248000000000001</v>
      </c>
      <c r="Q21" s="17">
        <v>0.54400000000000004</v>
      </c>
      <c r="R21" s="17" t="s">
        <v>52</v>
      </c>
      <c r="S21" s="17" t="s">
        <v>52</v>
      </c>
      <c r="T21" s="26"/>
    </row>
    <row r="22" spans="1:20" x14ac:dyDescent="0.35">
      <c r="A22" s="59" t="s">
        <v>13</v>
      </c>
      <c r="B22" s="17" t="s">
        <v>153</v>
      </c>
      <c r="C22" s="17" t="s">
        <v>54</v>
      </c>
      <c r="D22" s="17" t="s">
        <v>11</v>
      </c>
      <c r="E22" s="17">
        <v>2011</v>
      </c>
      <c r="F22" s="17" t="s">
        <v>63</v>
      </c>
      <c r="G22" s="17">
        <v>47</v>
      </c>
      <c r="H22" s="17">
        <v>32</v>
      </c>
      <c r="I22" s="17">
        <v>46</v>
      </c>
      <c r="J22" s="17" t="s">
        <v>31</v>
      </c>
      <c r="K22" s="17" t="s">
        <v>44</v>
      </c>
      <c r="L22" s="17" t="s">
        <v>36</v>
      </c>
      <c r="M22" s="17" t="s">
        <v>43</v>
      </c>
      <c r="N22" s="17">
        <v>510.9</v>
      </c>
      <c r="O22" s="17">
        <v>0.23</v>
      </c>
      <c r="P22" s="17">
        <v>22.091000000000001</v>
      </c>
      <c r="Q22" s="17">
        <v>0.55200000000000005</v>
      </c>
      <c r="R22" s="17" t="s">
        <v>52</v>
      </c>
      <c r="S22" s="17" t="s">
        <v>52</v>
      </c>
      <c r="T22" s="26"/>
    </row>
    <row r="23" spans="1:20" x14ac:dyDescent="0.35">
      <c r="A23" s="59" t="s">
        <v>13</v>
      </c>
      <c r="B23" s="17" t="s">
        <v>153</v>
      </c>
      <c r="C23" s="17" t="s">
        <v>54</v>
      </c>
      <c r="D23" s="17" t="s">
        <v>11</v>
      </c>
      <c r="E23" s="17">
        <v>2011</v>
      </c>
      <c r="F23" s="17" t="s">
        <v>63</v>
      </c>
      <c r="G23" s="17">
        <v>47</v>
      </c>
      <c r="H23" s="17">
        <v>32</v>
      </c>
      <c r="I23" s="17">
        <v>46</v>
      </c>
      <c r="J23" s="17" t="s">
        <v>48</v>
      </c>
      <c r="K23" s="17" t="s">
        <v>45</v>
      </c>
      <c r="L23" s="17" t="s">
        <v>34</v>
      </c>
      <c r="M23" s="17" t="s">
        <v>35</v>
      </c>
      <c r="N23" s="17">
        <v>332.3</v>
      </c>
      <c r="O23" s="17">
        <v>0.23</v>
      </c>
      <c r="P23" s="17">
        <v>2.4620000000000002</v>
      </c>
      <c r="Q23" s="17">
        <v>5.2999999999999999E-2</v>
      </c>
      <c r="R23" s="17" t="s">
        <v>52</v>
      </c>
      <c r="S23" s="17" t="s">
        <v>52</v>
      </c>
      <c r="T23" s="26"/>
    </row>
    <row r="24" spans="1:20" x14ac:dyDescent="0.35">
      <c r="A24" s="59" t="s">
        <v>13</v>
      </c>
      <c r="B24" s="17" t="s">
        <v>153</v>
      </c>
      <c r="C24" s="17" t="s">
        <v>54</v>
      </c>
      <c r="D24" s="17" t="s">
        <v>11</v>
      </c>
      <c r="E24" s="17">
        <v>2011</v>
      </c>
      <c r="F24" s="17" t="s">
        <v>63</v>
      </c>
      <c r="G24" s="17">
        <v>47</v>
      </c>
      <c r="H24" s="17">
        <v>32</v>
      </c>
      <c r="I24" s="17">
        <v>46</v>
      </c>
      <c r="J24" s="17" t="s">
        <v>32</v>
      </c>
      <c r="K24" s="17" t="s">
        <v>46</v>
      </c>
      <c r="L24" s="17" t="s">
        <v>34</v>
      </c>
      <c r="M24" s="17" t="s">
        <v>35</v>
      </c>
      <c r="N24" s="17">
        <v>331.9</v>
      </c>
      <c r="O24" s="17">
        <v>0.22</v>
      </c>
      <c r="P24" s="17">
        <v>2.35</v>
      </c>
      <c r="Q24" s="17">
        <v>5.2999999999999999E-2</v>
      </c>
      <c r="R24" s="17" t="s">
        <v>52</v>
      </c>
      <c r="S24" s="17" t="s">
        <v>52</v>
      </c>
      <c r="T24" s="26"/>
    </row>
    <row r="25" spans="1:20" x14ac:dyDescent="0.35">
      <c r="A25" s="17" t="s">
        <v>13</v>
      </c>
      <c r="B25" s="17" t="s">
        <v>153</v>
      </c>
      <c r="C25" s="17" t="s">
        <v>54</v>
      </c>
      <c r="D25" s="17" t="s">
        <v>11</v>
      </c>
      <c r="E25" s="17">
        <v>2011</v>
      </c>
      <c r="F25" s="17" t="s">
        <v>63</v>
      </c>
      <c r="G25" s="17">
        <v>47</v>
      </c>
      <c r="H25" s="17">
        <v>32</v>
      </c>
      <c r="I25" s="17">
        <v>46</v>
      </c>
      <c r="J25" s="17" t="s">
        <v>33</v>
      </c>
      <c r="K25" s="17" t="s">
        <v>47</v>
      </c>
      <c r="L25" s="17" t="s">
        <v>34</v>
      </c>
      <c r="M25" s="17" t="s">
        <v>35</v>
      </c>
      <c r="N25" s="17">
        <v>331.2</v>
      </c>
      <c r="O25" s="17">
        <v>0.22</v>
      </c>
      <c r="P25" s="17">
        <v>2.3410000000000002</v>
      </c>
      <c r="Q25" s="17">
        <v>7.1999999999999995E-2</v>
      </c>
      <c r="R25" s="17" t="s">
        <v>52</v>
      </c>
      <c r="S25" s="17" t="s">
        <v>52</v>
      </c>
      <c r="T25" s="15"/>
    </row>
    <row r="26" spans="1:20" ht="29" x14ac:dyDescent="0.35">
      <c r="A26" s="61" t="s">
        <v>184</v>
      </c>
      <c r="T26" s="156" t="s">
        <v>277</v>
      </c>
    </row>
  </sheetData>
  <mergeCells count="3">
    <mergeCell ref="H3:L3"/>
    <mergeCell ref="H4:L4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C1" zoomScale="102" zoomScaleNormal="102" workbookViewId="0">
      <selection activeCell="L2" sqref="L2:Q2"/>
    </sheetView>
  </sheetViews>
  <sheetFormatPr baseColWidth="10" defaultRowHeight="14.5" x14ac:dyDescent="0.35"/>
  <cols>
    <col min="1" max="1" width="10.08984375" style="2" customWidth="1"/>
    <col min="2" max="2" width="19" style="2" bestFit="1" customWidth="1"/>
    <col min="3" max="3" width="14.90625" style="2" customWidth="1"/>
    <col min="4" max="4" width="9.26953125" style="6" customWidth="1"/>
    <col min="5" max="5" width="8.453125" style="6" customWidth="1"/>
    <col min="6" max="6" width="8.90625" style="6" customWidth="1"/>
    <col min="7" max="7" width="10" style="6" customWidth="1"/>
    <col min="8" max="8" width="11.453125" style="6" bestFit="1" customWidth="1"/>
    <col min="9" max="9" width="9.1796875" style="6" customWidth="1"/>
    <col min="10" max="10" width="7.36328125" style="6" customWidth="1"/>
    <col min="11" max="11" width="7.7265625" style="6" customWidth="1"/>
    <col min="12" max="12" width="7.26953125" style="6" customWidth="1"/>
    <col min="13" max="13" width="8.08984375" style="6" customWidth="1"/>
    <col min="14" max="14" width="9.7265625" style="6" customWidth="1"/>
    <col min="15" max="15" width="9" style="6" customWidth="1"/>
    <col min="16" max="16" width="9.6328125" style="6" customWidth="1"/>
    <col min="17" max="17" width="10.54296875" customWidth="1"/>
    <col min="18" max="18" width="10.6328125" customWidth="1"/>
    <col min="19" max="19" width="10.54296875" customWidth="1"/>
    <col min="20" max="20" width="11.08984375" customWidth="1"/>
    <col min="21" max="21" width="11.26953125" customWidth="1"/>
    <col min="22" max="22" width="10" customWidth="1"/>
    <col min="23" max="23" width="9.453125" customWidth="1"/>
    <col min="24" max="24" width="11.6328125" bestFit="1" customWidth="1"/>
    <col min="25" max="25" width="9.54296875" customWidth="1"/>
    <col min="26" max="26" width="9.1796875" customWidth="1"/>
    <col min="27" max="27" width="80.453125" customWidth="1"/>
    <col min="28" max="28" width="12.54296875" bestFit="1" customWidth="1"/>
    <col min="29" max="29" width="12.08984375" bestFit="1" customWidth="1"/>
  </cols>
  <sheetData>
    <row r="1" spans="1:27" x14ac:dyDescent="0.35">
      <c r="A1"/>
      <c r="B1"/>
      <c r="C1"/>
      <c r="D1"/>
      <c r="E1"/>
      <c r="F1"/>
      <c r="G1"/>
      <c r="H1"/>
      <c r="I1"/>
      <c r="J1"/>
      <c r="K1"/>
      <c r="L1" s="132" t="s">
        <v>165</v>
      </c>
      <c r="M1" s="132"/>
      <c r="N1" s="132"/>
      <c r="O1" s="132"/>
      <c r="P1" s="132"/>
      <c r="Q1" s="132"/>
    </row>
    <row r="2" spans="1:27" x14ac:dyDescent="0.35">
      <c r="A2"/>
      <c r="B2"/>
      <c r="C2"/>
      <c r="D2"/>
      <c r="E2"/>
      <c r="F2"/>
      <c r="G2"/>
      <c r="H2"/>
      <c r="I2"/>
      <c r="J2"/>
      <c r="K2"/>
      <c r="L2" s="132" t="s">
        <v>166</v>
      </c>
      <c r="M2" s="132"/>
      <c r="N2" s="132"/>
      <c r="O2" s="132"/>
      <c r="P2" s="132"/>
      <c r="Q2" s="132"/>
    </row>
    <row r="3" spans="1:27" x14ac:dyDescent="0.35">
      <c r="A3"/>
      <c r="B3"/>
      <c r="C3"/>
      <c r="D3"/>
      <c r="E3"/>
      <c r="F3"/>
      <c r="G3"/>
      <c r="H3"/>
      <c r="I3"/>
      <c r="J3"/>
      <c r="K3"/>
      <c r="L3" s="132" t="s">
        <v>167</v>
      </c>
      <c r="M3" s="132"/>
      <c r="N3" s="132"/>
      <c r="O3" s="132"/>
      <c r="P3" s="132"/>
      <c r="Q3" s="132"/>
    </row>
    <row r="4" spans="1:27" ht="15" thickBot="1" x14ac:dyDescent="0.4">
      <c r="A4" s="1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27" ht="15" thickBot="1" x14ac:dyDescent="0.4">
      <c r="A5" s="63" t="s">
        <v>189</v>
      </c>
      <c r="B5" s="63"/>
      <c r="C5" s="63"/>
      <c r="D5" s="63"/>
      <c r="E5" s="64"/>
      <c r="F5"/>
      <c r="G5"/>
      <c r="H5"/>
      <c r="I5"/>
      <c r="J5"/>
      <c r="K5"/>
      <c r="L5"/>
      <c r="M5"/>
      <c r="N5"/>
      <c r="O5"/>
      <c r="P5"/>
    </row>
    <row r="6" spans="1:27" ht="15" thickBot="1" x14ac:dyDescent="0.4">
      <c r="A6" s="133" t="s">
        <v>92</v>
      </c>
      <c r="B6" s="133"/>
      <c r="C6" s="133" t="s">
        <v>98</v>
      </c>
      <c r="D6" s="133"/>
      <c r="E6" s="133"/>
      <c r="F6"/>
      <c r="G6"/>
      <c r="H6"/>
      <c r="I6"/>
      <c r="J6"/>
      <c r="K6"/>
      <c r="L6"/>
      <c r="M6"/>
      <c r="N6"/>
      <c r="O6"/>
      <c r="P6"/>
    </row>
    <row r="7" spans="1:27" ht="15" thickBot="1" x14ac:dyDescent="0.4">
      <c r="A7" s="133" t="s">
        <v>93</v>
      </c>
      <c r="B7" s="133"/>
      <c r="C7" s="133" t="s">
        <v>99</v>
      </c>
      <c r="D7" s="133"/>
      <c r="E7" s="133"/>
      <c r="F7"/>
      <c r="G7"/>
      <c r="H7"/>
      <c r="I7"/>
      <c r="J7"/>
      <c r="K7"/>
      <c r="L7"/>
      <c r="M7"/>
      <c r="N7"/>
      <c r="O7"/>
      <c r="P7"/>
    </row>
    <row r="8" spans="1:27" ht="15" thickBot="1" x14ac:dyDescent="0.4">
      <c r="A8" s="133" t="s">
        <v>94</v>
      </c>
      <c r="B8" s="133"/>
      <c r="C8" s="133" t="s">
        <v>89</v>
      </c>
      <c r="D8" s="133"/>
      <c r="E8" s="133"/>
      <c r="F8"/>
      <c r="G8"/>
      <c r="H8"/>
      <c r="I8"/>
      <c r="J8"/>
      <c r="K8"/>
      <c r="L8"/>
      <c r="M8"/>
      <c r="N8"/>
      <c r="O8"/>
      <c r="P8"/>
    </row>
    <row r="9" spans="1:27" ht="15" thickBot="1" x14ac:dyDescent="0.4">
      <c r="A9" s="133" t="s">
        <v>95</v>
      </c>
      <c r="B9" s="133"/>
      <c r="C9" s="133" t="s">
        <v>100</v>
      </c>
      <c r="D9" s="133"/>
      <c r="E9" s="133"/>
      <c r="F9"/>
      <c r="G9"/>
      <c r="H9"/>
      <c r="I9"/>
      <c r="J9"/>
      <c r="K9"/>
      <c r="L9"/>
      <c r="M9"/>
      <c r="N9"/>
      <c r="O9"/>
      <c r="P9"/>
    </row>
    <row r="10" spans="1:27" ht="15" thickBot="1" x14ac:dyDescent="0.4">
      <c r="A10" s="133" t="s">
        <v>96</v>
      </c>
      <c r="B10" s="133"/>
      <c r="C10" s="133" t="s">
        <v>90</v>
      </c>
      <c r="D10" s="133"/>
      <c r="E10" s="133"/>
      <c r="F10"/>
      <c r="G10"/>
      <c r="H10"/>
      <c r="I10"/>
      <c r="J10"/>
      <c r="K10"/>
      <c r="L10"/>
      <c r="M10"/>
      <c r="N10"/>
      <c r="O10"/>
      <c r="P10"/>
    </row>
    <row r="11" spans="1:27" ht="15" thickBot="1" x14ac:dyDescent="0.4">
      <c r="A11" s="133" t="s">
        <v>97</v>
      </c>
      <c r="B11" s="133"/>
      <c r="C11" s="133" t="s">
        <v>88</v>
      </c>
      <c r="D11" s="133"/>
      <c r="E11" s="133"/>
      <c r="F11"/>
      <c r="G11"/>
      <c r="H11"/>
      <c r="I11"/>
      <c r="J11"/>
      <c r="K11"/>
      <c r="L11"/>
      <c r="M11"/>
      <c r="N11"/>
      <c r="O11"/>
      <c r="P11"/>
    </row>
    <row r="12" spans="1:27" ht="15" thickBot="1" x14ac:dyDescent="0.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27" ht="58.5" thickBot="1" x14ac:dyDescent="0.4">
      <c r="A13" s="47" t="s">
        <v>9</v>
      </c>
      <c r="B13" s="48" t="s">
        <v>150</v>
      </c>
      <c r="C13" s="48" t="s">
        <v>64</v>
      </c>
      <c r="D13" s="49" t="s">
        <v>168</v>
      </c>
      <c r="E13" s="50" t="s">
        <v>169</v>
      </c>
      <c r="F13" s="49" t="s">
        <v>179</v>
      </c>
      <c r="G13" s="49" t="s">
        <v>58</v>
      </c>
      <c r="H13" s="51" t="s">
        <v>23</v>
      </c>
      <c r="I13" s="49" t="s">
        <v>61</v>
      </c>
      <c r="J13" s="52" t="s">
        <v>59</v>
      </c>
      <c r="K13" s="52" t="s">
        <v>78</v>
      </c>
      <c r="L13" s="52" t="s">
        <v>77</v>
      </c>
      <c r="M13" s="52" t="s">
        <v>76</v>
      </c>
      <c r="N13" s="52" t="s">
        <v>178</v>
      </c>
      <c r="O13" s="52" t="s">
        <v>74</v>
      </c>
      <c r="P13" s="52" t="s">
        <v>75</v>
      </c>
      <c r="Q13" s="53" t="s">
        <v>79</v>
      </c>
      <c r="R13" s="53" t="s">
        <v>80</v>
      </c>
      <c r="S13" s="53" t="s">
        <v>81</v>
      </c>
      <c r="T13" s="53" t="s">
        <v>83</v>
      </c>
      <c r="U13" s="53" t="s">
        <v>82</v>
      </c>
      <c r="V13" s="53" t="s">
        <v>84</v>
      </c>
      <c r="W13" s="53" t="s">
        <v>85</v>
      </c>
      <c r="X13" s="53" t="s">
        <v>86</v>
      </c>
      <c r="Y13" s="53" t="s">
        <v>87</v>
      </c>
      <c r="Z13" s="53" t="s">
        <v>91</v>
      </c>
      <c r="AA13" s="54" t="s">
        <v>163</v>
      </c>
    </row>
    <row r="14" spans="1:27" ht="43.5" x14ac:dyDescent="0.35">
      <c r="A14" s="44" t="s">
        <v>13</v>
      </c>
      <c r="B14" s="37" t="s">
        <v>154</v>
      </c>
      <c r="C14" s="37" t="s">
        <v>54</v>
      </c>
      <c r="D14" s="38">
        <v>29</v>
      </c>
      <c r="E14" s="39">
        <v>75</v>
      </c>
      <c r="F14" s="38">
        <v>46</v>
      </c>
      <c r="G14" s="38">
        <v>5.9889999999999999</v>
      </c>
      <c r="H14" s="38" t="s">
        <v>60</v>
      </c>
      <c r="I14" s="38">
        <v>5000</v>
      </c>
      <c r="J14" s="40">
        <v>0.5</v>
      </c>
      <c r="K14" s="40">
        <v>27</v>
      </c>
      <c r="L14" s="40">
        <v>29.7</v>
      </c>
      <c r="M14" s="40">
        <v>37.4</v>
      </c>
      <c r="N14" s="40">
        <f>K14*G14</f>
        <v>161.703</v>
      </c>
      <c r="O14" s="40">
        <f>L14*G14</f>
        <v>177.8733</v>
      </c>
      <c r="P14" s="40">
        <f>M14*G14</f>
        <v>223.98859999999999</v>
      </c>
      <c r="Q14" s="41">
        <f>N24/N15</f>
        <v>2.5175202156334233</v>
      </c>
      <c r="R14" s="41">
        <f>O24/O15</f>
        <v>1.056379821958457</v>
      </c>
      <c r="S14" s="41">
        <f>P24/P15</f>
        <v>1.4829545454545454</v>
      </c>
      <c r="T14" s="41">
        <f>N15/N14</f>
        <v>1.374074074074074</v>
      </c>
      <c r="U14" s="41">
        <f>O15/O14</f>
        <v>1.1346801346801347</v>
      </c>
      <c r="V14" s="41">
        <f>P15/P14</f>
        <v>1.411764705882353</v>
      </c>
      <c r="W14" s="41" t="str">
        <f>IF(Q14&lt;1, "Malo", IF(Q14&lt;1.1, "Pobre", IF(Q14&lt;1.25,"Cuestionable",IF(Q14&lt;2, "Regular", "Bueno"))))</f>
        <v>Bueno</v>
      </c>
      <c r="X14" s="41" t="str">
        <f t="shared" ref="X14:Y14" si="0">IF(R14&lt;1, "Malo", IF(R14&lt;1.1, "Pobre", IF(R14&lt;1.25,"Cuestionable",IF(R14&lt;2, "Regular", "Bueno"))))</f>
        <v>Pobre</v>
      </c>
      <c r="Y14" s="41" t="str">
        <f t="shared" si="0"/>
        <v>Regular</v>
      </c>
      <c r="Z14" s="41" t="s">
        <v>90</v>
      </c>
      <c r="AA14" s="45" t="s">
        <v>180</v>
      </c>
    </row>
    <row r="15" spans="1:27" ht="43.5" x14ac:dyDescent="0.35">
      <c r="A15" s="44" t="s">
        <v>13</v>
      </c>
      <c r="B15" s="37" t="s">
        <v>154</v>
      </c>
      <c r="C15" s="37" t="s">
        <v>54</v>
      </c>
      <c r="D15" s="38">
        <v>29</v>
      </c>
      <c r="E15" s="39">
        <v>75</v>
      </c>
      <c r="F15" s="38">
        <v>46</v>
      </c>
      <c r="G15" s="38">
        <v>5.9889999999999999</v>
      </c>
      <c r="H15" s="38" t="s">
        <v>60</v>
      </c>
      <c r="I15" s="38">
        <v>5000</v>
      </c>
      <c r="J15" s="40">
        <v>1</v>
      </c>
      <c r="K15" s="40">
        <v>37.1</v>
      </c>
      <c r="L15" s="40">
        <v>33.700000000000003</v>
      </c>
      <c r="M15" s="40">
        <v>52.8</v>
      </c>
      <c r="N15" s="40">
        <f>K15*G15</f>
        <v>222.1919</v>
      </c>
      <c r="O15" s="40">
        <f>L15*G15</f>
        <v>201.82930000000002</v>
      </c>
      <c r="P15" s="40">
        <f t="shared" ref="P15:P24" si="1">M15*G15</f>
        <v>316.2192</v>
      </c>
      <c r="Q15" s="41">
        <f>N24/N15</f>
        <v>2.5175202156334233</v>
      </c>
      <c r="R15" s="41">
        <f>O24/O15</f>
        <v>1.056379821958457</v>
      </c>
      <c r="S15" s="41">
        <f>P24/P15</f>
        <v>1.4829545454545454</v>
      </c>
      <c r="T15" s="41">
        <f>N15/N14</f>
        <v>1.374074074074074</v>
      </c>
      <c r="U15" s="41">
        <f>O15/O14</f>
        <v>1.1346801346801347</v>
      </c>
      <c r="V15" s="41">
        <f>P15/P14</f>
        <v>1.411764705882353</v>
      </c>
      <c r="W15" s="41" t="str">
        <f t="shared" ref="W15:W24" si="2">IF(Q15&lt;1, "Malo", IF(Q15&lt;1.1, "Pobre", IF(Q15&lt;1.25,"Cuestionable",IF(Q15&lt;2, "Regular", "Bueno"))))</f>
        <v>Bueno</v>
      </c>
      <c r="X15" s="41" t="str">
        <f t="shared" ref="X15:X25" si="3">IF(R15&lt;1, "Malo", IF(R15&lt;1.1, "Pobre", IF(R15&lt;1.25,"Cuestionable",IF(R15&lt;2, "Regular", "Bueno"))))</f>
        <v>Pobre</v>
      </c>
      <c r="Y15" s="41" t="str">
        <f t="shared" ref="Y15:Y25" si="4">IF(S15&lt;1, "Malo", IF(S15&lt;1.1, "Pobre", IF(S15&lt;1.25,"Cuestionable",IF(S15&lt;2, "Regular", "Bueno"))))</f>
        <v>Regular</v>
      </c>
      <c r="Z15" s="41" t="s">
        <v>90</v>
      </c>
      <c r="AA15" s="45" t="s">
        <v>180</v>
      </c>
    </row>
    <row r="16" spans="1:27" ht="43.5" x14ac:dyDescent="0.35">
      <c r="A16" s="44" t="s">
        <v>13</v>
      </c>
      <c r="B16" s="37" t="s">
        <v>154</v>
      </c>
      <c r="C16" s="37" t="s">
        <v>54</v>
      </c>
      <c r="D16" s="38">
        <v>29</v>
      </c>
      <c r="E16" s="39">
        <v>75</v>
      </c>
      <c r="F16" s="38">
        <v>46</v>
      </c>
      <c r="G16" s="38">
        <v>5.9889999999999999</v>
      </c>
      <c r="H16" s="38" t="s">
        <v>60</v>
      </c>
      <c r="I16" s="38">
        <v>5000</v>
      </c>
      <c r="J16" s="40">
        <v>2</v>
      </c>
      <c r="K16" s="40">
        <v>56.7</v>
      </c>
      <c r="L16" s="40">
        <v>35</v>
      </c>
      <c r="M16" s="40">
        <v>68.400000000000006</v>
      </c>
      <c r="N16" s="40">
        <f>K16*G16</f>
        <v>339.5763</v>
      </c>
      <c r="O16" s="40">
        <f t="shared" ref="O16:O24" si="5">L16*G16</f>
        <v>209.61500000000001</v>
      </c>
      <c r="P16" s="40">
        <f t="shared" si="1"/>
        <v>409.64760000000001</v>
      </c>
      <c r="Q16" s="41">
        <f>N24/N15</f>
        <v>2.5175202156334233</v>
      </c>
      <c r="R16" s="41">
        <f>O24/O15</f>
        <v>1.056379821958457</v>
      </c>
      <c r="S16" s="41">
        <f>P24/P15</f>
        <v>1.4829545454545454</v>
      </c>
      <c r="T16" s="41">
        <f>N15/N14</f>
        <v>1.374074074074074</v>
      </c>
      <c r="U16" s="41">
        <f>O15/O14</f>
        <v>1.1346801346801347</v>
      </c>
      <c r="V16" s="41">
        <f>P15/P14</f>
        <v>1.411764705882353</v>
      </c>
      <c r="W16" s="41" t="str">
        <f t="shared" si="2"/>
        <v>Bueno</v>
      </c>
      <c r="X16" s="41" t="str">
        <f t="shared" si="3"/>
        <v>Pobre</v>
      </c>
      <c r="Y16" s="41" t="str">
        <f t="shared" si="4"/>
        <v>Regular</v>
      </c>
      <c r="Z16" s="41" t="s">
        <v>90</v>
      </c>
      <c r="AA16" s="45" t="s">
        <v>180</v>
      </c>
    </row>
    <row r="17" spans="1:27" ht="43.5" x14ac:dyDescent="0.35">
      <c r="A17" s="44" t="s">
        <v>13</v>
      </c>
      <c r="B17" s="37" t="s">
        <v>154</v>
      </c>
      <c r="C17" s="37" t="s">
        <v>54</v>
      </c>
      <c r="D17" s="38">
        <v>29</v>
      </c>
      <c r="E17" s="39">
        <v>75</v>
      </c>
      <c r="F17" s="38">
        <v>46</v>
      </c>
      <c r="G17" s="38">
        <v>5.9889999999999999</v>
      </c>
      <c r="H17" s="38" t="s">
        <v>60</v>
      </c>
      <c r="I17" s="38">
        <v>5000</v>
      </c>
      <c r="J17" s="40">
        <v>3</v>
      </c>
      <c r="K17" s="40">
        <v>67.400000000000006</v>
      </c>
      <c r="L17" s="40">
        <v>36.200000000000003</v>
      </c>
      <c r="M17" s="40">
        <v>73</v>
      </c>
      <c r="N17" s="40">
        <f t="shared" ref="N17:N24" si="6">K17*G17</f>
        <v>403.65860000000004</v>
      </c>
      <c r="O17" s="40">
        <f t="shared" si="5"/>
        <v>216.80180000000001</v>
      </c>
      <c r="P17" s="40">
        <f t="shared" si="1"/>
        <v>437.197</v>
      </c>
      <c r="Q17" s="41">
        <f>N24/N15</f>
        <v>2.5175202156334233</v>
      </c>
      <c r="R17" s="41">
        <f>O24/O15</f>
        <v>1.056379821958457</v>
      </c>
      <c r="S17" s="41">
        <f>P24/P15</f>
        <v>1.4829545454545454</v>
      </c>
      <c r="T17" s="41">
        <f>N15/N14</f>
        <v>1.374074074074074</v>
      </c>
      <c r="U17" s="41">
        <f>O15/O14</f>
        <v>1.1346801346801347</v>
      </c>
      <c r="V17" s="41">
        <f>P15/P14</f>
        <v>1.411764705882353</v>
      </c>
      <c r="W17" s="41" t="str">
        <f t="shared" si="2"/>
        <v>Bueno</v>
      </c>
      <c r="X17" s="41" t="str">
        <f t="shared" si="3"/>
        <v>Pobre</v>
      </c>
      <c r="Y17" s="41" t="str">
        <f t="shared" si="4"/>
        <v>Regular</v>
      </c>
      <c r="Z17" s="41" t="s">
        <v>90</v>
      </c>
      <c r="AA17" s="45" t="s">
        <v>180</v>
      </c>
    </row>
    <row r="18" spans="1:27" ht="43.5" x14ac:dyDescent="0.35">
      <c r="A18" s="44" t="s">
        <v>13</v>
      </c>
      <c r="B18" s="37" t="s">
        <v>154</v>
      </c>
      <c r="C18" s="37" t="s">
        <v>54</v>
      </c>
      <c r="D18" s="38">
        <v>29</v>
      </c>
      <c r="E18" s="39">
        <v>75</v>
      </c>
      <c r="F18" s="38">
        <v>46</v>
      </c>
      <c r="G18" s="38">
        <v>5.9889999999999999</v>
      </c>
      <c r="H18" s="38" t="s">
        <v>60</v>
      </c>
      <c r="I18" s="38">
        <v>5000</v>
      </c>
      <c r="J18" s="40">
        <v>4</v>
      </c>
      <c r="K18" s="40">
        <v>73.400000000000006</v>
      </c>
      <c r="L18" s="40">
        <v>36.799999999999997</v>
      </c>
      <c r="M18" s="40">
        <v>74.900000000000006</v>
      </c>
      <c r="N18" s="40">
        <f t="shared" si="6"/>
        <v>439.5926</v>
      </c>
      <c r="O18" s="40">
        <f t="shared" si="5"/>
        <v>220.39519999999999</v>
      </c>
      <c r="P18" s="40">
        <f t="shared" si="1"/>
        <v>448.5761</v>
      </c>
      <c r="Q18" s="41">
        <f>N24/N15</f>
        <v>2.5175202156334233</v>
      </c>
      <c r="R18" s="41">
        <f>O24/O15</f>
        <v>1.056379821958457</v>
      </c>
      <c r="S18" s="41">
        <f>P24/P15</f>
        <v>1.4829545454545454</v>
      </c>
      <c r="T18" s="41">
        <f>N15/N14</f>
        <v>1.374074074074074</v>
      </c>
      <c r="U18" s="41">
        <f>O15/O14</f>
        <v>1.1346801346801347</v>
      </c>
      <c r="V18" s="41">
        <f>P15/P14</f>
        <v>1.411764705882353</v>
      </c>
      <c r="W18" s="41" t="str">
        <f t="shared" si="2"/>
        <v>Bueno</v>
      </c>
      <c r="X18" s="41" t="str">
        <f t="shared" si="3"/>
        <v>Pobre</v>
      </c>
      <c r="Y18" s="41" t="str">
        <f t="shared" si="4"/>
        <v>Regular</v>
      </c>
      <c r="Z18" s="41" t="s">
        <v>90</v>
      </c>
      <c r="AA18" s="45" t="s">
        <v>180</v>
      </c>
    </row>
    <row r="19" spans="1:27" ht="43.5" x14ac:dyDescent="0.35">
      <c r="A19" s="44" t="s">
        <v>13</v>
      </c>
      <c r="B19" s="37" t="s">
        <v>154</v>
      </c>
      <c r="C19" s="37" t="s">
        <v>54</v>
      </c>
      <c r="D19" s="38">
        <v>29</v>
      </c>
      <c r="E19" s="39">
        <v>75</v>
      </c>
      <c r="F19" s="38">
        <v>46</v>
      </c>
      <c r="G19" s="38">
        <v>5.9889999999999999</v>
      </c>
      <c r="H19" s="38" t="s">
        <v>60</v>
      </c>
      <c r="I19" s="38">
        <v>5000</v>
      </c>
      <c r="J19" s="40">
        <v>5</v>
      </c>
      <c r="K19" s="40">
        <v>78</v>
      </c>
      <c r="L19" s="40">
        <v>36.6</v>
      </c>
      <c r="M19" s="40">
        <v>76.400000000000006</v>
      </c>
      <c r="N19" s="40">
        <f t="shared" si="6"/>
        <v>467.142</v>
      </c>
      <c r="O19" s="40">
        <f t="shared" si="5"/>
        <v>219.19740000000002</v>
      </c>
      <c r="P19" s="40">
        <f t="shared" si="1"/>
        <v>457.55960000000005</v>
      </c>
      <c r="Q19" s="41">
        <f>N24/N15</f>
        <v>2.5175202156334233</v>
      </c>
      <c r="R19" s="41">
        <f>O24/O15</f>
        <v>1.056379821958457</v>
      </c>
      <c r="S19" s="41">
        <f>P24/P15</f>
        <v>1.4829545454545454</v>
      </c>
      <c r="T19" s="41">
        <f>N15/N14</f>
        <v>1.374074074074074</v>
      </c>
      <c r="U19" s="41">
        <f>O15/O14</f>
        <v>1.1346801346801347</v>
      </c>
      <c r="V19" s="41">
        <f>P15/P14</f>
        <v>1.411764705882353</v>
      </c>
      <c r="W19" s="41" t="str">
        <f t="shared" si="2"/>
        <v>Bueno</v>
      </c>
      <c r="X19" s="41" t="str">
        <f t="shared" si="3"/>
        <v>Pobre</v>
      </c>
      <c r="Y19" s="41" t="str">
        <f t="shared" si="4"/>
        <v>Regular</v>
      </c>
      <c r="Z19" s="41" t="s">
        <v>90</v>
      </c>
      <c r="AA19" s="45" t="s">
        <v>180</v>
      </c>
    </row>
    <row r="20" spans="1:27" ht="43.5" x14ac:dyDescent="0.35">
      <c r="A20" s="44" t="s">
        <v>13</v>
      </c>
      <c r="B20" s="37" t="s">
        <v>154</v>
      </c>
      <c r="C20" s="37" t="s">
        <v>54</v>
      </c>
      <c r="D20" s="38">
        <v>29</v>
      </c>
      <c r="E20" s="39">
        <v>75</v>
      </c>
      <c r="F20" s="38">
        <v>46</v>
      </c>
      <c r="G20" s="38">
        <v>5.9889999999999999</v>
      </c>
      <c r="H20" s="38" t="s">
        <v>60</v>
      </c>
      <c r="I20" s="38">
        <v>5000</v>
      </c>
      <c r="J20" s="40">
        <v>6</v>
      </c>
      <c r="K20" s="40">
        <v>81.7</v>
      </c>
      <c r="L20" s="40">
        <v>37.1</v>
      </c>
      <c r="M20" s="40">
        <v>77.599999999999994</v>
      </c>
      <c r="N20" s="40">
        <f t="shared" si="6"/>
        <v>489.30130000000003</v>
      </c>
      <c r="O20" s="40">
        <f t="shared" si="5"/>
        <v>222.1919</v>
      </c>
      <c r="P20" s="40">
        <f t="shared" si="1"/>
        <v>464.74639999999994</v>
      </c>
      <c r="Q20" s="41">
        <f>N24/N15</f>
        <v>2.5175202156334233</v>
      </c>
      <c r="R20" s="41">
        <f>O24/O15</f>
        <v>1.056379821958457</v>
      </c>
      <c r="S20" s="41">
        <f>P24/P15</f>
        <v>1.4829545454545454</v>
      </c>
      <c r="T20" s="41">
        <f>N15/N14</f>
        <v>1.374074074074074</v>
      </c>
      <c r="U20" s="41">
        <f>O15/O14</f>
        <v>1.1346801346801347</v>
      </c>
      <c r="V20" s="41">
        <f>P15/P14</f>
        <v>1.411764705882353</v>
      </c>
      <c r="W20" s="41" t="str">
        <f t="shared" si="2"/>
        <v>Bueno</v>
      </c>
      <c r="X20" s="41" t="str">
        <f t="shared" si="3"/>
        <v>Pobre</v>
      </c>
      <c r="Y20" s="41" t="str">
        <f t="shared" si="4"/>
        <v>Regular</v>
      </c>
      <c r="Z20" s="41" t="s">
        <v>90</v>
      </c>
      <c r="AA20" s="45" t="s">
        <v>180</v>
      </c>
    </row>
    <row r="21" spans="1:27" ht="43.5" x14ac:dyDescent="0.35">
      <c r="A21" s="44" t="s">
        <v>13</v>
      </c>
      <c r="B21" s="37" t="s">
        <v>154</v>
      </c>
      <c r="C21" s="37" t="s">
        <v>54</v>
      </c>
      <c r="D21" s="38">
        <v>29</v>
      </c>
      <c r="E21" s="39">
        <v>75</v>
      </c>
      <c r="F21" s="38">
        <v>46</v>
      </c>
      <c r="G21" s="38">
        <v>5.9889999999999999</v>
      </c>
      <c r="H21" s="38" t="s">
        <v>60</v>
      </c>
      <c r="I21" s="38">
        <v>5000</v>
      </c>
      <c r="J21" s="40">
        <v>7</v>
      </c>
      <c r="K21" s="40">
        <v>85.2</v>
      </c>
      <c r="L21" s="40">
        <v>36.9</v>
      </c>
      <c r="M21" s="40">
        <v>79.099999999999994</v>
      </c>
      <c r="N21" s="40">
        <f t="shared" si="6"/>
        <v>510.26280000000003</v>
      </c>
      <c r="O21" s="40">
        <f t="shared" si="5"/>
        <v>220.99409999999997</v>
      </c>
      <c r="P21" s="40">
        <f t="shared" si="1"/>
        <v>473.72989999999993</v>
      </c>
      <c r="Q21" s="41">
        <f>N24/N15</f>
        <v>2.5175202156334233</v>
      </c>
      <c r="R21" s="41">
        <f>O24/O15</f>
        <v>1.056379821958457</v>
      </c>
      <c r="S21" s="41">
        <f>P24/P15</f>
        <v>1.4829545454545454</v>
      </c>
      <c r="T21" s="41">
        <f>N15/N14</f>
        <v>1.374074074074074</v>
      </c>
      <c r="U21" s="41">
        <f>O15/O14</f>
        <v>1.1346801346801347</v>
      </c>
      <c r="V21" s="41">
        <f>P15/P14</f>
        <v>1.411764705882353</v>
      </c>
      <c r="W21" s="41" t="str">
        <f t="shared" si="2"/>
        <v>Bueno</v>
      </c>
      <c r="X21" s="41" t="str">
        <f t="shared" si="3"/>
        <v>Pobre</v>
      </c>
      <c r="Y21" s="41" t="str">
        <f t="shared" si="4"/>
        <v>Regular</v>
      </c>
      <c r="Z21" s="41" t="s">
        <v>90</v>
      </c>
      <c r="AA21" s="45" t="s">
        <v>180</v>
      </c>
    </row>
    <row r="22" spans="1:27" ht="43.5" x14ac:dyDescent="0.35">
      <c r="A22" s="44" t="s">
        <v>13</v>
      </c>
      <c r="B22" s="37" t="s">
        <v>154</v>
      </c>
      <c r="C22" s="37" t="s">
        <v>54</v>
      </c>
      <c r="D22" s="38">
        <v>29</v>
      </c>
      <c r="E22" s="39">
        <v>75</v>
      </c>
      <c r="F22" s="38">
        <v>46</v>
      </c>
      <c r="G22" s="38">
        <v>5.9889999999999999</v>
      </c>
      <c r="H22" s="38" t="s">
        <v>60</v>
      </c>
      <c r="I22" s="38">
        <v>5000</v>
      </c>
      <c r="J22" s="40">
        <v>8</v>
      </c>
      <c r="K22" s="40">
        <v>88</v>
      </c>
      <c r="L22" s="40">
        <v>36.9</v>
      </c>
      <c r="M22" s="40">
        <v>79.400000000000006</v>
      </c>
      <c r="N22" s="40">
        <f t="shared" si="6"/>
        <v>527.03200000000004</v>
      </c>
      <c r="O22" s="40">
        <f t="shared" si="5"/>
        <v>220.99409999999997</v>
      </c>
      <c r="P22" s="40">
        <f t="shared" si="1"/>
        <v>475.52660000000003</v>
      </c>
      <c r="Q22" s="41">
        <f>N24/N15</f>
        <v>2.5175202156334233</v>
      </c>
      <c r="R22" s="41">
        <f>O24/O15</f>
        <v>1.056379821958457</v>
      </c>
      <c r="S22" s="41">
        <f>P24/P15</f>
        <v>1.4829545454545454</v>
      </c>
      <c r="T22" s="41">
        <f>N15/N14</f>
        <v>1.374074074074074</v>
      </c>
      <c r="U22" s="41">
        <f>O15/O14</f>
        <v>1.1346801346801347</v>
      </c>
      <c r="V22" s="41">
        <f>P15/P14</f>
        <v>1.411764705882353</v>
      </c>
      <c r="W22" s="41" t="str">
        <f t="shared" si="2"/>
        <v>Bueno</v>
      </c>
      <c r="X22" s="41" t="str">
        <f t="shared" si="3"/>
        <v>Pobre</v>
      </c>
      <c r="Y22" s="41" t="str">
        <f t="shared" si="4"/>
        <v>Regular</v>
      </c>
      <c r="Z22" s="41" t="s">
        <v>90</v>
      </c>
      <c r="AA22" s="45" t="s">
        <v>180</v>
      </c>
    </row>
    <row r="23" spans="1:27" ht="43.5" x14ac:dyDescent="0.35">
      <c r="A23" s="46" t="s">
        <v>13</v>
      </c>
      <c r="B23" s="43" t="s">
        <v>154</v>
      </c>
      <c r="C23" s="43" t="s">
        <v>54</v>
      </c>
      <c r="D23" s="40">
        <v>29</v>
      </c>
      <c r="E23" s="40">
        <v>75</v>
      </c>
      <c r="F23" s="40">
        <v>46</v>
      </c>
      <c r="G23" s="40">
        <v>5.9889999999999999</v>
      </c>
      <c r="H23" s="40" t="s">
        <v>60</v>
      </c>
      <c r="I23" s="40">
        <v>5000</v>
      </c>
      <c r="J23" s="40">
        <v>9</v>
      </c>
      <c r="K23" s="40">
        <v>91</v>
      </c>
      <c r="L23" s="40">
        <v>37.5</v>
      </c>
      <c r="M23" s="40">
        <v>67</v>
      </c>
      <c r="N23" s="40">
        <f t="shared" si="6"/>
        <v>544.99900000000002</v>
      </c>
      <c r="O23" s="40">
        <f t="shared" si="5"/>
        <v>224.58750000000001</v>
      </c>
      <c r="P23" s="40">
        <f t="shared" si="1"/>
        <v>401.26299999999998</v>
      </c>
      <c r="Q23" s="41">
        <f>N24/N15</f>
        <v>2.5175202156334233</v>
      </c>
      <c r="R23" s="41">
        <f>O24/O15</f>
        <v>1.056379821958457</v>
      </c>
      <c r="S23" s="41">
        <f>P24/P15</f>
        <v>1.4829545454545454</v>
      </c>
      <c r="T23" s="41">
        <f>N15/N14</f>
        <v>1.374074074074074</v>
      </c>
      <c r="U23" s="41">
        <f>O15/O14</f>
        <v>1.1346801346801347</v>
      </c>
      <c r="V23" s="41">
        <f>P15/P14</f>
        <v>1.411764705882353</v>
      </c>
      <c r="W23" s="41" t="str">
        <f t="shared" si="2"/>
        <v>Bueno</v>
      </c>
      <c r="X23" s="41" t="str">
        <f t="shared" si="3"/>
        <v>Pobre</v>
      </c>
      <c r="Y23" s="41" t="str">
        <f t="shared" si="4"/>
        <v>Regular</v>
      </c>
      <c r="Z23" s="41" t="s">
        <v>90</v>
      </c>
      <c r="AA23" s="45" t="s">
        <v>180</v>
      </c>
    </row>
    <row r="24" spans="1:27" ht="43.5" x14ac:dyDescent="0.35">
      <c r="A24" s="43" t="s">
        <v>13</v>
      </c>
      <c r="B24" s="43" t="s">
        <v>154</v>
      </c>
      <c r="C24" s="43" t="s">
        <v>54</v>
      </c>
      <c r="D24" s="40">
        <v>29</v>
      </c>
      <c r="E24" s="40">
        <v>75</v>
      </c>
      <c r="F24" s="40">
        <v>46</v>
      </c>
      <c r="G24" s="40">
        <v>5.9889999999999999</v>
      </c>
      <c r="H24" s="40" t="s">
        <v>60</v>
      </c>
      <c r="I24" s="40">
        <v>5000</v>
      </c>
      <c r="J24" s="40">
        <v>10</v>
      </c>
      <c r="K24" s="40">
        <v>93.4</v>
      </c>
      <c r="L24" s="40">
        <v>35.6</v>
      </c>
      <c r="M24" s="40">
        <v>78.3</v>
      </c>
      <c r="N24" s="40">
        <f t="shared" si="6"/>
        <v>559.37260000000003</v>
      </c>
      <c r="O24" s="40">
        <f t="shared" si="5"/>
        <v>213.20840000000001</v>
      </c>
      <c r="P24" s="40">
        <f t="shared" si="1"/>
        <v>468.93869999999998</v>
      </c>
      <c r="Q24" s="41">
        <f>N24/N15</f>
        <v>2.5175202156334233</v>
      </c>
      <c r="R24" s="41">
        <f>O24/O15</f>
        <v>1.056379821958457</v>
      </c>
      <c r="S24" s="41">
        <f>P24/P15</f>
        <v>1.4829545454545454</v>
      </c>
      <c r="T24" s="41">
        <f>N15/N14</f>
        <v>1.374074074074074</v>
      </c>
      <c r="U24" s="41">
        <f>O15/O14</f>
        <v>1.1346801346801347</v>
      </c>
      <c r="V24" s="41">
        <f>P15/P14</f>
        <v>1.411764705882353</v>
      </c>
      <c r="W24" s="41" t="str">
        <f t="shared" si="2"/>
        <v>Bueno</v>
      </c>
      <c r="X24" s="41" t="str">
        <f t="shared" si="3"/>
        <v>Pobre</v>
      </c>
      <c r="Y24" s="41" t="str">
        <f t="shared" si="4"/>
        <v>Regular</v>
      </c>
      <c r="Z24" s="41" t="s">
        <v>90</v>
      </c>
      <c r="AA24" s="42" t="s">
        <v>180</v>
      </c>
    </row>
    <row r="25" spans="1:27" ht="29" x14ac:dyDescent="0.35">
      <c r="A25" s="18" t="s">
        <v>184</v>
      </c>
      <c r="B25" s="18" t="s">
        <v>187</v>
      </c>
      <c r="C25" s="18" t="s">
        <v>185</v>
      </c>
      <c r="D25" s="55">
        <v>29</v>
      </c>
      <c r="E25" s="55">
        <v>79</v>
      </c>
      <c r="F25" s="55">
        <v>47</v>
      </c>
      <c r="G25" s="55">
        <v>6.4020000000000001</v>
      </c>
      <c r="H25" s="55" t="s">
        <v>60</v>
      </c>
      <c r="I25" s="55">
        <v>5000</v>
      </c>
      <c r="J25" s="40">
        <v>0.5</v>
      </c>
      <c r="K25" s="56">
        <v>59.1</v>
      </c>
      <c r="L25" s="56">
        <v>22.5</v>
      </c>
      <c r="M25" s="55">
        <v>0.53</v>
      </c>
      <c r="N25" s="57">
        <f>K25*G25</f>
        <v>378.35820000000001</v>
      </c>
      <c r="O25" s="57">
        <f>L25*G25</f>
        <v>144.04500000000002</v>
      </c>
      <c r="P25" s="57">
        <f>M25*G25</f>
        <v>3.3930600000000002</v>
      </c>
      <c r="Q25" s="17">
        <f>N35/N26</f>
        <v>2.2395833333333335</v>
      </c>
      <c r="R25" s="17">
        <f>O35/O26</f>
        <v>1.2256809338521402</v>
      </c>
      <c r="S25" s="17">
        <f>P35/P26</f>
        <v>2.5161290322580645</v>
      </c>
      <c r="T25" s="17">
        <f>N26/N25</f>
        <v>1.2994923857868019</v>
      </c>
      <c r="U25" s="17">
        <f>O26/O25</f>
        <v>1.142222222222222</v>
      </c>
      <c r="V25" s="17">
        <f>P26/P25</f>
        <v>1.1698113207547169</v>
      </c>
      <c r="W25" s="41" t="str">
        <f>IF(Q25&lt;1, "Malo", IF(Q25&lt;1.1, "Pobre", IF(Q25&lt;1.25,"Cuestionable",IF(Q25&lt;2, "Regular", "Bueno"))))</f>
        <v>Bueno</v>
      </c>
      <c r="X25" s="41" t="str">
        <f t="shared" si="3"/>
        <v>Cuestionable</v>
      </c>
      <c r="Y25" s="41" t="str">
        <f t="shared" si="4"/>
        <v>Bueno</v>
      </c>
      <c r="Z25" s="41" t="s">
        <v>88</v>
      </c>
      <c r="AA25" s="58" t="s">
        <v>188</v>
      </c>
    </row>
    <row r="26" spans="1:27" ht="29" x14ac:dyDescent="0.35">
      <c r="A26" s="18" t="s">
        <v>184</v>
      </c>
      <c r="B26" s="18" t="s">
        <v>187</v>
      </c>
      <c r="C26" s="18" t="s">
        <v>185</v>
      </c>
      <c r="D26" s="55">
        <v>29</v>
      </c>
      <c r="E26" s="55">
        <v>79</v>
      </c>
      <c r="F26" s="55">
        <v>47</v>
      </c>
      <c r="G26" s="55">
        <v>6.4020000000000001</v>
      </c>
      <c r="H26" s="55" t="s">
        <v>60</v>
      </c>
      <c r="I26" s="55">
        <v>5000</v>
      </c>
      <c r="J26" s="40">
        <v>1</v>
      </c>
      <c r="K26" s="56">
        <v>76.8</v>
      </c>
      <c r="L26" s="56">
        <v>25.7</v>
      </c>
      <c r="M26" s="55">
        <v>0.62</v>
      </c>
      <c r="N26" s="57">
        <f t="shared" ref="N26:N35" si="7">K26*G26</f>
        <v>491.67359999999996</v>
      </c>
      <c r="O26" s="57">
        <f t="shared" ref="O26:O35" si="8">L26*G26</f>
        <v>164.53139999999999</v>
      </c>
      <c r="P26" s="57">
        <f t="shared" ref="P26:P35" si="9">M26*G26</f>
        <v>3.9692400000000001</v>
      </c>
      <c r="Q26" s="17">
        <f>N35/N26</f>
        <v>2.2395833333333335</v>
      </c>
      <c r="R26" s="17">
        <f>O35/O26</f>
        <v>1.2256809338521402</v>
      </c>
      <c r="S26" s="17">
        <f>P35/P26</f>
        <v>2.5161290322580645</v>
      </c>
      <c r="T26" s="17">
        <f>N26/N25</f>
        <v>1.2994923857868019</v>
      </c>
      <c r="U26" s="17">
        <f>O26/O25</f>
        <v>1.142222222222222</v>
      </c>
      <c r="V26" s="17">
        <f>P26/P25</f>
        <v>1.1698113207547169</v>
      </c>
      <c r="W26" s="41" t="str">
        <f t="shared" ref="W26:W35" si="10">IF(Q26&lt;1, "Malo", IF(Q26&lt;1.1, "Pobre", IF(Q26&lt;1.25,"Cuestionable",IF(Q26&lt;2, "Regular", "Bueno"))))</f>
        <v>Bueno</v>
      </c>
      <c r="X26" s="41" t="str">
        <f t="shared" ref="X26:X35" si="11">IF(R26&lt;1, "Malo", IF(R26&lt;1.1, "Pobre", IF(R26&lt;1.25,"Cuestionable",IF(R26&lt;2, "Regular", "Bueno"))))</f>
        <v>Cuestionable</v>
      </c>
      <c r="Y26" s="41" t="str">
        <f t="shared" ref="Y26:Y35" si="12">IF(S26&lt;1, "Malo", IF(S26&lt;1.1, "Pobre", IF(S26&lt;1.25,"Cuestionable",IF(S26&lt;2, "Regular", "Bueno"))))</f>
        <v>Bueno</v>
      </c>
      <c r="Z26" s="41" t="s">
        <v>88</v>
      </c>
      <c r="AA26" s="58" t="s">
        <v>188</v>
      </c>
    </row>
    <row r="27" spans="1:27" ht="29" x14ac:dyDescent="0.35">
      <c r="A27" s="18" t="s">
        <v>184</v>
      </c>
      <c r="B27" s="18" t="s">
        <v>187</v>
      </c>
      <c r="C27" s="18" t="s">
        <v>185</v>
      </c>
      <c r="D27" s="55">
        <v>29</v>
      </c>
      <c r="E27" s="55">
        <v>79</v>
      </c>
      <c r="F27" s="55">
        <v>47</v>
      </c>
      <c r="G27" s="55">
        <v>6.4020000000000001</v>
      </c>
      <c r="H27" s="55" t="s">
        <v>60</v>
      </c>
      <c r="I27" s="55">
        <v>5000</v>
      </c>
      <c r="J27" s="40">
        <v>2</v>
      </c>
      <c r="K27" s="56">
        <v>109</v>
      </c>
      <c r="L27" s="56">
        <v>25.8</v>
      </c>
      <c r="M27" s="55">
        <v>0.83</v>
      </c>
      <c r="N27" s="57">
        <f t="shared" si="7"/>
        <v>697.81799999999998</v>
      </c>
      <c r="O27" s="57">
        <f t="shared" si="8"/>
        <v>165.17160000000001</v>
      </c>
      <c r="P27" s="57">
        <f t="shared" si="9"/>
        <v>5.3136599999999996</v>
      </c>
      <c r="Q27" s="17">
        <f>N35/N26</f>
        <v>2.2395833333333335</v>
      </c>
      <c r="R27" s="17">
        <f>O35/O26</f>
        <v>1.2256809338521402</v>
      </c>
      <c r="S27" s="17">
        <f>P35/P26</f>
        <v>2.5161290322580645</v>
      </c>
      <c r="T27" s="17">
        <f>N26/N25</f>
        <v>1.2994923857868019</v>
      </c>
      <c r="U27" s="17">
        <f>O26/O25</f>
        <v>1.142222222222222</v>
      </c>
      <c r="V27" s="17">
        <f>P26/P25</f>
        <v>1.1698113207547169</v>
      </c>
      <c r="W27" s="41" t="str">
        <f t="shared" si="10"/>
        <v>Bueno</v>
      </c>
      <c r="X27" s="41" t="str">
        <f t="shared" si="11"/>
        <v>Cuestionable</v>
      </c>
      <c r="Y27" s="41" t="str">
        <f t="shared" si="12"/>
        <v>Bueno</v>
      </c>
      <c r="Z27" s="41" t="s">
        <v>88</v>
      </c>
      <c r="AA27" s="58" t="s">
        <v>188</v>
      </c>
    </row>
    <row r="28" spans="1:27" ht="29" x14ac:dyDescent="0.35">
      <c r="A28" s="18" t="s">
        <v>184</v>
      </c>
      <c r="B28" s="18" t="s">
        <v>187</v>
      </c>
      <c r="C28" s="18" t="s">
        <v>185</v>
      </c>
      <c r="D28" s="55">
        <v>29</v>
      </c>
      <c r="E28" s="55">
        <v>79</v>
      </c>
      <c r="F28" s="55">
        <v>47</v>
      </c>
      <c r="G28" s="55">
        <v>6.4020000000000001</v>
      </c>
      <c r="H28" s="55" t="s">
        <v>60</v>
      </c>
      <c r="I28" s="55">
        <v>5000</v>
      </c>
      <c r="J28" s="40">
        <v>3</v>
      </c>
      <c r="K28" s="56">
        <v>129</v>
      </c>
      <c r="L28" s="56">
        <v>32.200000000000003</v>
      </c>
      <c r="M28" s="55">
        <v>0.95</v>
      </c>
      <c r="N28" s="57">
        <f t="shared" si="7"/>
        <v>825.85800000000006</v>
      </c>
      <c r="O28" s="57">
        <f t="shared" si="8"/>
        <v>206.14440000000002</v>
      </c>
      <c r="P28" s="57">
        <f t="shared" si="9"/>
        <v>6.0819000000000001</v>
      </c>
      <c r="Q28" s="17">
        <f>N35/N26</f>
        <v>2.2395833333333335</v>
      </c>
      <c r="R28" s="17">
        <f>O35/O26</f>
        <v>1.2256809338521402</v>
      </c>
      <c r="S28" s="17">
        <f>P35/P26</f>
        <v>2.5161290322580645</v>
      </c>
      <c r="T28" s="17">
        <f>N26/N25</f>
        <v>1.2994923857868019</v>
      </c>
      <c r="U28" s="17">
        <f>O26/O25</f>
        <v>1.142222222222222</v>
      </c>
      <c r="V28" s="17">
        <f>P26/P25</f>
        <v>1.1698113207547169</v>
      </c>
      <c r="W28" s="41" t="str">
        <f t="shared" si="10"/>
        <v>Bueno</v>
      </c>
      <c r="X28" s="41" t="str">
        <f t="shared" si="11"/>
        <v>Cuestionable</v>
      </c>
      <c r="Y28" s="41" t="str">
        <f t="shared" si="12"/>
        <v>Bueno</v>
      </c>
      <c r="Z28" s="41" t="s">
        <v>88</v>
      </c>
      <c r="AA28" s="58" t="s">
        <v>188</v>
      </c>
    </row>
    <row r="29" spans="1:27" ht="29" x14ac:dyDescent="0.35">
      <c r="A29" s="18" t="s">
        <v>184</v>
      </c>
      <c r="B29" s="18" t="s">
        <v>187</v>
      </c>
      <c r="C29" s="18" t="s">
        <v>185</v>
      </c>
      <c r="D29" s="55">
        <v>29</v>
      </c>
      <c r="E29" s="55">
        <v>79</v>
      </c>
      <c r="F29" s="55">
        <v>47</v>
      </c>
      <c r="G29" s="55">
        <v>6.4020000000000001</v>
      </c>
      <c r="H29" s="55" t="s">
        <v>60</v>
      </c>
      <c r="I29" s="55">
        <v>5000</v>
      </c>
      <c r="J29" s="40">
        <v>4</v>
      </c>
      <c r="K29" s="56">
        <v>140</v>
      </c>
      <c r="L29" s="56">
        <v>32.799999999999997</v>
      </c>
      <c r="M29" s="55">
        <v>1.05</v>
      </c>
      <c r="N29" s="57">
        <f t="shared" si="7"/>
        <v>896.28</v>
      </c>
      <c r="O29" s="57">
        <f t="shared" si="8"/>
        <v>209.98559999999998</v>
      </c>
      <c r="P29" s="57">
        <f t="shared" si="9"/>
        <v>6.7221000000000002</v>
      </c>
      <c r="Q29" s="17">
        <f>N35/N26</f>
        <v>2.2395833333333335</v>
      </c>
      <c r="R29" s="17">
        <f>O35/O26</f>
        <v>1.2256809338521402</v>
      </c>
      <c r="S29" s="17">
        <f>P35/P26</f>
        <v>2.5161290322580645</v>
      </c>
      <c r="T29" s="17">
        <f>N26/N25</f>
        <v>1.2994923857868019</v>
      </c>
      <c r="U29" s="17">
        <f>O26/O25</f>
        <v>1.142222222222222</v>
      </c>
      <c r="V29" s="17">
        <f>P26/P25</f>
        <v>1.1698113207547169</v>
      </c>
      <c r="W29" s="41" t="str">
        <f t="shared" si="10"/>
        <v>Bueno</v>
      </c>
      <c r="X29" s="41" t="str">
        <f t="shared" si="11"/>
        <v>Cuestionable</v>
      </c>
      <c r="Y29" s="41" t="str">
        <f t="shared" si="12"/>
        <v>Bueno</v>
      </c>
      <c r="Z29" s="41" t="s">
        <v>88</v>
      </c>
      <c r="AA29" s="58" t="s">
        <v>188</v>
      </c>
    </row>
    <row r="30" spans="1:27" ht="29" x14ac:dyDescent="0.35">
      <c r="A30" s="18" t="s">
        <v>184</v>
      </c>
      <c r="B30" s="18" t="s">
        <v>187</v>
      </c>
      <c r="C30" s="18" t="s">
        <v>185</v>
      </c>
      <c r="D30" s="55">
        <v>29</v>
      </c>
      <c r="E30" s="55">
        <v>79</v>
      </c>
      <c r="F30" s="55">
        <v>47</v>
      </c>
      <c r="G30" s="55">
        <v>6.4020000000000001</v>
      </c>
      <c r="H30" s="55" t="s">
        <v>60</v>
      </c>
      <c r="I30" s="55">
        <v>5000</v>
      </c>
      <c r="J30" s="40">
        <v>5</v>
      </c>
      <c r="K30" s="56">
        <v>149</v>
      </c>
      <c r="L30" s="56">
        <v>30.9</v>
      </c>
      <c r="M30" s="55">
        <v>1.1200000000000001</v>
      </c>
      <c r="N30" s="57">
        <f t="shared" si="7"/>
        <v>953.89800000000002</v>
      </c>
      <c r="O30" s="57">
        <f t="shared" si="8"/>
        <v>197.8218</v>
      </c>
      <c r="P30" s="57">
        <f t="shared" si="9"/>
        <v>7.1702400000000006</v>
      </c>
      <c r="Q30" s="17">
        <f>N35/N26</f>
        <v>2.2395833333333335</v>
      </c>
      <c r="R30" s="17">
        <f>O35/O26</f>
        <v>1.2256809338521402</v>
      </c>
      <c r="S30" s="17">
        <f>P35/P26</f>
        <v>2.5161290322580645</v>
      </c>
      <c r="T30" s="17">
        <f>N26/N25</f>
        <v>1.2994923857868019</v>
      </c>
      <c r="U30" s="17">
        <f>O26/O25</f>
        <v>1.142222222222222</v>
      </c>
      <c r="V30" s="17">
        <f>P26/P25</f>
        <v>1.1698113207547169</v>
      </c>
      <c r="W30" s="41" t="str">
        <f t="shared" si="10"/>
        <v>Bueno</v>
      </c>
      <c r="X30" s="41" t="str">
        <f t="shared" si="11"/>
        <v>Cuestionable</v>
      </c>
      <c r="Y30" s="41" t="str">
        <f t="shared" si="12"/>
        <v>Bueno</v>
      </c>
      <c r="Z30" s="41" t="s">
        <v>88</v>
      </c>
      <c r="AA30" s="58" t="s">
        <v>188</v>
      </c>
    </row>
    <row r="31" spans="1:27" ht="29" x14ac:dyDescent="0.35">
      <c r="A31" s="18" t="s">
        <v>184</v>
      </c>
      <c r="B31" s="18" t="s">
        <v>187</v>
      </c>
      <c r="C31" s="18" t="s">
        <v>185</v>
      </c>
      <c r="D31" s="55">
        <v>29</v>
      </c>
      <c r="E31" s="55">
        <v>79</v>
      </c>
      <c r="F31" s="55">
        <v>47</v>
      </c>
      <c r="G31" s="55">
        <v>6.4020000000000001</v>
      </c>
      <c r="H31" s="55" t="s">
        <v>60</v>
      </c>
      <c r="I31" s="55">
        <v>5000</v>
      </c>
      <c r="J31" s="40">
        <v>6</v>
      </c>
      <c r="K31" s="56">
        <v>151</v>
      </c>
      <c r="L31" s="56">
        <v>32.5</v>
      </c>
      <c r="M31" s="56">
        <v>1.2</v>
      </c>
      <c r="N31" s="57">
        <f t="shared" si="7"/>
        <v>966.702</v>
      </c>
      <c r="O31" s="57">
        <f t="shared" si="8"/>
        <v>208.065</v>
      </c>
      <c r="P31" s="57">
        <f t="shared" si="9"/>
        <v>7.6823999999999995</v>
      </c>
      <c r="Q31" s="17">
        <f>N35/N26</f>
        <v>2.2395833333333335</v>
      </c>
      <c r="R31" s="17">
        <f>O35/O26</f>
        <v>1.2256809338521402</v>
      </c>
      <c r="S31" s="17">
        <f>P35/P26</f>
        <v>2.5161290322580645</v>
      </c>
      <c r="T31" s="17">
        <f>N26/N25</f>
        <v>1.2994923857868019</v>
      </c>
      <c r="U31" s="17">
        <f>O26/O25</f>
        <v>1.142222222222222</v>
      </c>
      <c r="V31" s="17">
        <f>P26/P25</f>
        <v>1.1698113207547169</v>
      </c>
      <c r="W31" s="41" t="str">
        <f t="shared" si="10"/>
        <v>Bueno</v>
      </c>
      <c r="X31" s="41" t="str">
        <f t="shared" si="11"/>
        <v>Cuestionable</v>
      </c>
      <c r="Y31" s="41" t="str">
        <f t="shared" si="12"/>
        <v>Bueno</v>
      </c>
      <c r="Z31" s="41" t="s">
        <v>88</v>
      </c>
      <c r="AA31" s="58" t="s">
        <v>188</v>
      </c>
    </row>
    <row r="32" spans="1:27" ht="29" x14ac:dyDescent="0.35">
      <c r="A32" s="18" t="s">
        <v>184</v>
      </c>
      <c r="B32" s="18" t="s">
        <v>187</v>
      </c>
      <c r="C32" s="18" t="s">
        <v>185</v>
      </c>
      <c r="D32" s="55">
        <v>29</v>
      </c>
      <c r="E32" s="55">
        <v>79</v>
      </c>
      <c r="F32" s="55">
        <v>47</v>
      </c>
      <c r="G32" s="55">
        <v>6.4020000000000001</v>
      </c>
      <c r="H32" s="55" t="s">
        <v>60</v>
      </c>
      <c r="I32" s="55">
        <v>5000</v>
      </c>
      <c r="J32" s="40">
        <v>7</v>
      </c>
      <c r="K32" s="56">
        <v>156</v>
      </c>
      <c r="L32" s="56">
        <v>30.2</v>
      </c>
      <c r="M32" s="55">
        <v>1.27</v>
      </c>
      <c r="N32" s="57">
        <f t="shared" si="7"/>
        <v>998.71199999999999</v>
      </c>
      <c r="O32" s="57">
        <f t="shared" si="8"/>
        <v>193.34039999999999</v>
      </c>
      <c r="P32" s="57">
        <f t="shared" si="9"/>
        <v>8.1305399999999999</v>
      </c>
      <c r="Q32" s="17">
        <f>N35/N26</f>
        <v>2.2395833333333335</v>
      </c>
      <c r="R32" s="17">
        <f>O35/O26</f>
        <v>1.2256809338521402</v>
      </c>
      <c r="S32" s="17">
        <f>P35/P26</f>
        <v>2.5161290322580645</v>
      </c>
      <c r="T32" s="17">
        <f>N26/N25</f>
        <v>1.2994923857868019</v>
      </c>
      <c r="U32" s="17">
        <f>O26/O25</f>
        <v>1.142222222222222</v>
      </c>
      <c r="V32" s="17">
        <f>P26/P25</f>
        <v>1.1698113207547169</v>
      </c>
      <c r="W32" s="41" t="str">
        <f t="shared" si="10"/>
        <v>Bueno</v>
      </c>
      <c r="X32" s="41" t="str">
        <f t="shared" si="11"/>
        <v>Cuestionable</v>
      </c>
      <c r="Y32" s="41" t="str">
        <f t="shared" si="12"/>
        <v>Bueno</v>
      </c>
      <c r="Z32" s="41" t="s">
        <v>88</v>
      </c>
      <c r="AA32" s="58" t="s">
        <v>188</v>
      </c>
    </row>
    <row r="33" spans="1:27" ht="29" x14ac:dyDescent="0.35">
      <c r="A33" s="18" t="s">
        <v>184</v>
      </c>
      <c r="B33" s="18" t="s">
        <v>187</v>
      </c>
      <c r="C33" s="18" t="s">
        <v>185</v>
      </c>
      <c r="D33" s="55">
        <v>29</v>
      </c>
      <c r="E33" s="55">
        <v>79</v>
      </c>
      <c r="F33" s="55">
        <v>47</v>
      </c>
      <c r="G33" s="55">
        <v>6.4020000000000001</v>
      </c>
      <c r="H33" s="55" t="s">
        <v>60</v>
      </c>
      <c r="I33" s="55">
        <v>5000</v>
      </c>
      <c r="J33" s="40">
        <v>8</v>
      </c>
      <c r="K33" s="56">
        <v>161</v>
      </c>
      <c r="L33" s="56">
        <v>27.8</v>
      </c>
      <c r="M33" s="55">
        <v>1.33</v>
      </c>
      <c r="N33" s="57">
        <f t="shared" si="7"/>
        <v>1030.722</v>
      </c>
      <c r="O33" s="57">
        <f t="shared" si="8"/>
        <v>177.97560000000001</v>
      </c>
      <c r="P33" s="57">
        <f t="shared" si="9"/>
        <v>8.514660000000001</v>
      </c>
      <c r="Q33" s="17">
        <f>N35/N26</f>
        <v>2.2395833333333335</v>
      </c>
      <c r="R33" s="17">
        <f>O35/O26</f>
        <v>1.2256809338521402</v>
      </c>
      <c r="S33" s="17">
        <f>P35/P26</f>
        <v>2.5161290322580645</v>
      </c>
      <c r="T33" s="17">
        <f>N26/N25</f>
        <v>1.2994923857868019</v>
      </c>
      <c r="U33" s="17">
        <f>O26/O25</f>
        <v>1.142222222222222</v>
      </c>
      <c r="V33" s="17">
        <f>P26/P25</f>
        <v>1.1698113207547169</v>
      </c>
      <c r="W33" s="41" t="str">
        <f t="shared" si="10"/>
        <v>Bueno</v>
      </c>
      <c r="X33" s="41" t="str">
        <f t="shared" si="11"/>
        <v>Cuestionable</v>
      </c>
      <c r="Y33" s="41" t="str">
        <f t="shared" si="12"/>
        <v>Bueno</v>
      </c>
      <c r="Z33" s="41" t="s">
        <v>88</v>
      </c>
      <c r="AA33" s="58" t="s">
        <v>188</v>
      </c>
    </row>
    <row r="34" spans="1:27" ht="29" x14ac:dyDescent="0.35">
      <c r="A34" s="18" t="s">
        <v>184</v>
      </c>
      <c r="B34" s="18" t="s">
        <v>187</v>
      </c>
      <c r="C34" s="18" t="s">
        <v>185</v>
      </c>
      <c r="D34" s="55">
        <v>29</v>
      </c>
      <c r="E34" s="55">
        <v>79</v>
      </c>
      <c r="F34" s="55">
        <v>47</v>
      </c>
      <c r="G34" s="55">
        <v>6.4020000000000001</v>
      </c>
      <c r="H34" s="55" t="s">
        <v>60</v>
      </c>
      <c r="I34" s="55">
        <v>5000</v>
      </c>
      <c r="J34" s="40">
        <v>9</v>
      </c>
      <c r="K34" s="56">
        <v>166</v>
      </c>
      <c r="L34" s="56">
        <v>31</v>
      </c>
      <c r="M34" s="55">
        <v>1.42</v>
      </c>
      <c r="N34" s="57">
        <f t="shared" si="7"/>
        <v>1062.732</v>
      </c>
      <c r="O34" s="57">
        <f t="shared" si="8"/>
        <v>198.46200000000002</v>
      </c>
      <c r="P34" s="57">
        <f t="shared" si="9"/>
        <v>9.09084</v>
      </c>
      <c r="Q34" s="17">
        <f>N35/N26</f>
        <v>2.2395833333333335</v>
      </c>
      <c r="R34" s="17">
        <f>O35/O26</f>
        <v>1.2256809338521402</v>
      </c>
      <c r="S34" s="17">
        <f>P35/P26</f>
        <v>2.5161290322580645</v>
      </c>
      <c r="T34" s="17">
        <f>N26/N25</f>
        <v>1.2994923857868019</v>
      </c>
      <c r="U34" s="17">
        <f>O26/O25</f>
        <v>1.142222222222222</v>
      </c>
      <c r="V34" s="17">
        <f>P26/P25</f>
        <v>1.1698113207547169</v>
      </c>
      <c r="W34" s="41" t="str">
        <f t="shared" si="10"/>
        <v>Bueno</v>
      </c>
      <c r="X34" s="41" t="str">
        <f t="shared" si="11"/>
        <v>Cuestionable</v>
      </c>
      <c r="Y34" s="41" t="str">
        <f t="shared" si="12"/>
        <v>Bueno</v>
      </c>
      <c r="Z34" s="41" t="s">
        <v>88</v>
      </c>
      <c r="AA34" s="58" t="s">
        <v>188</v>
      </c>
    </row>
    <row r="35" spans="1:27" ht="29" x14ac:dyDescent="0.35">
      <c r="A35" s="18" t="s">
        <v>184</v>
      </c>
      <c r="B35" s="18" t="s">
        <v>187</v>
      </c>
      <c r="C35" s="18" t="s">
        <v>185</v>
      </c>
      <c r="D35" s="55">
        <v>29</v>
      </c>
      <c r="E35" s="55">
        <v>79</v>
      </c>
      <c r="F35" s="55">
        <v>47</v>
      </c>
      <c r="G35" s="55">
        <v>6.4020000000000001</v>
      </c>
      <c r="H35" s="55" t="s">
        <v>60</v>
      </c>
      <c r="I35" s="55">
        <v>5000</v>
      </c>
      <c r="J35" s="40">
        <v>10</v>
      </c>
      <c r="K35" s="56">
        <v>172</v>
      </c>
      <c r="L35" s="56">
        <v>31.5</v>
      </c>
      <c r="M35" s="55">
        <v>1.56</v>
      </c>
      <c r="N35" s="57">
        <f t="shared" si="7"/>
        <v>1101.144</v>
      </c>
      <c r="O35" s="57">
        <f t="shared" si="8"/>
        <v>201.66300000000001</v>
      </c>
      <c r="P35" s="57">
        <f t="shared" si="9"/>
        <v>9.9871200000000009</v>
      </c>
      <c r="Q35" s="17">
        <f>N35/N26</f>
        <v>2.2395833333333335</v>
      </c>
      <c r="R35" s="17">
        <f>O35/O26</f>
        <v>1.2256809338521402</v>
      </c>
      <c r="S35" s="17">
        <f>P35/P26</f>
        <v>2.5161290322580645</v>
      </c>
      <c r="T35" s="17">
        <f>N26/N25</f>
        <v>1.2994923857868019</v>
      </c>
      <c r="U35" s="17">
        <f>O26/O25</f>
        <v>1.142222222222222</v>
      </c>
      <c r="V35" s="17">
        <f>P26/P25</f>
        <v>1.1698113207547169</v>
      </c>
      <c r="W35" s="41" t="str">
        <f t="shared" si="10"/>
        <v>Bueno</v>
      </c>
      <c r="X35" s="41" t="str">
        <f t="shared" si="11"/>
        <v>Cuestionable</v>
      </c>
      <c r="Y35" s="41" t="str">
        <f t="shared" si="12"/>
        <v>Bueno</v>
      </c>
      <c r="Z35" s="41" t="s">
        <v>88</v>
      </c>
      <c r="AA35" s="58" t="s">
        <v>188</v>
      </c>
    </row>
    <row r="36" spans="1:27" x14ac:dyDescent="0.35">
      <c r="A36" s="18"/>
      <c r="B36" s="18"/>
      <c r="C36" s="18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35">
      <c r="A37" s="18"/>
      <c r="B37" s="18"/>
      <c r="C37" s="18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</sheetData>
  <mergeCells count="15">
    <mergeCell ref="L1:Q1"/>
    <mergeCell ref="L2:Q2"/>
    <mergeCell ref="L3:Q3"/>
    <mergeCell ref="C6:E6"/>
    <mergeCell ref="C7:E7"/>
    <mergeCell ref="A6:B6"/>
    <mergeCell ref="C8:E8"/>
    <mergeCell ref="C9:E9"/>
    <mergeCell ref="C10:E10"/>
    <mergeCell ref="C11:E11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zoomScaleNormal="100" workbookViewId="0">
      <selection activeCell="L14" sqref="L14"/>
    </sheetView>
  </sheetViews>
  <sheetFormatPr baseColWidth="10" defaultRowHeight="14.5" x14ac:dyDescent="0.35"/>
  <cols>
    <col min="1" max="1" width="8.453125" bestFit="1" customWidth="1"/>
    <col min="2" max="2" width="19.08984375" bestFit="1" customWidth="1"/>
    <col min="3" max="3" width="13.36328125" bestFit="1" customWidth="1"/>
    <col min="4" max="4" width="7.81640625" customWidth="1"/>
    <col min="5" max="5" width="9.54296875" customWidth="1"/>
    <col min="6" max="6" width="13.36328125" customWidth="1"/>
    <col min="7" max="7" width="6.81640625" bestFit="1" customWidth="1"/>
    <col min="8" max="8" width="3.90625" bestFit="1" customWidth="1"/>
    <col min="9" max="9" width="7" bestFit="1" customWidth="1"/>
    <col min="10" max="10" width="6.36328125" customWidth="1"/>
    <col min="11" max="11" width="5.90625" customWidth="1"/>
    <col min="12" max="12" width="10.1796875" bestFit="1" customWidth="1"/>
    <col min="13" max="13" width="6.54296875" bestFit="1" customWidth="1"/>
    <col min="14" max="14" width="10.1796875" bestFit="1" customWidth="1"/>
    <col min="15" max="15" width="7.54296875" bestFit="1" customWidth="1"/>
    <col min="16" max="16" width="10.1796875" bestFit="1" customWidth="1"/>
    <col min="17" max="17" width="7.54296875" bestFit="1" customWidth="1"/>
    <col min="18" max="18" width="20.81640625" bestFit="1" customWidth="1"/>
  </cols>
  <sheetData>
    <row r="1" spans="1:18" x14ac:dyDescent="0.35">
      <c r="A1" s="132" t="s">
        <v>165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18" x14ac:dyDescent="0.35">
      <c r="A2" s="132" t="s">
        <v>166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18" x14ac:dyDescent="0.35">
      <c r="A3" s="132" t="s">
        <v>167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5" spans="1:18" x14ac:dyDescent="0.35">
      <c r="A5" s="145" t="s">
        <v>270</v>
      </c>
    </row>
    <row r="6" spans="1:18" ht="15" thickBot="1" x14ac:dyDescent="0.4"/>
    <row r="7" spans="1:18" ht="44" thickBot="1" x14ac:dyDescent="0.4">
      <c r="A7" s="146" t="s">
        <v>9</v>
      </c>
      <c r="B7" s="147" t="s">
        <v>150</v>
      </c>
      <c r="C7" s="147" t="s">
        <v>64</v>
      </c>
      <c r="D7" s="150" t="s">
        <v>271</v>
      </c>
      <c r="E7" s="147" t="s">
        <v>272</v>
      </c>
      <c r="F7" s="147" t="s">
        <v>273</v>
      </c>
      <c r="G7" s="147" t="s">
        <v>107</v>
      </c>
      <c r="H7" s="147" t="s">
        <v>108</v>
      </c>
      <c r="I7" s="147" t="s">
        <v>109</v>
      </c>
      <c r="J7" s="151" t="s">
        <v>275</v>
      </c>
      <c r="K7" s="151"/>
      <c r="L7" s="147" t="s">
        <v>110</v>
      </c>
      <c r="M7" s="147" t="s">
        <v>111</v>
      </c>
      <c r="N7" s="147" t="s">
        <v>147</v>
      </c>
      <c r="O7" s="147" t="s">
        <v>148</v>
      </c>
      <c r="P7" s="147" t="s">
        <v>112</v>
      </c>
      <c r="Q7" s="147" t="s">
        <v>149</v>
      </c>
      <c r="R7" s="148" t="s">
        <v>113</v>
      </c>
    </row>
    <row r="8" spans="1:18" x14ac:dyDescent="0.35">
      <c r="A8" s="59" t="s">
        <v>13</v>
      </c>
      <c r="B8" s="17" t="s">
        <v>151</v>
      </c>
      <c r="C8" s="17" t="s">
        <v>54</v>
      </c>
      <c r="D8" s="17">
        <v>4</v>
      </c>
      <c r="E8" s="17">
        <v>115000</v>
      </c>
      <c r="F8" s="149" t="s">
        <v>274</v>
      </c>
      <c r="G8" s="17">
        <v>253000</v>
      </c>
      <c r="H8" s="17" t="s">
        <v>114</v>
      </c>
      <c r="I8" s="17">
        <v>2.2000000000000002</v>
      </c>
      <c r="J8" s="17">
        <v>2.2109999999999999</v>
      </c>
      <c r="K8" s="17">
        <v>2.1890000000000001</v>
      </c>
      <c r="L8" s="17"/>
      <c r="M8" s="17"/>
      <c r="N8" s="17"/>
      <c r="O8" s="17"/>
      <c r="P8" s="17"/>
      <c r="Q8" s="17"/>
      <c r="R8" s="24" t="s">
        <v>88</v>
      </c>
    </row>
    <row r="9" spans="1:18" x14ac:dyDescent="0.35">
      <c r="A9" s="59" t="s">
        <v>13</v>
      </c>
      <c r="B9" s="17" t="s">
        <v>151</v>
      </c>
      <c r="C9" s="17" t="s">
        <v>54</v>
      </c>
      <c r="D9" s="17">
        <v>4</v>
      </c>
      <c r="E9" s="17">
        <v>115000</v>
      </c>
      <c r="F9" s="149" t="s">
        <v>274</v>
      </c>
      <c r="G9" s="17">
        <v>251562</v>
      </c>
      <c r="H9" s="17" t="s">
        <v>115</v>
      </c>
      <c r="I9" s="17">
        <v>2.1869999999999998</v>
      </c>
      <c r="J9" s="17">
        <v>2.198</v>
      </c>
      <c r="K9" s="17">
        <v>2.177</v>
      </c>
      <c r="L9" s="17"/>
      <c r="M9" s="17"/>
      <c r="N9" s="17"/>
      <c r="O9" s="17"/>
      <c r="P9" s="17"/>
      <c r="Q9" s="17"/>
      <c r="R9" s="24" t="s">
        <v>88</v>
      </c>
    </row>
    <row r="10" spans="1:18" x14ac:dyDescent="0.35">
      <c r="A10" s="59" t="s">
        <v>13</v>
      </c>
      <c r="B10" s="17" t="s">
        <v>151</v>
      </c>
      <c r="C10" s="17" t="s">
        <v>54</v>
      </c>
      <c r="D10" s="17">
        <v>4</v>
      </c>
      <c r="E10" s="17">
        <v>115000</v>
      </c>
      <c r="F10" s="149" t="s">
        <v>274</v>
      </c>
      <c r="G10" s="17">
        <v>250125</v>
      </c>
      <c r="H10" s="17" t="s">
        <v>116</v>
      </c>
      <c r="I10" s="17">
        <v>2.1749999999999998</v>
      </c>
      <c r="J10" s="17">
        <v>2.1859999999999999</v>
      </c>
      <c r="K10" s="17">
        <v>2.1640000000000001</v>
      </c>
      <c r="L10" s="17"/>
      <c r="M10" s="17"/>
      <c r="N10" s="17"/>
      <c r="O10" s="17"/>
      <c r="P10" s="17"/>
      <c r="Q10" s="17"/>
      <c r="R10" s="24" t="s">
        <v>88</v>
      </c>
    </row>
    <row r="11" spans="1:18" x14ac:dyDescent="0.35">
      <c r="A11" s="59" t="s">
        <v>13</v>
      </c>
      <c r="B11" s="17" t="s">
        <v>151</v>
      </c>
      <c r="C11" s="17" t="s">
        <v>54</v>
      </c>
      <c r="D11" s="17">
        <v>4</v>
      </c>
      <c r="E11" s="17">
        <v>115000</v>
      </c>
      <c r="F11" s="149" t="s">
        <v>274</v>
      </c>
      <c r="G11" s="17">
        <v>248688</v>
      </c>
      <c r="H11" s="17" t="s">
        <v>117</v>
      </c>
      <c r="I11" s="17">
        <v>2.1629999999999998</v>
      </c>
      <c r="J11" s="17">
        <v>2.173</v>
      </c>
      <c r="K11" s="17">
        <v>2.1520000000000001</v>
      </c>
      <c r="L11" s="17"/>
      <c r="M11" s="17"/>
      <c r="N11" s="17"/>
      <c r="O11" s="17"/>
      <c r="P11" s="17"/>
      <c r="Q11" s="17"/>
      <c r="R11" s="24" t="s">
        <v>88</v>
      </c>
    </row>
    <row r="12" spans="1:18" x14ac:dyDescent="0.35">
      <c r="A12" s="59" t="s">
        <v>13</v>
      </c>
      <c r="B12" s="17" t="s">
        <v>151</v>
      </c>
      <c r="C12" s="17" t="s">
        <v>54</v>
      </c>
      <c r="D12" s="17">
        <v>4</v>
      </c>
      <c r="E12" s="17">
        <v>115000</v>
      </c>
      <c r="F12" s="149" t="s">
        <v>274</v>
      </c>
      <c r="G12" s="17">
        <v>247250</v>
      </c>
      <c r="H12" s="17" t="s">
        <v>118</v>
      </c>
      <c r="I12" s="17">
        <v>2.15</v>
      </c>
      <c r="J12" s="17">
        <v>2.161</v>
      </c>
      <c r="K12" s="17">
        <v>2.1389999999999998</v>
      </c>
      <c r="L12" s="17"/>
      <c r="M12" s="17"/>
      <c r="N12" s="17"/>
      <c r="O12" s="17"/>
      <c r="P12" s="17"/>
      <c r="Q12" s="17"/>
      <c r="R12" s="24" t="s">
        <v>88</v>
      </c>
    </row>
    <row r="13" spans="1:18" x14ac:dyDescent="0.35">
      <c r="A13" s="59" t="s">
        <v>13</v>
      </c>
      <c r="B13" s="17" t="s">
        <v>151</v>
      </c>
      <c r="C13" s="17" t="s">
        <v>54</v>
      </c>
      <c r="D13" s="17">
        <v>4</v>
      </c>
      <c r="E13" s="17">
        <v>115000</v>
      </c>
      <c r="F13" s="149" t="s">
        <v>274</v>
      </c>
      <c r="G13" s="17">
        <v>245813</v>
      </c>
      <c r="H13" s="17" t="s">
        <v>119</v>
      </c>
      <c r="I13" s="17">
        <v>2.1379999999999999</v>
      </c>
      <c r="J13" s="17">
        <v>2.1480000000000001</v>
      </c>
      <c r="K13" s="17">
        <v>2.1269999999999998</v>
      </c>
      <c r="L13" s="17"/>
      <c r="M13" s="17"/>
      <c r="N13" s="17"/>
      <c r="O13" s="17"/>
      <c r="P13" s="17"/>
      <c r="Q13" s="17"/>
      <c r="R13" s="24" t="s">
        <v>88</v>
      </c>
    </row>
    <row r="14" spans="1:18" x14ac:dyDescent="0.35">
      <c r="A14" s="59" t="s">
        <v>13</v>
      </c>
      <c r="B14" s="17" t="s">
        <v>151</v>
      </c>
      <c r="C14" s="17" t="s">
        <v>54</v>
      </c>
      <c r="D14" s="17">
        <v>4</v>
      </c>
      <c r="E14" s="17">
        <v>115000</v>
      </c>
      <c r="F14" s="149" t="s">
        <v>274</v>
      </c>
      <c r="G14" s="17">
        <v>244375</v>
      </c>
      <c r="H14" s="17" t="s">
        <v>120</v>
      </c>
      <c r="I14" s="17">
        <v>2.125</v>
      </c>
      <c r="J14" s="17">
        <v>2.1360000000000001</v>
      </c>
      <c r="K14" s="17">
        <v>2.1139999999999999</v>
      </c>
      <c r="L14" s="17"/>
      <c r="M14" s="17"/>
      <c r="N14" s="17"/>
      <c r="O14" s="17"/>
      <c r="P14" s="17"/>
      <c r="Q14" s="17"/>
      <c r="R14" s="24" t="s">
        <v>88</v>
      </c>
    </row>
    <row r="15" spans="1:18" x14ac:dyDescent="0.35">
      <c r="A15" s="59" t="s">
        <v>13</v>
      </c>
      <c r="B15" s="17" t="s">
        <v>151</v>
      </c>
      <c r="C15" s="17" t="s">
        <v>54</v>
      </c>
      <c r="D15" s="17">
        <v>4</v>
      </c>
      <c r="E15" s="17">
        <v>115000</v>
      </c>
      <c r="F15" s="149" t="s">
        <v>274</v>
      </c>
      <c r="G15" s="17">
        <v>242938</v>
      </c>
      <c r="H15" s="17" t="s">
        <v>121</v>
      </c>
      <c r="I15" s="17">
        <v>2.113</v>
      </c>
      <c r="J15" s="17">
        <v>2.1230000000000002</v>
      </c>
      <c r="K15" s="17">
        <v>2.1019999999999999</v>
      </c>
      <c r="L15" s="17"/>
      <c r="M15" s="17"/>
      <c r="N15" s="17"/>
      <c r="O15" s="17"/>
      <c r="P15" s="17"/>
      <c r="Q15" s="17"/>
      <c r="R15" s="24" t="s">
        <v>88</v>
      </c>
    </row>
    <row r="16" spans="1:18" x14ac:dyDescent="0.35">
      <c r="A16" s="59" t="s">
        <v>13</v>
      </c>
      <c r="B16" s="17" t="s">
        <v>151</v>
      </c>
      <c r="C16" s="17" t="s">
        <v>54</v>
      </c>
      <c r="D16" s="17">
        <v>4</v>
      </c>
      <c r="E16" s="17">
        <v>115000</v>
      </c>
      <c r="F16" s="149" t="s">
        <v>274</v>
      </c>
      <c r="G16" s="17">
        <v>241500</v>
      </c>
      <c r="H16" s="17" t="s">
        <v>122</v>
      </c>
      <c r="I16" s="17">
        <v>2.1</v>
      </c>
      <c r="J16" s="17">
        <v>2.1110000000000002</v>
      </c>
      <c r="K16" s="17">
        <v>2.09</v>
      </c>
      <c r="L16" s="17"/>
      <c r="M16" s="17"/>
      <c r="N16" s="17"/>
      <c r="O16" s="17"/>
      <c r="P16" s="17"/>
      <c r="Q16" s="17"/>
      <c r="R16" s="24" t="s">
        <v>88</v>
      </c>
    </row>
    <row r="17" spans="1:18" x14ac:dyDescent="0.35">
      <c r="A17" s="59" t="s">
        <v>13</v>
      </c>
      <c r="B17" s="17" t="s">
        <v>151</v>
      </c>
      <c r="C17" s="17" t="s">
        <v>54</v>
      </c>
      <c r="D17" s="17">
        <v>4</v>
      </c>
      <c r="E17" s="17">
        <v>115000</v>
      </c>
      <c r="F17" s="149" t="s">
        <v>274</v>
      </c>
      <c r="G17" s="17">
        <v>240063</v>
      </c>
      <c r="H17" s="17" t="s">
        <v>123</v>
      </c>
      <c r="I17" s="17">
        <v>2.0880000000000001</v>
      </c>
      <c r="J17" s="17">
        <v>2.0979999999999999</v>
      </c>
      <c r="K17" s="17">
        <v>2.077</v>
      </c>
      <c r="L17" s="17"/>
      <c r="M17" s="17"/>
      <c r="N17" s="17"/>
      <c r="O17" s="17"/>
      <c r="P17" s="17"/>
      <c r="Q17" s="17"/>
      <c r="R17" s="24" t="s">
        <v>88</v>
      </c>
    </row>
    <row r="18" spans="1:18" x14ac:dyDescent="0.35">
      <c r="A18" s="59" t="s">
        <v>13</v>
      </c>
      <c r="B18" s="17" t="s">
        <v>151</v>
      </c>
      <c r="C18" s="17" t="s">
        <v>54</v>
      </c>
      <c r="D18" s="17">
        <v>4</v>
      </c>
      <c r="E18" s="17">
        <v>115000</v>
      </c>
      <c r="F18" s="149" t="s">
        <v>274</v>
      </c>
      <c r="G18" s="17">
        <v>238625</v>
      </c>
      <c r="H18" s="17" t="s">
        <v>124</v>
      </c>
      <c r="I18" s="17">
        <v>2.0750000000000002</v>
      </c>
      <c r="J18" s="17">
        <v>2.085</v>
      </c>
      <c r="K18" s="17">
        <v>2.0649999999999999</v>
      </c>
      <c r="L18" s="17"/>
      <c r="M18" s="17"/>
      <c r="N18" s="17"/>
      <c r="O18" s="17"/>
      <c r="P18" s="17"/>
      <c r="Q18" s="17"/>
      <c r="R18" s="24" t="s">
        <v>88</v>
      </c>
    </row>
    <row r="19" spans="1:18" x14ac:dyDescent="0.35">
      <c r="A19" s="59" t="s">
        <v>13</v>
      </c>
      <c r="B19" s="17" t="s">
        <v>151</v>
      </c>
      <c r="C19" s="17" t="s">
        <v>54</v>
      </c>
      <c r="D19" s="17">
        <v>4</v>
      </c>
      <c r="E19" s="17">
        <v>115000</v>
      </c>
      <c r="F19" s="149" t="s">
        <v>274</v>
      </c>
      <c r="G19" s="17">
        <v>237188</v>
      </c>
      <c r="H19" s="17" t="s">
        <v>125</v>
      </c>
      <c r="I19" s="17">
        <v>2.0630000000000002</v>
      </c>
      <c r="J19" s="17">
        <v>2.073</v>
      </c>
      <c r="K19" s="17">
        <v>2.052</v>
      </c>
      <c r="L19" s="17"/>
      <c r="M19" s="17"/>
      <c r="N19" s="17"/>
      <c r="O19" s="17"/>
      <c r="P19" s="17"/>
      <c r="Q19" s="17"/>
      <c r="R19" s="24" t="s">
        <v>88</v>
      </c>
    </row>
    <row r="20" spans="1:18" x14ac:dyDescent="0.35">
      <c r="A20" s="59" t="s">
        <v>13</v>
      </c>
      <c r="B20" s="17" t="s">
        <v>151</v>
      </c>
      <c r="C20" s="17" t="s">
        <v>54</v>
      </c>
      <c r="D20" s="17">
        <v>4</v>
      </c>
      <c r="E20" s="17">
        <v>115000</v>
      </c>
      <c r="F20" s="149" t="s">
        <v>274</v>
      </c>
      <c r="G20" s="17">
        <v>235750</v>
      </c>
      <c r="H20" s="17" t="s">
        <v>126</v>
      </c>
      <c r="I20" s="17">
        <v>2.0499999999999998</v>
      </c>
      <c r="J20" s="17">
        <v>2.06</v>
      </c>
      <c r="K20" s="17">
        <v>2.04</v>
      </c>
      <c r="L20" s="17"/>
      <c r="M20" s="17"/>
      <c r="N20" s="17"/>
      <c r="O20" s="17"/>
      <c r="P20" s="17"/>
      <c r="Q20" s="17"/>
      <c r="R20" s="24" t="s">
        <v>88</v>
      </c>
    </row>
    <row r="21" spans="1:18" x14ac:dyDescent="0.35">
      <c r="A21" s="59" t="s">
        <v>13</v>
      </c>
      <c r="B21" s="17" t="s">
        <v>151</v>
      </c>
      <c r="C21" s="17" t="s">
        <v>54</v>
      </c>
      <c r="D21" s="17">
        <v>4</v>
      </c>
      <c r="E21" s="17">
        <v>115000</v>
      </c>
      <c r="F21" s="149" t="s">
        <v>274</v>
      </c>
      <c r="G21" s="17">
        <v>234313</v>
      </c>
      <c r="H21" s="17" t="s">
        <v>127</v>
      </c>
      <c r="I21" s="17">
        <v>2.0379999999999998</v>
      </c>
      <c r="J21" s="17">
        <v>2.048</v>
      </c>
      <c r="K21" s="17">
        <v>2.0270000000000001</v>
      </c>
      <c r="L21" s="17"/>
      <c r="M21" s="17"/>
      <c r="N21" s="17"/>
      <c r="O21" s="17"/>
      <c r="P21" s="17"/>
      <c r="Q21" s="17"/>
      <c r="R21" s="24" t="s">
        <v>88</v>
      </c>
    </row>
    <row r="22" spans="1:18" x14ac:dyDescent="0.35">
      <c r="A22" s="59" t="s">
        <v>13</v>
      </c>
      <c r="B22" s="17" t="s">
        <v>151</v>
      </c>
      <c r="C22" s="17" t="s">
        <v>54</v>
      </c>
      <c r="D22" s="17">
        <v>4</v>
      </c>
      <c r="E22" s="17">
        <v>115000</v>
      </c>
      <c r="F22" s="149" t="s">
        <v>274</v>
      </c>
      <c r="G22" s="17">
        <v>232875</v>
      </c>
      <c r="H22" s="17" t="s">
        <v>128</v>
      </c>
      <c r="I22" s="17">
        <v>2.0249999999999999</v>
      </c>
      <c r="J22" s="17">
        <v>2.0350000000000001</v>
      </c>
      <c r="K22" s="17">
        <v>2.0150000000000001</v>
      </c>
      <c r="L22" s="17"/>
      <c r="M22" s="17"/>
      <c r="N22" s="17"/>
      <c r="O22" s="17"/>
      <c r="P22" s="17"/>
      <c r="Q22" s="17"/>
      <c r="R22" s="24" t="s">
        <v>88</v>
      </c>
    </row>
    <row r="23" spans="1:18" x14ac:dyDescent="0.35">
      <c r="A23" s="59" t="s">
        <v>13</v>
      </c>
      <c r="B23" s="17" t="s">
        <v>151</v>
      </c>
      <c r="C23" s="17" t="s">
        <v>54</v>
      </c>
      <c r="D23" s="17">
        <v>4</v>
      </c>
      <c r="E23" s="17">
        <v>115000</v>
      </c>
      <c r="F23" s="149" t="s">
        <v>274</v>
      </c>
      <c r="G23" s="17">
        <v>231438</v>
      </c>
      <c r="H23" s="17" t="s">
        <v>129</v>
      </c>
      <c r="I23" s="17">
        <v>2.0129999999999999</v>
      </c>
      <c r="J23" s="17">
        <v>2.0230000000000001</v>
      </c>
      <c r="K23" s="17">
        <v>2.0019999999999998</v>
      </c>
      <c r="L23" s="17"/>
      <c r="M23" s="17"/>
      <c r="N23" s="17"/>
      <c r="O23" s="17"/>
      <c r="P23" s="17"/>
      <c r="Q23" s="17"/>
      <c r="R23" s="24" t="s">
        <v>88</v>
      </c>
    </row>
    <row r="24" spans="1:18" x14ac:dyDescent="0.35">
      <c r="A24" s="59" t="s">
        <v>13</v>
      </c>
      <c r="B24" s="17" t="s">
        <v>151</v>
      </c>
      <c r="C24" s="17" t="s">
        <v>54</v>
      </c>
      <c r="D24" s="17">
        <v>4</v>
      </c>
      <c r="E24" s="17">
        <v>115000</v>
      </c>
      <c r="F24" s="149" t="s">
        <v>274</v>
      </c>
      <c r="G24" s="17">
        <v>230000</v>
      </c>
      <c r="H24" s="17" t="s">
        <v>130</v>
      </c>
      <c r="I24" s="17">
        <v>2</v>
      </c>
      <c r="J24" s="17">
        <v>2.0099999999999998</v>
      </c>
      <c r="K24" s="17">
        <v>1.99</v>
      </c>
      <c r="L24" s="17"/>
      <c r="M24" s="17"/>
      <c r="N24" s="17"/>
      <c r="O24" s="17"/>
      <c r="P24" s="17"/>
      <c r="Q24" s="17"/>
      <c r="R24" s="24" t="s">
        <v>88</v>
      </c>
    </row>
    <row r="25" spans="1:18" x14ac:dyDescent="0.35">
      <c r="A25" s="59" t="s">
        <v>13</v>
      </c>
      <c r="B25" s="17" t="s">
        <v>151</v>
      </c>
      <c r="C25" s="17" t="s">
        <v>54</v>
      </c>
      <c r="D25" s="17">
        <v>4</v>
      </c>
      <c r="E25" s="17">
        <v>115000</v>
      </c>
      <c r="F25" s="149" t="s">
        <v>274</v>
      </c>
      <c r="G25" s="17">
        <v>228563</v>
      </c>
      <c r="H25" s="17" t="s">
        <v>131</v>
      </c>
      <c r="I25" s="17">
        <v>1.988</v>
      </c>
      <c r="J25" s="17">
        <v>1.9970000000000001</v>
      </c>
      <c r="K25" s="17">
        <v>1.978</v>
      </c>
      <c r="L25" s="17"/>
      <c r="M25" s="17"/>
      <c r="N25" s="17"/>
      <c r="O25" s="17"/>
      <c r="P25" s="17"/>
      <c r="Q25" s="17"/>
      <c r="R25" s="24" t="s">
        <v>88</v>
      </c>
    </row>
    <row r="26" spans="1:18" x14ac:dyDescent="0.35">
      <c r="A26" s="59" t="s">
        <v>13</v>
      </c>
      <c r="B26" s="17" t="s">
        <v>151</v>
      </c>
      <c r="C26" s="17" t="s">
        <v>54</v>
      </c>
      <c r="D26" s="17">
        <v>4</v>
      </c>
      <c r="E26" s="17">
        <v>115000</v>
      </c>
      <c r="F26" s="149" t="s">
        <v>274</v>
      </c>
      <c r="G26" s="17">
        <v>227125</v>
      </c>
      <c r="H26" s="17" t="s">
        <v>132</v>
      </c>
      <c r="I26" s="17">
        <v>1.9750000000000001</v>
      </c>
      <c r="J26" s="17">
        <v>1.9850000000000001</v>
      </c>
      <c r="K26" s="17">
        <v>1.9650000000000001</v>
      </c>
      <c r="L26" s="17"/>
      <c r="M26" s="17"/>
      <c r="N26" s="17"/>
      <c r="O26" s="17"/>
      <c r="P26" s="17"/>
      <c r="Q26" s="17"/>
      <c r="R26" s="24" t="s">
        <v>88</v>
      </c>
    </row>
    <row r="27" spans="1:18" x14ac:dyDescent="0.35">
      <c r="A27" s="59" t="s">
        <v>13</v>
      </c>
      <c r="B27" s="17" t="s">
        <v>151</v>
      </c>
      <c r="C27" s="17" t="s">
        <v>54</v>
      </c>
      <c r="D27" s="17">
        <v>4</v>
      </c>
      <c r="E27" s="17">
        <v>115000</v>
      </c>
      <c r="F27" s="149" t="s">
        <v>274</v>
      </c>
      <c r="G27" s="17">
        <v>225688</v>
      </c>
      <c r="H27" s="17" t="s">
        <v>133</v>
      </c>
      <c r="I27" s="17">
        <v>1.9630000000000001</v>
      </c>
      <c r="J27" s="17">
        <v>1.972</v>
      </c>
      <c r="K27" s="17">
        <v>1.9530000000000001</v>
      </c>
      <c r="L27" s="17"/>
      <c r="M27" s="17"/>
      <c r="N27" s="17"/>
      <c r="O27" s="17"/>
      <c r="P27" s="17"/>
      <c r="Q27" s="17"/>
      <c r="R27" s="24" t="s">
        <v>88</v>
      </c>
    </row>
    <row r="28" spans="1:18" x14ac:dyDescent="0.35">
      <c r="A28" s="59" t="s">
        <v>13</v>
      </c>
      <c r="B28" s="17" t="s">
        <v>151</v>
      </c>
      <c r="C28" s="17" t="s">
        <v>54</v>
      </c>
      <c r="D28" s="17">
        <v>4</v>
      </c>
      <c r="E28" s="17">
        <v>115000</v>
      </c>
      <c r="F28" s="149" t="s">
        <v>274</v>
      </c>
      <c r="G28" s="17">
        <v>224250</v>
      </c>
      <c r="H28" s="17" t="s">
        <v>134</v>
      </c>
      <c r="I28" s="17">
        <v>1.95</v>
      </c>
      <c r="J28" s="17">
        <v>1.96</v>
      </c>
      <c r="K28" s="17">
        <v>1.94</v>
      </c>
      <c r="L28" s="17">
        <v>1.9510000000000001</v>
      </c>
      <c r="M28" s="17">
        <v>0.04</v>
      </c>
      <c r="N28" s="17">
        <v>1.9490000000000001</v>
      </c>
      <c r="O28" s="17">
        <v>-0.03</v>
      </c>
      <c r="P28" s="17">
        <v>1.9510000000000001</v>
      </c>
      <c r="Q28" s="17">
        <v>0.03</v>
      </c>
      <c r="R28" s="24" t="s">
        <v>88</v>
      </c>
    </row>
    <row r="29" spans="1:18" x14ac:dyDescent="0.35">
      <c r="A29" s="59" t="s">
        <v>13</v>
      </c>
      <c r="B29" s="17" t="s">
        <v>151</v>
      </c>
      <c r="C29" s="17" t="s">
        <v>54</v>
      </c>
      <c r="D29" s="17">
        <v>4</v>
      </c>
      <c r="E29" s="17">
        <v>115000</v>
      </c>
      <c r="F29" s="149" t="s">
        <v>274</v>
      </c>
      <c r="G29" s="17">
        <v>222813</v>
      </c>
      <c r="H29" s="17" t="s">
        <v>135</v>
      </c>
      <c r="I29" s="17">
        <v>1.9379999999999999</v>
      </c>
      <c r="J29" s="17">
        <v>1.9470000000000001</v>
      </c>
      <c r="K29" s="17">
        <v>1.9279999999999999</v>
      </c>
      <c r="L29" s="17"/>
      <c r="M29" s="17"/>
      <c r="N29" s="17"/>
      <c r="O29" s="17"/>
      <c r="P29" s="17"/>
      <c r="Q29" s="17"/>
      <c r="R29" s="24" t="s">
        <v>88</v>
      </c>
    </row>
    <row r="30" spans="1:18" x14ac:dyDescent="0.35">
      <c r="A30" s="59" t="s">
        <v>13</v>
      </c>
      <c r="B30" s="17" t="s">
        <v>151</v>
      </c>
      <c r="C30" s="17" t="s">
        <v>54</v>
      </c>
      <c r="D30" s="17">
        <v>4</v>
      </c>
      <c r="E30" s="17">
        <v>115000</v>
      </c>
      <c r="F30" s="149" t="s">
        <v>274</v>
      </c>
      <c r="G30" s="17">
        <v>221375</v>
      </c>
      <c r="H30" s="17" t="s">
        <v>136</v>
      </c>
      <c r="I30" s="17">
        <v>1.925</v>
      </c>
      <c r="J30" s="17">
        <v>1.9350000000000001</v>
      </c>
      <c r="K30" s="17">
        <v>1.915</v>
      </c>
      <c r="L30" s="17"/>
      <c r="M30" s="17"/>
      <c r="N30" s="17"/>
      <c r="O30" s="17"/>
      <c r="P30" s="17"/>
      <c r="Q30" s="17"/>
      <c r="R30" s="24" t="s">
        <v>88</v>
      </c>
    </row>
    <row r="31" spans="1:18" x14ac:dyDescent="0.35">
      <c r="A31" s="59" t="s">
        <v>13</v>
      </c>
      <c r="B31" s="17" t="s">
        <v>151</v>
      </c>
      <c r="C31" s="17" t="s">
        <v>54</v>
      </c>
      <c r="D31" s="17">
        <v>4</v>
      </c>
      <c r="E31" s="17">
        <v>115000</v>
      </c>
      <c r="F31" s="149" t="s">
        <v>274</v>
      </c>
      <c r="G31" s="17">
        <v>219938</v>
      </c>
      <c r="H31" s="17" t="s">
        <v>137</v>
      </c>
      <c r="I31" s="17">
        <v>2.1629999999999998</v>
      </c>
      <c r="J31" s="17">
        <v>2.173</v>
      </c>
      <c r="K31" s="17">
        <v>2.1520000000000001</v>
      </c>
      <c r="L31" s="17"/>
      <c r="M31" s="17"/>
      <c r="N31" s="17"/>
      <c r="O31" s="17"/>
      <c r="P31" s="17"/>
      <c r="Q31" s="17"/>
      <c r="R31" s="24" t="s">
        <v>88</v>
      </c>
    </row>
    <row r="32" spans="1:18" x14ac:dyDescent="0.35">
      <c r="A32" s="59" t="s">
        <v>13</v>
      </c>
      <c r="B32" s="17" t="s">
        <v>151</v>
      </c>
      <c r="C32" s="17" t="s">
        <v>54</v>
      </c>
      <c r="D32" s="17">
        <v>4</v>
      </c>
      <c r="E32" s="17">
        <v>115000</v>
      </c>
      <c r="F32" s="149" t="s">
        <v>274</v>
      </c>
      <c r="G32" s="17">
        <v>218500</v>
      </c>
      <c r="H32" s="17" t="s">
        <v>138</v>
      </c>
      <c r="I32" s="17">
        <v>1.9</v>
      </c>
      <c r="J32" s="17">
        <v>1.91</v>
      </c>
      <c r="K32" s="17">
        <v>1.891</v>
      </c>
      <c r="L32" s="17"/>
      <c r="M32" s="17"/>
      <c r="N32" s="17"/>
      <c r="O32" s="17"/>
      <c r="P32" s="17"/>
      <c r="Q32" s="17"/>
      <c r="R32" s="24" t="s">
        <v>88</v>
      </c>
    </row>
    <row r="33" spans="1:18" x14ac:dyDescent="0.35">
      <c r="A33" s="59" t="s">
        <v>13</v>
      </c>
      <c r="B33" s="17" t="s">
        <v>151</v>
      </c>
      <c r="C33" s="17" t="s">
        <v>54</v>
      </c>
      <c r="D33" s="17">
        <v>4</v>
      </c>
      <c r="E33" s="17">
        <v>115000</v>
      </c>
      <c r="F33" s="149" t="s">
        <v>274</v>
      </c>
      <c r="G33" s="17">
        <v>217063</v>
      </c>
      <c r="H33" s="17" t="s">
        <v>139</v>
      </c>
      <c r="I33" s="17">
        <v>1.8879999999999999</v>
      </c>
      <c r="J33" s="17">
        <v>1.897</v>
      </c>
      <c r="K33" s="17">
        <v>1.8779999999999999</v>
      </c>
      <c r="L33" s="17"/>
      <c r="M33" s="17"/>
      <c r="N33" s="17"/>
      <c r="O33" s="17"/>
      <c r="P33" s="17"/>
      <c r="Q33" s="17"/>
      <c r="R33" s="24" t="s">
        <v>88</v>
      </c>
    </row>
    <row r="34" spans="1:18" x14ac:dyDescent="0.35">
      <c r="A34" s="59" t="s">
        <v>13</v>
      </c>
      <c r="B34" s="17" t="s">
        <v>151</v>
      </c>
      <c r="C34" s="17" t="s">
        <v>54</v>
      </c>
      <c r="D34" s="17">
        <v>4</v>
      </c>
      <c r="E34" s="17">
        <v>115000</v>
      </c>
      <c r="F34" s="149" t="s">
        <v>274</v>
      </c>
      <c r="G34" s="17">
        <v>215625</v>
      </c>
      <c r="H34" s="17" t="s">
        <v>140</v>
      </c>
      <c r="I34" s="17">
        <v>1.875</v>
      </c>
      <c r="J34" s="17">
        <v>1.8839999999999999</v>
      </c>
      <c r="K34" s="17">
        <v>1.8660000000000001</v>
      </c>
      <c r="L34" s="17"/>
      <c r="M34" s="17"/>
      <c r="N34" s="17"/>
      <c r="O34" s="17"/>
      <c r="P34" s="17"/>
      <c r="Q34" s="17"/>
      <c r="R34" s="24" t="s">
        <v>88</v>
      </c>
    </row>
    <row r="35" spans="1:18" x14ac:dyDescent="0.35">
      <c r="A35" s="59" t="s">
        <v>13</v>
      </c>
      <c r="B35" s="17" t="s">
        <v>151</v>
      </c>
      <c r="C35" s="17" t="s">
        <v>54</v>
      </c>
      <c r="D35" s="17">
        <v>4</v>
      </c>
      <c r="E35" s="17">
        <v>115000</v>
      </c>
      <c r="F35" s="149" t="s">
        <v>274</v>
      </c>
      <c r="G35" s="17">
        <v>214188</v>
      </c>
      <c r="H35" s="17" t="s">
        <v>141</v>
      </c>
      <c r="I35" s="17">
        <v>1.863</v>
      </c>
      <c r="J35" s="17">
        <v>1.8720000000000001</v>
      </c>
      <c r="K35" s="17">
        <v>1.853</v>
      </c>
      <c r="L35" s="17"/>
      <c r="M35" s="17"/>
      <c r="N35" s="17"/>
      <c r="O35" s="17"/>
      <c r="P35" s="17"/>
      <c r="Q35" s="17"/>
      <c r="R35" s="24" t="s">
        <v>88</v>
      </c>
    </row>
    <row r="36" spans="1:18" x14ac:dyDescent="0.35">
      <c r="A36" s="59" t="s">
        <v>13</v>
      </c>
      <c r="B36" s="17" t="s">
        <v>151</v>
      </c>
      <c r="C36" s="17" t="s">
        <v>54</v>
      </c>
      <c r="D36" s="17">
        <v>4</v>
      </c>
      <c r="E36" s="17">
        <v>115000</v>
      </c>
      <c r="F36" s="149" t="s">
        <v>274</v>
      </c>
      <c r="G36" s="17">
        <v>212750</v>
      </c>
      <c r="H36" s="17" t="s">
        <v>142</v>
      </c>
      <c r="I36" s="17">
        <v>1.85</v>
      </c>
      <c r="J36" s="17">
        <v>1.859</v>
      </c>
      <c r="K36" s="17">
        <v>1.841</v>
      </c>
      <c r="L36" s="17"/>
      <c r="M36" s="17"/>
      <c r="N36" s="17"/>
      <c r="O36" s="17"/>
      <c r="P36" s="17"/>
      <c r="Q36" s="17"/>
      <c r="R36" s="24" t="s">
        <v>88</v>
      </c>
    </row>
    <row r="37" spans="1:18" x14ac:dyDescent="0.35">
      <c r="A37" s="59" t="s">
        <v>13</v>
      </c>
      <c r="B37" s="17" t="s">
        <v>151</v>
      </c>
      <c r="C37" s="17" t="s">
        <v>54</v>
      </c>
      <c r="D37" s="17">
        <v>4</v>
      </c>
      <c r="E37" s="17">
        <v>115000</v>
      </c>
      <c r="F37" s="149" t="s">
        <v>274</v>
      </c>
      <c r="G37" s="17">
        <v>211313</v>
      </c>
      <c r="H37" s="17" t="s">
        <v>143</v>
      </c>
      <c r="I37" s="17">
        <v>1.8380000000000001</v>
      </c>
      <c r="J37" s="17">
        <v>1.847</v>
      </c>
      <c r="K37" s="17">
        <v>1.8280000000000001</v>
      </c>
      <c r="L37" s="17"/>
      <c r="M37" s="17"/>
      <c r="N37" s="17"/>
      <c r="O37" s="17"/>
      <c r="P37" s="17"/>
      <c r="Q37" s="17"/>
      <c r="R37" s="24" t="s">
        <v>88</v>
      </c>
    </row>
    <row r="38" spans="1:18" x14ac:dyDescent="0.35">
      <c r="A38" s="59" t="s">
        <v>13</v>
      </c>
      <c r="B38" s="17" t="s">
        <v>151</v>
      </c>
      <c r="C38" s="17" t="s">
        <v>54</v>
      </c>
      <c r="D38" s="17">
        <v>4</v>
      </c>
      <c r="E38" s="17">
        <v>115000</v>
      </c>
      <c r="F38" s="149" t="s">
        <v>274</v>
      </c>
      <c r="G38" s="17">
        <v>209875</v>
      </c>
      <c r="H38" s="17" t="s">
        <v>144</v>
      </c>
      <c r="I38" s="17">
        <v>1.825</v>
      </c>
      <c r="J38" s="17">
        <v>1.8340000000000001</v>
      </c>
      <c r="K38" s="17">
        <v>1.8160000000000001</v>
      </c>
      <c r="L38" s="17"/>
      <c r="M38" s="17"/>
      <c r="N38" s="17"/>
      <c r="O38" s="17"/>
      <c r="P38" s="17"/>
      <c r="Q38" s="17"/>
      <c r="R38" s="24" t="s">
        <v>88</v>
      </c>
    </row>
    <row r="39" spans="1:18" x14ac:dyDescent="0.35">
      <c r="A39" s="59" t="s">
        <v>13</v>
      </c>
      <c r="B39" s="17" t="s">
        <v>151</v>
      </c>
      <c r="C39" s="17" t="s">
        <v>54</v>
      </c>
      <c r="D39" s="17">
        <v>4</v>
      </c>
      <c r="E39" s="17">
        <v>115000</v>
      </c>
      <c r="F39" s="149" t="s">
        <v>274</v>
      </c>
      <c r="G39" s="17">
        <v>208438</v>
      </c>
      <c r="H39" s="17" t="s">
        <v>145</v>
      </c>
      <c r="I39" s="17">
        <v>1.8129999999999999</v>
      </c>
      <c r="J39" s="17">
        <v>1.8220000000000001</v>
      </c>
      <c r="K39" s="17">
        <v>1.8029999999999999</v>
      </c>
      <c r="L39" s="17"/>
      <c r="M39" s="17"/>
      <c r="N39" s="17"/>
      <c r="O39" s="17"/>
      <c r="P39" s="17"/>
      <c r="Q39" s="17"/>
      <c r="R39" s="24" t="s">
        <v>88</v>
      </c>
    </row>
    <row r="40" spans="1:18" x14ac:dyDescent="0.35">
      <c r="A40" s="17" t="s">
        <v>13</v>
      </c>
      <c r="B40" s="17" t="s">
        <v>151</v>
      </c>
      <c r="C40" s="17" t="s">
        <v>54</v>
      </c>
      <c r="D40" s="17">
        <v>4</v>
      </c>
      <c r="E40" s="17">
        <v>115000</v>
      </c>
      <c r="F40" s="149" t="s">
        <v>274</v>
      </c>
      <c r="G40" s="17">
        <v>207000</v>
      </c>
      <c r="H40" s="17" t="s">
        <v>146</v>
      </c>
      <c r="I40" s="17">
        <v>1.8</v>
      </c>
      <c r="J40" s="17">
        <v>1.8089999999999999</v>
      </c>
      <c r="K40" s="17">
        <v>1.7909999999999999</v>
      </c>
      <c r="L40" s="17"/>
      <c r="M40" s="17"/>
      <c r="N40" s="17"/>
      <c r="O40" s="17"/>
      <c r="P40" s="17"/>
      <c r="Q40" s="17"/>
      <c r="R40" s="17" t="s">
        <v>88</v>
      </c>
    </row>
    <row r="41" spans="1:18" x14ac:dyDescent="0.35">
      <c r="A41" s="65" t="s">
        <v>184</v>
      </c>
      <c r="B41" s="17" t="s">
        <v>151</v>
      </c>
      <c r="C41" s="65" t="s">
        <v>276</v>
      </c>
      <c r="D41" s="17">
        <v>4</v>
      </c>
      <c r="E41" s="17">
        <v>115000</v>
      </c>
      <c r="F41" s="149" t="s">
        <v>274</v>
      </c>
      <c r="G41" s="19">
        <v>241500</v>
      </c>
      <c r="H41" s="65">
        <v>1</v>
      </c>
      <c r="I41" s="28">
        <v>2.1</v>
      </c>
      <c r="J41" s="28">
        <v>2.09</v>
      </c>
      <c r="K41" s="19">
        <v>2.1110000000000002</v>
      </c>
      <c r="L41" s="65"/>
      <c r="M41" s="65"/>
      <c r="N41" s="65"/>
      <c r="O41" s="65"/>
      <c r="P41" s="65"/>
      <c r="Q41" s="65"/>
      <c r="R41" s="17" t="s">
        <v>88</v>
      </c>
    </row>
    <row r="42" spans="1:18" x14ac:dyDescent="0.35">
      <c r="A42" s="65" t="s">
        <v>184</v>
      </c>
      <c r="B42" s="17" t="s">
        <v>151</v>
      </c>
      <c r="C42" s="65" t="s">
        <v>276</v>
      </c>
      <c r="D42" s="17">
        <v>4</v>
      </c>
      <c r="E42" s="17">
        <v>115000</v>
      </c>
      <c r="F42" s="149" t="s">
        <v>274</v>
      </c>
      <c r="G42" s="19">
        <v>238630</v>
      </c>
      <c r="H42" s="65">
        <v>2</v>
      </c>
      <c r="I42" s="19">
        <v>2.0750000000000002</v>
      </c>
      <c r="J42" s="19">
        <v>2.0649999999999999</v>
      </c>
      <c r="K42" s="19">
        <v>2.085</v>
      </c>
      <c r="L42" s="65"/>
      <c r="M42" s="65"/>
      <c r="N42" s="65"/>
      <c r="O42" s="65"/>
      <c r="P42" s="65"/>
      <c r="Q42" s="65"/>
      <c r="R42" s="17" t="s">
        <v>88</v>
      </c>
    </row>
    <row r="43" spans="1:18" x14ac:dyDescent="0.35">
      <c r="A43" s="65" t="s">
        <v>184</v>
      </c>
      <c r="B43" s="17" t="s">
        <v>151</v>
      </c>
      <c r="C43" s="65" t="s">
        <v>276</v>
      </c>
      <c r="D43" s="17">
        <v>4</v>
      </c>
      <c r="E43" s="17">
        <v>115000</v>
      </c>
      <c r="F43" s="149" t="s">
        <v>274</v>
      </c>
      <c r="G43" s="19">
        <v>235750</v>
      </c>
      <c r="H43" s="65">
        <v>3</v>
      </c>
      <c r="I43" s="28">
        <v>2.0499999999999998</v>
      </c>
      <c r="J43" s="28">
        <v>2.04</v>
      </c>
      <c r="K43" s="28">
        <v>2.06</v>
      </c>
      <c r="L43" s="65"/>
      <c r="M43" s="65"/>
      <c r="N43" s="65"/>
      <c r="O43" s="65"/>
      <c r="P43" s="65"/>
      <c r="Q43" s="65"/>
      <c r="R43" s="17" t="s">
        <v>88</v>
      </c>
    </row>
    <row r="44" spans="1:18" x14ac:dyDescent="0.35">
      <c r="A44" s="65" t="s">
        <v>184</v>
      </c>
      <c r="B44" s="17" t="s">
        <v>151</v>
      </c>
      <c r="C44" s="65" t="s">
        <v>276</v>
      </c>
      <c r="D44" s="17">
        <v>4</v>
      </c>
      <c r="E44" s="17">
        <v>115000</v>
      </c>
      <c r="F44" s="149" t="s">
        <v>274</v>
      </c>
      <c r="G44" s="19">
        <v>232880</v>
      </c>
      <c r="H44" s="65">
        <v>4</v>
      </c>
      <c r="I44" s="28">
        <v>2.0249999999999999</v>
      </c>
      <c r="J44" s="19">
        <v>2.0150000000000001</v>
      </c>
      <c r="K44" s="19">
        <v>2.0350000000000001</v>
      </c>
      <c r="L44" s="65"/>
      <c r="M44" s="65"/>
      <c r="N44" s="65"/>
      <c r="O44" s="65"/>
      <c r="P44" s="65"/>
      <c r="Q44" s="65"/>
      <c r="R44" s="17" t="s">
        <v>88</v>
      </c>
    </row>
    <row r="45" spans="1:18" x14ac:dyDescent="0.35">
      <c r="A45" s="65" t="s">
        <v>184</v>
      </c>
      <c r="B45" s="17" t="s">
        <v>151</v>
      </c>
      <c r="C45" s="65" t="s">
        <v>276</v>
      </c>
      <c r="D45" s="17">
        <v>4</v>
      </c>
      <c r="E45" s="17">
        <v>115000</v>
      </c>
      <c r="F45" s="149" t="s">
        <v>274</v>
      </c>
      <c r="G45" s="19">
        <v>230000</v>
      </c>
      <c r="H45" s="65">
        <v>5</v>
      </c>
      <c r="I45" s="28">
        <v>2</v>
      </c>
      <c r="J45" s="28">
        <v>1.99</v>
      </c>
      <c r="K45" s="28">
        <v>2.0099999999999998</v>
      </c>
      <c r="L45" s="65"/>
      <c r="M45" s="65"/>
      <c r="N45" s="65"/>
      <c r="O45" s="65"/>
      <c r="P45" s="65"/>
      <c r="Q45" s="65"/>
      <c r="R45" s="17" t="s">
        <v>88</v>
      </c>
    </row>
    <row r="46" spans="1:18" x14ac:dyDescent="0.35">
      <c r="A46" s="65" t="s">
        <v>184</v>
      </c>
      <c r="B46" s="17" t="s">
        <v>151</v>
      </c>
      <c r="C46" s="65" t="s">
        <v>276</v>
      </c>
      <c r="D46" s="17">
        <v>4</v>
      </c>
      <c r="E46" s="17">
        <v>115000</v>
      </c>
      <c r="F46" s="149" t="s">
        <v>274</v>
      </c>
      <c r="G46" s="19">
        <v>227130</v>
      </c>
      <c r="H46" s="65">
        <v>6</v>
      </c>
      <c r="I46" s="28">
        <v>1.9750000000000001</v>
      </c>
      <c r="J46" s="19">
        <v>1.9650000000000001</v>
      </c>
      <c r="K46" s="19">
        <v>1.9850000000000001</v>
      </c>
      <c r="L46" s="65"/>
      <c r="M46" s="65"/>
      <c r="N46" s="65"/>
      <c r="O46" s="65"/>
      <c r="P46" s="65"/>
      <c r="Q46" s="65"/>
      <c r="R46" s="17" t="s">
        <v>88</v>
      </c>
    </row>
    <row r="47" spans="1:18" x14ac:dyDescent="0.35">
      <c r="A47" s="65" t="s">
        <v>184</v>
      </c>
      <c r="B47" s="17" t="s">
        <v>151</v>
      </c>
      <c r="C47" s="65" t="s">
        <v>276</v>
      </c>
      <c r="D47" s="17">
        <v>4</v>
      </c>
      <c r="E47" s="17">
        <v>115000</v>
      </c>
      <c r="F47" s="149" t="s">
        <v>274</v>
      </c>
      <c r="G47" s="19">
        <v>224250</v>
      </c>
      <c r="H47" s="65">
        <v>7</v>
      </c>
      <c r="I47" s="28">
        <v>1.95</v>
      </c>
      <c r="J47" s="28">
        <v>1.94</v>
      </c>
      <c r="K47" s="28">
        <v>1.96</v>
      </c>
      <c r="L47" s="28">
        <v>1.9510000000000001</v>
      </c>
      <c r="M47" s="152">
        <v>0.03</v>
      </c>
      <c r="N47" s="28">
        <v>1.9490000000000001</v>
      </c>
      <c r="O47" s="152">
        <v>-0.03</v>
      </c>
      <c r="P47" s="28">
        <v>1.95</v>
      </c>
      <c r="Q47" s="152">
        <v>0.01</v>
      </c>
      <c r="R47" s="17" t="s">
        <v>88</v>
      </c>
    </row>
    <row r="48" spans="1:18" x14ac:dyDescent="0.35">
      <c r="A48" s="65" t="s">
        <v>184</v>
      </c>
      <c r="B48" s="17" t="s">
        <v>151</v>
      </c>
      <c r="C48" s="65" t="s">
        <v>276</v>
      </c>
      <c r="D48" s="17">
        <v>4</v>
      </c>
      <c r="E48" s="17">
        <v>115000</v>
      </c>
      <c r="F48" s="149" t="s">
        <v>274</v>
      </c>
      <c r="G48" s="19">
        <v>221380</v>
      </c>
      <c r="H48" s="65">
        <v>8</v>
      </c>
      <c r="I48" s="28">
        <v>1.925</v>
      </c>
      <c r="J48" s="19">
        <v>1.915</v>
      </c>
      <c r="K48" s="19">
        <v>1.9350000000000001</v>
      </c>
      <c r="L48" s="65"/>
      <c r="M48" s="65"/>
      <c r="N48" s="65"/>
      <c r="O48" s="65"/>
      <c r="P48" s="65"/>
      <c r="Q48" s="65"/>
      <c r="R48" s="17" t="s">
        <v>88</v>
      </c>
    </row>
    <row r="49" spans="1:18" x14ac:dyDescent="0.35">
      <c r="A49" s="65" t="s">
        <v>184</v>
      </c>
      <c r="B49" s="17" t="s">
        <v>151</v>
      </c>
      <c r="C49" s="65" t="s">
        <v>276</v>
      </c>
      <c r="D49" s="17">
        <v>4</v>
      </c>
      <c r="E49" s="17">
        <v>115000</v>
      </c>
      <c r="F49" s="149" t="s">
        <v>274</v>
      </c>
      <c r="G49" s="19">
        <v>218500</v>
      </c>
      <c r="H49" s="65">
        <v>9</v>
      </c>
      <c r="I49" s="28">
        <v>1.9</v>
      </c>
      <c r="J49" s="28">
        <v>1.891</v>
      </c>
      <c r="K49" s="28">
        <v>1.91</v>
      </c>
      <c r="L49" s="65"/>
      <c r="M49" s="65"/>
      <c r="N49" s="65"/>
      <c r="O49" s="65"/>
      <c r="P49" s="65"/>
      <c r="Q49" s="65"/>
      <c r="R49" s="17" t="s">
        <v>88</v>
      </c>
    </row>
    <row r="50" spans="1:18" x14ac:dyDescent="0.35">
      <c r="A50" s="65" t="s">
        <v>184</v>
      </c>
      <c r="B50" s="17" t="s">
        <v>151</v>
      </c>
      <c r="C50" s="65" t="s">
        <v>276</v>
      </c>
      <c r="D50" s="17">
        <v>4</v>
      </c>
      <c r="E50" s="17">
        <v>115000</v>
      </c>
      <c r="F50" s="149" t="s">
        <v>274</v>
      </c>
      <c r="G50" s="19">
        <v>215630</v>
      </c>
      <c r="H50" s="65">
        <v>10</v>
      </c>
      <c r="I50" s="28">
        <v>1.875</v>
      </c>
      <c r="J50" s="19">
        <v>1.8660000000000001</v>
      </c>
      <c r="K50" s="19">
        <v>1.8839999999999999</v>
      </c>
      <c r="L50" s="65"/>
      <c r="M50" s="65"/>
      <c r="N50" s="65"/>
      <c r="O50" s="65"/>
      <c r="P50" s="65"/>
      <c r="Q50" s="65"/>
      <c r="R50" s="17" t="s">
        <v>88</v>
      </c>
    </row>
    <row r="51" spans="1:18" x14ac:dyDescent="0.35">
      <c r="A51" s="65" t="s">
        <v>184</v>
      </c>
      <c r="B51" s="17" t="s">
        <v>151</v>
      </c>
      <c r="C51" s="65" t="s">
        <v>276</v>
      </c>
      <c r="D51" s="17">
        <v>4</v>
      </c>
      <c r="E51" s="17">
        <v>115000</v>
      </c>
      <c r="F51" s="149" t="s">
        <v>274</v>
      </c>
      <c r="G51" s="19">
        <v>212750</v>
      </c>
      <c r="H51" s="65">
        <v>11</v>
      </c>
      <c r="I51" s="28">
        <v>1.85</v>
      </c>
      <c r="J51" s="28">
        <v>1.841</v>
      </c>
      <c r="K51" s="28">
        <v>1.859</v>
      </c>
      <c r="L51" s="65"/>
      <c r="M51" s="65"/>
      <c r="N51" s="65"/>
      <c r="O51" s="65"/>
      <c r="P51" s="65"/>
      <c r="Q51" s="65"/>
      <c r="R51" s="17" t="s">
        <v>88</v>
      </c>
    </row>
    <row r="52" spans="1:18" x14ac:dyDescent="0.35">
      <c r="A52" s="65" t="s">
        <v>184</v>
      </c>
      <c r="B52" s="17" t="s">
        <v>151</v>
      </c>
      <c r="C52" s="65" t="s">
        <v>276</v>
      </c>
      <c r="D52" s="17">
        <v>4</v>
      </c>
      <c r="E52" s="17">
        <v>115000</v>
      </c>
      <c r="F52" s="149" t="s">
        <v>274</v>
      </c>
      <c r="G52" s="19">
        <v>209880</v>
      </c>
      <c r="H52" s="65">
        <v>12</v>
      </c>
      <c r="I52" s="28">
        <v>1.825</v>
      </c>
      <c r="J52" s="19">
        <v>1.8160000000000001</v>
      </c>
      <c r="K52" s="19">
        <v>1.8340000000000001</v>
      </c>
      <c r="L52" s="65"/>
      <c r="M52" s="65"/>
      <c r="N52" s="65"/>
      <c r="O52" s="65"/>
      <c r="P52" s="65"/>
      <c r="Q52" s="65"/>
      <c r="R52" s="17" t="s">
        <v>88</v>
      </c>
    </row>
    <row r="53" spans="1:18" x14ac:dyDescent="0.35">
      <c r="A53" s="65" t="s">
        <v>184</v>
      </c>
      <c r="B53" s="17" t="s">
        <v>151</v>
      </c>
      <c r="C53" s="65" t="s">
        <v>276</v>
      </c>
      <c r="D53" s="17">
        <v>4</v>
      </c>
      <c r="E53" s="17">
        <v>115000</v>
      </c>
      <c r="F53" s="149" t="s">
        <v>274</v>
      </c>
      <c r="G53" s="19">
        <v>207000</v>
      </c>
      <c r="H53" s="65">
        <v>13</v>
      </c>
      <c r="I53" s="28">
        <v>1.8</v>
      </c>
      <c r="J53" s="28">
        <v>1.7909999999999999</v>
      </c>
      <c r="K53" s="28">
        <v>1.8089999999999999</v>
      </c>
      <c r="L53" s="65"/>
      <c r="M53" s="65"/>
      <c r="N53" s="65"/>
      <c r="O53" s="65"/>
      <c r="P53" s="65"/>
      <c r="Q53" s="65"/>
      <c r="R53" s="17" t="s">
        <v>88</v>
      </c>
    </row>
    <row r="54" spans="1:18" x14ac:dyDescent="0.35">
      <c r="A54" s="65" t="s">
        <v>184</v>
      </c>
      <c r="B54" s="17" t="s">
        <v>151</v>
      </c>
      <c r="C54" s="65" t="s">
        <v>276</v>
      </c>
      <c r="D54" s="17">
        <v>4</v>
      </c>
      <c r="E54" s="17">
        <v>115000</v>
      </c>
      <c r="F54" s="149" t="s">
        <v>274</v>
      </c>
      <c r="G54" s="19">
        <v>204130</v>
      </c>
      <c r="H54" s="65">
        <v>14</v>
      </c>
      <c r="I54" s="28">
        <v>1.7749999999999999</v>
      </c>
      <c r="J54" s="19">
        <v>1.766</v>
      </c>
      <c r="K54" s="19">
        <v>1.784</v>
      </c>
      <c r="L54" s="65"/>
      <c r="M54" s="65"/>
      <c r="N54" s="65"/>
      <c r="O54" s="65"/>
      <c r="P54" s="65"/>
      <c r="Q54" s="65"/>
      <c r="R54" s="17" t="s">
        <v>88</v>
      </c>
    </row>
    <row r="55" spans="1:18" x14ac:dyDescent="0.35">
      <c r="A55" s="65" t="s">
        <v>184</v>
      </c>
      <c r="B55" s="17" t="s">
        <v>151</v>
      </c>
      <c r="C55" s="65" t="s">
        <v>276</v>
      </c>
      <c r="D55" s="17">
        <v>4</v>
      </c>
      <c r="E55" s="17">
        <v>115000</v>
      </c>
      <c r="F55" s="149" t="s">
        <v>274</v>
      </c>
      <c r="G55" s="19">
        <v>201250</v>
      </c>
      <c r="H55" s="65">
        <v>15</v>
      </c>
      <c r="I55" s="28">
        <v>1.75</v>
      </c>
      <c r="J55" s="28">
        <v>1.7410000000000001</v>
      </c>
      <c r="K55" s="28">
        <v>1.7589999999999999</v>
      </c>
      <c r="L55" s="65"/>
      <c r="M55" s="65"/>
      <c r="N55" s="65"/>
      <c r="O55" s="65"/>
      <c r="P55" s="65"/>
      <c r="Q55" s="65"/>
      <c r="R55" s="17" t="s">
        <v>88</v>
      </c>
    </row>
    <row r="56" spans="1:18" x14ac:dyDescent="0.35">
      <c r="A56" s="65" t="s">
        <v>184</v>
      </c>
      <c r="B56" s="17" t="s">
        <v>151</v>
      </c>
      <c r="C56" s="65" t="s">
        <v>276</v>
      </c>
      <c r="D56" s="17">
        <v>4</v>
      </c>
      <c r="E56" s="17">
        <v>115000</v>
      </c>
      <c r="F56" s="149" t="s">
        <v>274</v>
      </c>
      <c r="G56" s="19">
        <v>198380</v>
      </c>
      <c r="H56" s="65">
        <v>16</v>
      </c>
      <c r="I56" s="28">
        <v>1.7250000000000001</v>
      </c>
      <c r="J56" s="19">
        <v>1.716</v>
      </c>
      <c r="K56" s="19">
        <v>1.734</v>
      </c>
      <c r="L56" s="65"/>
      <c r="M56" s="65"/>
      <c r="N56" s="65"/>
      <c r="O56" s="65"/>
      <c r="P56" s="65"/>
      <c r="Q56" s="65"/>
      <c r="R56" s="17" t="s">
        <v>88</v>
      </c>
    </row>
    <row r="57" spans="1:18" x14ac:dyDescent="0.35">
      <c r="A57" s="65" t="s">
        <v>184</v>
      </c>
      <c r="B57" s="17" t="s">
        <v>151</v>
      </c>
      <c r="C57" s="65" t="s">
        <v>276</v>
      </c>
      <c r="D57" s="17">
        <v>4</v>
      </c>
      <c r="E57" s="17">
        <v>115000</v>
      </c>
      <c r="F57" s="149" t="s">
        <v>274</v>
      </c>
      <c r="G57" s="19">
        <v>195500</v>
      </c>
      <c r="H57" s="65">
        <v>17</v>
      </c>
      <c r="I57" s="28">
        <v>1.7</v>
      </c>
      <c r="J57" s="28">
        <v>1.6919999999999999</v>
      </c>
      <c r="K57" s="28">
        <v>1.7090000000000001</v>
      </c>
      <c r="L57" s="65"/>
      <c r="M57" s="65"/>
      <c r="N57" s="65"/>
      <c r="O57" s="65"/>
      <c r="P57" s="65"/>
      <c r="Q57" s="65"/>
      <c r="R57" s="17" t="s">
        <v>88</v>
      </c>
    </row>
    <row r="58" spans="1:18" x14ac:dyDescent="0.3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</row>
  </sheetData>
  <mergeCells count="4">
    <mergeCell ref="J7:K7"/>
    <mergeCell ref="A1:R1"/>
    <mergeCell ref="A2:R2"/>
    <mergeCell ref="A3:R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Normal="100" workbookViewId="0">
      <selection activeCell="I10" sqref="I10"/>
    </sheetView>
  </sheetViews>
  <sheetFormatPr baseColWidth="10" defaultRowHeight="14.5" x14ac:dyDescent="0.35"/>
  <cols>
    <col min="1" max="1" width="10.54296875" customWidth="1"/>
    <col min="2" max="2" width="13" customWidth="1"/>
    <col min="3" max="3" width="13.54296875" customWidth="1"/>
    <col min="4" max="4" width="8.54296875" customWidth="1"/>
    <col min="5" max="5" width="7" customWidth="1"/>
    <col min="6" max="6" width="8.90625" customWidth="1"/>
    <col min="7" max="7" width="7.54296875" customWidth="1"/>
    <col min="8" max="8" width="6.90625" customWidth="1"/>
    <col min="9" max="9" width="10.36328125" customWidth="1"/>
    <col min="10" max="10" width="7.453125" customWidth="1"/>
    <col min="11" max="12" width="10" customWidth="1"/>
    <col min="13" max="13" width="9.26953125" customWidth="1"/>
    <col min="14" max="14" width="73.54296875" customWidth="1"/>
    <col min="15" max="15" width="16.1796875" bestFit="1" customWidth="1"/>
    <col min="16" max="16" width="24.7265625" bestFit="1" customWidth="1"/>
    <col min="17" max="17" width="6.1796875" customWidth="1"/>
    <col min="22" max="22" width="19.6328125" customWidth="1"/>
    <col min="23" max="23" width="8.1796875" customWidth="1"/>
  </cols>
  <sheetData>
    <row r="1" spans="1:19" x14ac:dyDescent="0.35">
      <c r="F1" s="132" t="s">
        <v>165</v>
      </c>
      <c r="G1" s="132"/>
      <c r="H1" s="132"/>
      <c r="I1" s="132"/>
      <c r="J1" s="132"/>
      <c r="K1" s="132"/>
      <c r="L1" s="132"/>
      <c r="M1" s="132"/>
    </row>
    <row r="2" spans="1:19" x14ac:dyDescent="0.35">
      <c r="F2" s="132" t="s">
        <v>166</v>
      </c>
      <c r="G2" s="132"/>
      <c r="H2" s="132"/>
      <c r="I2" s="132"/>
      <c r="J2" s="132"/>
      <c r="K2" s="132"/>
      <c r="L2" s="132"/>
      <c r="M2" s="132"/>
    </row>
    <row r="3" spans="1:19" x14ac:dyDescent="0.35">
      <c r="F3" s="132" t="s">
        <v>167</v>
      </c>
      <c r="G3" s="132"/>
      <c r="H3" s="132"/>
      <c r="I3" s="132"/>
      <c r="J3" s="132"/>
      <c r="K3" s="132"/>
      <c r="L3" s="132"/>
      <c r="M3" s="132"/>
    </row>
    <row r="4" spans="1:19" x14ac:dyDescent="0.35">
      <c r="A4" s="134" t="s">
        <v>181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</row>
    <row r="5" spans="1:19" x14ac:dyDescent="0.35">
      <c r="A5" s="134" t="s">
        <v>269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</row>
    <row r="6" spans="1:19" ht="15" thickBot="1" x14ac:dyDescent="0.4">
      <c r="C6" s="16"/>
      <c r="D6" s="16"/>
      <c r="E6" s="16"/>
      <c r="F6" s="16"/>
      <c r="G6" s="16"/>
    </row>
    <row r="7" spans="1:19" ht="44" thickBot="1" x14ac:dyDescent="0.4">
      <c r="A7" s="62" t="s">
        <v>9</v>
      </c>
      <c r="B7" s="30" t="s">
        <v>150</v>
      </c>
      <c r="C7" s="29" t="s">
        <v>64</v>
      </c>
      <c r="D7" s="30" t="s">
        <v>168</v>
      </c>
      <c r="E7" s="30" t="s">
        <v>169</v>
      </c>
      <c r="F7" s="30" t="s">
        <v>179</v>
      </c>
      <c r="G7" s="29" t="s">
        <v>62</v>
      </c>
      <c r="H7" s="30" t="s">
        <v>66</v>
      </c>
      <c r="I7" s="30" t="s">
        <v>67</v>
      </c>
      <c r="J7" s="30" t="s">
        <v>68</v>
      </c>
      <c r="K7" s="30" t="s">
        <v>19</v>
      </c>
      <c r="L7" s="30" t="s">
        <v>69</v>
      </c>
      <c r="M7" s="30" t="s">
        <v>91</v>
      </c>
      <c r="N7" s="36" t="s">
        <v>174</v>
      </c>
      <c r="O7" s="7"/>
      <c r="P7" s="7"/>
      <c r="Q7" s="7"/>
      <c r="R7" s="7"/>
      <c r="S7" s="7"/>
    </row>
    <row r="8" spans="1:19" ht="29" x14ac:dyDescent="0.35">
      <c r="A8" s="59" t="s">
        <v>13</v>
      </c>
      <c r="B8" s="17" t="s">
        <v>153</v>
      </c>
      <c r="C8" s="17" t="s">
        <v>54</v>
      </c>
      <c r="D8" s="17">
        <v>32</v>
      </c>
      <c r="E8" s="17">
        <v>46</v>
      </c>
      <c r="F8" s="17">
        <v>32</v>
      </c>
      <c r="G8" s="17" t="s">
        <v>63</v>
      </c>
      <c r="H8" s="17" t="s">
        <v>71</v>
      </c>
      <c r="I8" s="17" t="s">
        <v>70</v>
      </c>
      <c r="J8" s="17">
        <v>10.02</v>
      </c>
      <c r="K8" s="17">
        <v>15.682</v>
      </c>
      <c r="L8" s="17">
        <v>155.93</v>
      </c>
      <c r="M8" s="17" t="s">
        <v>88</v>
      </c>
      <c r="N8" s="60" t="s">
        <v>182</v>
      </c>
    </row>
    <row r="9" spans="1:19" ht="29" x14ac:dyDescent="0.35">
      <c r="A9" s="59" t="s">
        <v>13</v>
      </c>
      <c r="B9" s="17" t="s">
        <v>153</v>
      </c>
      <c r="C9" s="17" t="s">
        <v>54</v>
      </c>
      <c r="D9" s="17">
        <v>32</v>
      </c>
      <c r="E9" s="17">
        <v>46</v>
      </c>
      <c r="F9" s="17">
        <v>32</v>
      </c>
      <c r="G9" s="17" t="s">
        <v>63</v>
      </c>
      <c r="H9" s="17" t="s">
        <v>72</v>
      </c>
      <c r="I9" s="17" t="s">
        <v>70</v>
      </c>
      <c r="J9" s="17">
        <v>10.02</v>
      </c>
      <c r="K9" s="17">
        <v>10.311999999999999</v>
      </c>
      <c r="L9" s="17">
        <v>100.67</v>
      </c>
      <c r="M9" s="17" t="s">
        <v>88</v>
      </c>
      <c r="N9" s="60" t="s">
        <v>182</v>
      </c>
    </row>
    <row r="10" spans="1:19" ht="29" x14ac:dyDescent="0.35">
      <c r="A10" s="59" t="s">
        <v>13</v>
      </c>
      <c r="B10" s="17" t="s">
        <v>153</v>
      </c>
      <c r="C10" s="17" t="s">
        <v>54</v>
      </c>
      <c r="D10" s="17">
        <v>32</v>
      </c>
      <c r="E10" s="17">
        <v>46</v>
      </c>
      <c r="F10" s="17">
        <v>32</v>
      </c>
      <c r="G10" s="17" t="s">
        <v>63</v>
      </c>
      <c r="H10" s="17" t="s">
        <v>73</v>
      </c>
      <c r="I10" s="17" t="s">
        <v>70</v>
      </c>
      <c r="J10" s="17">
        <v>10.02</v>
      </c>
      <c r="K10" s="17">
        <v>15.52</v>
      </c>
      <c r="L10" s="17">
        <v>154.46</v>
      </c>
      <c r="M10" s="17" t="s">
        <v>88</v>
      </c>
      <c r="N10" s="60" t="s">
        <v>182</v>
      </c>
    </row>
    <row r="11" spans="1:19" x14ac:dyDescent="0.35">
      <c r="A11" s="61" t="s">
        <v>184</v>
      </c>
      <c r="B11" s="19" t="s">
        <v>153</v>
      </c>
      <c r="C11" s="19" t="s">
        <v>185</v>
      </c>
      <c r="D11" s="19">
        <v>33</v>
      </c>
      <c r="E11" s="19">
        <v>56</v>
      </c>
      <c r="F11" s="19">
        <v>47</v>
      </c>
      <c r="G11" s="19" t="s">
        <v>63</v>
      </c>
      <c r="H11" s="17" t="s">
        <v>71</v>
      </c>
      <c r="I11" s="17" t="s">
        <v>70</v>
      </c>
      <c r="J11" s="19">
        <v>10.02</v>
      </c>
      <c r="K11" s="19">
        <v>14.959</v>
      </c>
      <c r="L11" s="28">
        <v>149.12</v>
      </c>
      <c r="M11" s="19" t="s">
        <v>88</v>
      </c>
      <c r="N11" s="26" t="s">
        <v>268</v>
      </c>
    </row>
    <row r="12" spans="1:19" x14ac:dyDescent="0.35">
      <c r="A12" s="61" t="s">
        <v>184</v>
      </c>
      <c r="B12" s="19" t="s">
        <v>153</v>
      </c>
      <c r="C12" s="19" t="s">
        <v>185</v>
      </c>
      <c r="D12" s="19">
        <v>33</v>
      </c>
      <c r="E12" s="19">
        <v>56</v>
      </c>
      <c r="F12" s="19">
        <v>47</v>
      </c>
      <c r="G12" s="19" t="s">
        <v>63</v>
      </c>
      <c r="H12" s="17" t="s">
        <v>72</v>
      </c>
      <c r="I12" s="17" t="s">
        <v>70</v>
      </c>
      <c r="J12" s="19">
        <v>10.02</v>
      </c>
      <c r="K12" s="19">
        <v>10.016</v>
      </c>
      <c r="L12" s="19">
        <v>96.147000000000006</v>
      </c>
      <c r="M12" s="19" t="s">
        <v>88</v>
      </c>
      <c r="N12" s="26" t="s">
        <v>268</v>
      </c>
    </row>
    <row r="13" spans="1:19" x14ac:dyDescent="0.35">
      <c r="A13" s="61" t="s">
        <v>184</v>
      </c>
      <c r="B13" s="19" t="s">
        <v>153</v>
      </c>
      <c r="C13" s="19" t="s">
        <v>185</v>
      </c>
      <c r="D13" s="19">
        <v>33</v>
      </c>
      <c r="E13" s="19">
        <v>56</v>
      </c>
      <c r="F13" s="19">
        <v>47</v>
      </c>
      <c r="G13" s="19" t="s">
        <v>63</v>
      </c>
      <c r="H13" s="17" t="s">
        <v>73</v>
      </c>
      <c r="I13" s="17" t="s">
        <v>70</v>
      </c>
      <c r="J13" s="15">
        <v>10.02</v>
      </c>
      <c r="K13" s="19">
        <v>14.744</v>
      </c>
      <c r="L13" s="28">
        <v>147.22</v>
      </c>
      <c r="M13" s="19" t="s">
        <v>88</v>
      </c>
      <c r="N13" s="26" t="s">
        <v>268</v>
      </c>
    </row>
  </sheetData>
  <mergeCells count="5">
    <mergeCell ref="A4:O4"/>
    <mergeCell ref="A5:O5"/>
    <mergeCell ref="F2:M2"/>
    <mergeCell ref="F1:M1"/>
    <mergeCell ref="F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38"/>
  <sheetViews>
    <sheetView topLeftCell="A7" workbookViewId="0">
      <selection activeCell="F11" sqref="F11"/>
    </sheetView>
  </sheetViews>
  <sheetFormatPr baseColWidth="10" defaultRowHeight="14.5" x14ac:dyDescent="0.35"/>
  <cols>
    <col min="1" max="1" width="10.90625" customWidth="1"/>
    <col min="2" max="2" width="17.54296875" style="11" customWidth="1"/>
    <col min="3" max="3" width="11.1796875" customWidth="1"/>
    <col min="4" max="4" width="8.26953125" customWidth="1"/>
    <col min="5" max="5" width="4.36328125" customWidth="1"/>
    <col min="6" max="6" width="10" customWidth="1"/>
    <col min="7" max="7" width="7" customWidth="1"/>
    <col min="8" max="8" width="6.54296875" customWidth="1"/>
    <col min="9" max="9" width="6.6328125" customWidth="1"/>
    <col min="10" max="10" width="7.6328125" customWidth="1"/>
    <col min="11" max="11" width="6.453125" customWidth="1"/>
    <col min="12" max="12" width="6.08984375" customWidth="1"/>
    <col min="13" max="13" width="10.54296875" customWidth="1"/>
    <col min="14" max="14" width="8.36328125" customWidth="1"/>
    <col min="15" max="15" width="11.6328125" customWidth="1"/>
    <col min="16" max="16" width="11.7265625" customWidth="1"/>
    <col min="17" max="17" width="11" customWidth="1"/>
    <col min="18" max="18" width="12.36328125" customWidth="1"/>
    <col min="19" max="19" width="52.7265625" customWidth="1"/>
    <col min="20" max="20" width="4.90625" customWidth="1"/>
    <col min="31" max="31" width="19.453125" customWidth="1"/>
    <col min="32" max="32" width="21.90625" customWidth="1"/>
    <col min="33" max="34" width="6.1796875" customWidth="1"/>
    <col min="35" max="37" width="5.90625" customWidth="1"/>
    <col min="38" max="38" width="6.54296875" customWidth="1"/>
    <col min="39" max="39" width="5.90625" customWidth="1"/>
    <col min="40" max="40" width="4.90625" customWidth="1"/>
    <col min="41" max="50" width="5.90625" customWidth="1"/>
    <col min="51" max="51" width="12" bestFit="1" customWidth="1"/>
  </cols>
  <sheetData>
    <row r="3" spans="1:38" s="68" customFormat="1" ht="12" x14ac:dyDescent="0.3">
      <c r="A3" s="66" t="s">
        <v>190</v>
      </c>
      <c r="B3" s="67" t="s">
        <v>191</v>
      </c>
    </row>
    <row r="4" spans="1:38" s="68" customFormat="1" ht="12" x14ac:dyDescent="0.3">
      <c r="A4" s="68" t="s">
        <v>192</v>
      </c>
      <c r="B4" s="67" t="s">
        <v>65</v>
      </c>
    </row>
    <row r="5" spans="1:38" s="68" customFormat="1" ht="24.5" customHeight="1" x14ac:dyDescent="0.3">
      <c r="A5" s="69" t="s">
        <v>193</v>
      </c>
      <c r="B5" s="70" t="s">
        <v>194</v>
      </c>
    </row>
    <row r="6" spans="1:38" s="68" customFormat="1" ht="12" x14ac:dyDescent="0.3">
      <c r="B6" s="71"/>
    </row>
    <row r="7" spans="1:38" s="68" customFormat="1" ht="12" x14ac:dyDescent="0.3">
      <c r="A7" s="66" t="s">
        <v>195</v>
      </c>
      <c r="B7" s="67" t="s">
        <v>196</v>
      </c>
    </row>
    <row r="8" spans="1:38" s="74" customFormat="1" x14ac:dyDescent="0.3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3"/>
      <c r="N8" s="73"/>
      <c r="O8" s="73"/>
      <c r="P8" s="73"/>
      <c r="Q8" s="8"/>
      <c r="R8" s="73"/>
      <c r="T8" s="135"/>
      <c r="U8" s="135"/>
      <c r="V8" s="135"/>
      <c r="W8" s="135"/>
      <c r="X8" s="135"/>
      <c r="Y8" s="135"/>
      <c r="Z8" s="135"/>
    </row>
    <row r="9" spans="1:38" ht="26.5" x14ac:dyDescent="0.35">
      <c r="A9" s="75" t="s">
        <v>9</v>
      </c>
      <c r="B9" s="76" t="s">
        <v>197</v>
      </c>
      <c r="C9" s="76" t="s">
        <v>198</v>
      </c>
      <c r="D9" s="76" t="s">
        <v>199</v>
      </c>
      <c r="E9" s="76" t="s">
        <v>200</v>
      </c>
      <c r="F9" s="76" t="s">
        <v>201</v>
      </c>
      <c r="G9" s="76" t="s">
        <v>202</v>
      </c>
      <c r="H9" s="76" t="s">
        <v>203</v>
      </c>
      <c r="I9" s="77" t="s">
        <v>204</v>
      </c>
      <c r="J9" s="77" t="s">
        <v>205</v>
      </c>
      <c r="K9" s="77" t="s">
        <v>206</v>
      </c>
      <c r="L9" s="76" t="s">
        <v>207</v>
      </c>
      <c r="M9" s="77" t="s">
        <v>208</v>
      </c>
      <c r="N9" s="76" t="s">
        <v>209</v>
      </c>
      <c r="O9" s="76" t="s">
        <v>210</v>
      </c>
      <c r="P9" s="76" t="s">
        <v>211</v>
      </c>
      <c r="Q9" s="76" t="s">
        <v>212</v>
      </c>
      <c r="R9" s="78" t="s">
        <v>213</v>
      </c>
      <c r="S9" s="75" t="s">
        <v>214</v>
      </c>
    </row>
    <row r="10" spans="1:38" ht="26.5" x14ac:dyDescent="0.35">
      <c r="A10" s="79" t="s">
        <v>184</v>
      </c>
      <c r="B10" s="80" t="s">
        <v>152</v>
      </c>
      <c r="C10" s="81" t="s">
        <v>215</v>
      </c>
      <c r="D10" s="82">
        <v>29</v>
      </c>
      <c r="E10" s="82">
        <v>74</v>
      </c>
      <c r="F10" s="82">
        <v>46</v>
      </c>
      <c r="G10" s="82">
        <v>49</v>
      </c>
      <c r="H10" s="82">
        <v>48</v>
      </c>
      <c r="I10" s="83">
        <v>48</v>
      </c>
      <c r="J10" s="83">
        <v>75</v>
      </c>
      <c r="K10" s="84">
        <v>0</v>
      </c>
      <c r="L10" s="84">
        <v>4</v>
      </c>
      <c r="M10" s="85" t="s">
        <v>71</v>
      </c>
      <c r="N10" s="82">
        <v>0.69199999999999995</v>
      </c>
      <c r="O10" s="82">
        <v>0.755</v>
      </c>
      <c r="P10" s="82"/>
      <c r="Q10" s="82"/>
      <c r="R10" s="86" t="s">
        <v>105</v>
      </c>
      <c r="S10" s="87" t="s">
        <v>216</v>
      </c>
      <c r="AE10" s="96" t="s">
        <v>217</v>
      </c>
      <c r="AF10" s="96" t="s">
        <v>218</v>
      </c>
    </row>
    <row r="11" spans="1:38" ht="26.5" x14ac:dyDescent="0.35">
      <c r="A11" s="79" t="s">
        <v>184</v>
      </c>
      <c r="B11" s="80" t="s">
        <v>152</v>
      </c>
      <c r="C11" s="81" t="s">
        <v>215</v>
      </c>
      <c r="D11" s="82">
        <v>29</v>
      </c>
      <c r="E11" s="82">
        <v>74</v>
      </c>
      <c r="F11" s="82">
        <v>46</v>
      </c>
      <c r="G11" s="82">
        <v>49</v>
      </c>
      <c r="H11" s="82">
        <v>48</v>
      </c>
      <c r="I11" s="83">
        <v>48</v>
      </c>
      <c r="J11" s="83">
        <v>75</v>
      </c>
      <c r="K11" s="84">
        <v>0</v>
      </c>
      <c r="L11" s="84">
        <v>4</v>
      </c>
      <c r="M11" s="85" t="s">
        <v>72</v>
      </c>
      <c r="N11" s="82">
        <v>0.69299999999999995</v>
      </c>
      <c r="O11" s="82">
        <v>0.75700000000000001</v>
      </c>
      <c r="P11" s="82"/>
      <c r="Q11" s="82"/>
      <c r="R11" s="86" t="s">
        <v>105</v>
      </c>
      <c r="S11" s="87" t="s">
        <v>216</v>
      </c>
      <c r="AE11" s="96" t="s">
        <v>219</v>
      </c>
      <c r="AF11" t="s">
        <v>71</v>
      </c>
      <c r="AG11" t="s">
        <v>72</v>
      </c>
      <c r="AH11" t="s">
        <v>73</v>
      </c>
      <c r="AI11" t="s">
        <v>101</v>
      </c>
      <c r="AJ11" t="s">
        <v>102</v>
      </c>
      <c r="AK11" t="s">
        <v>103</v>
      </c>
      <c r="AL11" t="s">
        <v>104</v>
      </c>
    </row>
    <row r="12" spans="1:38" ht="26.5" x14ac:dyDescent="0.35">
      <c r="A12" s="79" t="s">
        <v>184</v>
      </c>
      <c r="B12" s="80" t="s">
        <v>152</v>
      </c>
      <c r="C12" s="81" t="s">
        <v>215</v>
      </c>
      <c r="D12" s="82">
        <v>29</v>
      </c>
      <c r="E12" s="82">
        <v>74</v>
      </c>
      <c r="F12" s="82">
        <v>46</v>
      </c>
      <c r="G12" s="82">
        <v>49</v>
      </c>
      <c r="H12" s="82">
        <v>48</v>
      </c>
      <c r="I12" s="83">
        <v>48</v>
      </c>
      <c r="J12" s="83">
        <v>75</v>
      </c>
      <c r="K12" s="84">
        <v>0</v>
      </c>
      <c r="L12" s="84">
        <v>4</v>
      </c>
      <c r="M12" s="85" t="s">
        <v>73</v>
      </c>
      <c r="N12" s="82">
        <v>0.69199999999999995</v>
      </c>
      <c r="O12" s="82">
        <v>0.755</v>
      </c>
      <c r="P12" s="82"/>
      <c r="Q12" s="82"/>
      <c r="R12" s="86" t="s">
        <v>105</v>
      </c>
      <c r="S12" s="87" t="s">
        <v>216</v>
      </c>
      <c r="AE12" s="88" t="s">
        <v>184</v>
      </c>
      <c r="AF12" s="6">
        <v>0.69199999999999995</v>
      </c>
      <c r="AG12" s="6">
        <v>0.69299999999999995</v>
      </c>
      <c r="AH12" s="6">
        <v>0.69199999999999995</v>
      </c>
      <c r="AI12" s="6">
        <v>0.371</v>
      </c>
      <c r="AJ12" s="6">
        <v>0.37</v>
      </c>
      <c r="AK12" s="6">
        <v>0.35799999999999998</v>
      </c>
      <c r="AL12" s="6">
        <v>0.52300000000000002</v>
      </c>
    </row>
    <row r="13" spans="1:38" ht="26.5" x14ac:dyDescent="0.35">
      <c r="A13" s="79" t="s">
        <v>184</v>
      </c>
      <c r="B13" s="80" t="s">
        <v>152</v>
      </c>
      <c r="C13" s="81" t="s">
        <v>215</v>
      </c>
      <c r="D13" s="82">
        <v>29</v>
      </c>
      <c r="E13" s="82">
        <v>74</v>
      </c>
      <c r="F13" s="82">
        <v>46</v>
      </c>
      <c r="G13" s="82">
        <v>49</v>
      </c>
      <c r="H13" s="82">
        <v>48</v>
      </c>
      <c r="I13" s="83">
        <v>48</v>
      </c>
      <c r="J13" s="83">
        <v>75</v>
      </c>
      <c r="K13" s="84">
        <v>0</v>
      </c>
      <c r="L13" s="84">
        <v>4</v>
      </c>
      <c r="M13" s="85" t="s">
        <v>101</v>
      </c>
      <c r="N13" s="82">
        <v>0.371</v>
      </c>
      <c r="O13" s="82">
        <v>0.40600000000000003</v>
      </c>
      <c r="P13" s="82"/>
      <c r="Q13" s="82"/>
      <c r="R13" s="86" t="s">
        <v>105</v>
      </c>
      <c r="S13" s="87" t="s">
        <v>216</v>
      </c>
      <c r="AE13" s="88" t="s">
        <v>220</v>
      </c>
      <c r="AF13" s="6">
        <v>0.68300000000000005</v>
      </c>
      <c r="AG13" s="6">
        <v>0.68300000000000005</v>
      </c>
      <c r="AH13" s="6">
        <v>0.68400000000000005</v>
      </c>
      <c r="AI13" s="6">
        <v>0.34899999999999998</v>
      </c>
      <c r="AJ13" s="6">
        <v>0.34799999999999998</v>
      </c>
      <c r="AK13" s="6">
        <v>0.34599999999999997</v>
      </c>
      <c r="AL13" s="6">
        <v>0.51400000000000001</v>
      </c>
    </row>
    <row r="14" spans="1:38" ht="26.5" x14ac:dyDescent="0.35">
      <c r="A14" s="79" t="s">
        <v>184</v>
      </c>
      <c r="B14" s="80" t="s">
        <v>152</v>
      </c>
      <c r="C14" s="81" t="s">
        <v>215</v>
      </c>
      <c r="D14" s="82">
        <v>29</v>
      </c>
      <c r="E14" s="82">
        <v>74</v>
      </c>
      <c r="F14" s="82">
        <v>46</v>
      </c>
      <c r="G14" s="82">
        <v>49</v>
      </c>
      <c r="H14" s="82">
        <v>48</v>
      </c>
      <c r="I14" s="83">
        <v>48</v>
      </c>
      <c r="J14" s="83">
        <v>75</v>
      </c>
      <c r="K14" s="84">
        <v>0</v>
      </c>
      <c r="L14" s="84">
        <v>4</v>
      </c>
      <c r="M14" s="85" t="s">
        <v>102</v>
      </c>
      <c r="N14" s="82">
        <v>0.37</v>
      </c>
      <c r="O14" s="82">
        <v>0.40500000000000003</v>
      </c>
      <c r="P14" s="82"/>
      <c r="Q14" s="82"/>
      <c r="R14" s="86" t="s">
        <v>105</v>
      </c>
      <c r="S14" s="87" t="s">
        <v>216</v>
      </c>
      <c r="AE14" s="88" t="s">
        <v>221</v>
      </c>
      <c r="AF14" s="6">
        <v>0.69499999999999995</v>
      </c>
      <c r="AG14" s="6">
        <v>0.69499999999999995</v>
      </c>
      <c r="AH14" s="6">
        <v>0.69499999999999995</v>
      </c>
      <c r="AI14" s="6">
        <v>0.35499999999999998</v>
      </c>
      <c r="AJ14" s="6">
        <v>0.35399999999999998</v>
      </c>
      <c r="AK14" s="6">
        <v>0.35199999999999998</v>
      </c>
      <c r="AL14" s="6">
        <v>0.52400000000000002</v>
      </c>
    </row>
    <row r="15" spans="1:38" ht="26.5" x14ac:dyDescent="0.35">
      <c r="A15" s="79" t="s">
        <v>184</v>
      </c>
      <c r="B15" s="80" t="s">
        <v>152</v>
      </c>
      <c r="C15" s="81" t="s">
        <v>215</v>
      </c>
      <c r="D15" s="82">
        <v>29</v>
      </c>
      <c r="E15" s="82">
        <v>74</v>
      </c>
      <c r="F15" s="82">
        <v>46</v>
      </c>
      <c r="G15" s="82">
        <v>49</v>
      </c>
      <c r="H15" s="82">
        <v>48</v>
      </c>
      <c r="I15" s="83">
        <v>48</v>
      </c>
      <c r="J15" s="83">
        <v>75</v>
      </c>
      <c r="K15" s="84">
        <v>0</v>
      </c>
      <c r="L15" s="84">
        <v>4</v>
      </c>
      <c r="M15" s="85" t="s">
        <v>103</v>
      </c>
      <c r="N15" s="82">
        <v>0.35799999999999998</v>
      </c>
      <c r="O15" s="82">
        <v>0.39200000000000002</v>
      </c>
      <c r="P15" s="89"/>
      <c r="Q15" s="89"/>
      <c r="R15" s="86" t="s">
        <v>105</v>
      </c>
      <c r="S15" s="87" t="s">
        <v>216</v>
      </c>
      <c r="AE15" s="88" t="s">
        <v>13</v>
      </c>
      <c r="AF15" s="6">
        <v>0.69599999999999995</v>
      </c>
      <c r="AG15" s="6">
        <v>0.69499999999999995</v>
      </c>
      <c r="AH15" s="6">
        <v>0.69499999999999995</v>
      </c>
      <c r="AI15" s="6">
        <v>0.35599999999999998</v>
      </c>
      <c r="AJ15" s="6">
        <v>0.35499999999999998</v>
      </c>
      <c r="AK15" s="6">
        <v>0.35199999999999998</v>
      </c>
      <c r="AL15" s="6">
        <v>0.52400000000000002</v>
      </c>
    </row>
    <row r="16" spans="1:38" ht="26.5" x14ac:dyDescent="0.35">
      <c r="A16" s="79" t="s">
        <v>184</v>
      </c>
      <c r="B16" s="80" t="s">
        <v>152</v>
      </c>
      <c r="C16" s="81" t="s">
        <v>215</v>
      </c>
      <c r="D16" s="82">
        <v>29</v>
      </c>
      <c r="E16" s="82">
        <v>74</v>
      </c>
      <c r="F16" s="82">
        <v>46</v>
      </c>
      <c r="G16" s="82">
        <v>49</v>
      </c>
      <c r="H16" s="82">
        <v>48</v>
      </c>
      <c r="I16" s="83">
        <v>48</v>
      </c>
      <c r="J16" s="83">
        <v>75</v>
      </c>
      <c r="K16" s="84">
        <v>0</v>
      </c>
      <c r="L16" s="84">
        <v>4</v>
      </c>
      <c r="M16" s="85" t="s">
        <v>104</v>
      </c>
      <c r="N16" s="82">
        <v>0.52300000000000002</v>
      </c>
      <c r="O16" s="82">
        <v>0.57299999999999995</v>
      </c>
      <c r="P16" s="89"/>
      <c r="Q16" s="89"/>
      <c r="R16" s="86" t="s">
        <v>105</v>
      </c>
      <c r="S16" s="87" t="s">
        <v>216</v>
      </c>
      <c r="T16" s="136" t="s">
        <v>196</v>
      </c>
      <c r="U16" s="136"/>
      <c r="V16" s="136"/>
      <c r="W16" s="136"/>
      <c r="X16" s="136"/>
      <c r="Y16" s="136"/>
      <c r="Z16" s="137"/>
      <c r="AE16" s="88" t="s">
        <v>222</v>
      </c>
      <c r="AF16" s="6">
        <v>2.766</v>
      </c>
      <c r="AG16" s="6">
        <v>2.7659999999999996</v>
      </c>
      <c r="AH16" s="6">
        <v>2.7659999999999996</v>
      </c>
      <c r="AI16" s="6">
        <v>1.431</v>
      </c>
      <c r="AJ16" s="6">
        <v>1.427</v>
      </c>
      <c r="AK16" s="6">
        <v>1.4079999999999999</v>
      </c>
      <c r="AL16" s="6">
        <v>2.085</v>
      </c>
    </row>
    <row r="17" spans="1:32" ht="26.5" x14ac:dyDescent="0.35">
      <c r="A17" s="79" t="s">
        <v>220</v>
      </c>
      <c r="B17" s="80" t="s">
        <v>152</v>
      </c>
      <c r="C17" s="81" t="s">
        <v>223</v>
      </c>
      <c r="D17" s="82">
        <v>33</v>
      </c>
      <c r="E17" s="82">
        <v>56</v>
      </c>
      <c r="F17" s="82">
        <v>38</v>
      </c>
      <c r="G17" s="82">
        <v>41</v>
      </c>
      <c r="H17" s="82">
        <v>40</v>
      </c>
      <c r="I17" s="83">
        <v>40</v>
      </c>
      <c r="J17" s="83">
        <v>75</v>
      </c>
      <c r="K17" s="84" t="s">
        <v>224</v>
      </c>
      <c r="L17" s="84">
        <v>4</v>
      </c>
      <c r="M17" s="85" t="s">
        <v>71</v>
      </c>
      <c r="N17" s="82">
        <v>0.68300000000000005</v>
      </c>
      <c r="O17" s="82">
        <v>0.76700000000000002</v>
      </c>
      <c r="P17" s="90">
        <v>0.755</v>
      </c>
      <c r="Q17" s="90">
        <v>1.6</v>
      </c>
      <c r="R17" s="86" t="s">
        <v>105</v>
      </c>
      <c r="S17" s="87" t="s">
        <v>225</v>
      </c>
      <c r="T17" s="9"/>
      <c r="U17" s="9"/>
      <c r="V17" s="9"/>
      <c r="W17" s="9"/>
      <c r="X17" s="9"/>
      <c r="Y17" s="9"/>
      <c r="Z17" s="10"/>
    </row>
    <row r="18" spans="1:32" ht="26.5" x14ac:dyDescent="0.35">
      <c r="A18" s="79" t="s">
        <v>220</v>
      </c>
      <c r="B18" s="80" t="s">
        <v>152</v>
      </c>
      <c r="C18" s="81" t="s">
        <v>223</v>
      </c>
      <c r="D18" s="82">
        <v>33</v>
      </c>
      <c r="E18" s="82">
        <v>56</v>
      </c>
      <c r="F18" s="82">
        <v>38</v>
      </c>
      <c r="G18" s="82">
        <v>41</v>
      </c>
      <c r="H18" s="82">
        <v>40</v>
      </c>
      <c r="I18" s="83">
        <v>40</v>
      </c>
      <c r="J18" s="83">
        <v>75</v>
      </c>
      <c r="K18" s="84" t="s">
        <v>224</v>
      </c>
      <c r="L18" s="84">
        <v>4</v>
      </c>
      <c r="M18" s="85" t="s">
        <v>72</v>
      </c>
      <c r="N18" s="82">
        <v>0.68300000000000005</v>
      </c>
      <c r="O18" s="82">
        <v>0.76700000000000002</v>
      </c>
      <c r="P18" s="90">
        <v>0.75700000000000001</v>
      </c>
      <c r="Q18" s="90">
        <v>1.34</v>
      </c>
      <c r="R18" s="86" t="s">
        <v>105</v>
      </c>
      <c r="S18" s="87" t="s">
        <v>225</v>
      </c>
      <c r="T18" s="9"/>
      <c r="U18" s="9"/>
      <c r="V18" s="9"/>
      <c r="W18" s="9"/>
      <c r="X18" s="9"/>
      <c r="Y18" s="9"/>
      <c r="Z18" s="10"/>
    </row>
    <row r="19" spans="1:32" ht="26.5" x14ac:dyDescent="0.35">
      <c r="A19" s="79" t="s">
        <v>220</v>
      </c>
      <c r="B19" s="80" t="s">
        <v>152</v>
      </c>
      <c r="C19" s="81" t="s">
        <v>223</v>
      </c>
      <c r="D19" s="82">
        <v>33</v>
      </c>
      <c r="E19" s="82">
        <v>56</v>
      </c>
      <c r="F19" s="82">
        <v>38</v>
      </c>
      <c r="G19" s="82">
        <v>41</v>
      </c>
      <c r="H19" s="82">
        <v>40</v>
      </c>
      <c r="I19" s="83">
        <v>40</v>
      </c>
      <c r="J19" s="83">
        <v>75</v>
      </c>
      <c r="K19" s="84" t="s">
        <v>224</v>
      </c>
      <c r="L19" s="84">
        <v>4</v>
      </c>
      <c r="M19" s="85" t="s">
        <v>73</v>
      </c>
      <c r="N19" s="82">
        <v>0.68400000000000005</v>
      </c>
      <c r="O19" s="82">
        <v>0.76800000000000002</v>
      </c>
      <c r="P19" s="90">
        <v>0.755</v>
      </c>
      <c r="Q19" s="90">
        <v>1.75</v>
      </c>
      <c r="R19" s="86" t="s">
        <v>105</v>
      </c>
      <c r="S19" s="87" t="s">
        <v>225</v>
      </c>
      <c r="T19" s="9"/>
      <c r="U19" s="9"/>
      <c r="V19" s="9"/>
      <c r="W19" s="9"/>
      <c r="X19" s="9"/>
      <c r="Y19" s="9"/>
      <c r="Z19" s="10"/>
    </row>
    <row r="20" spans="1:32" ht="26.5" x14ac:dyDescent="0.35">
      <c r="A20" s="79" t="s">
        <v>220</v>
      </c>
      <c r="B20" s="80" t="s">
        <v>152</v>
      </c>
      <c r="C20" s="81" t="s">
        <v>223</v>
      </c>
      <c r="D20" s="82">
        <v>33</v>
      </c>
      <c r="E20" s="82">
        <v>56</v>
      </c>
      <c r="F20" s="82">
        <v>38</v>
      </c>
      <c r="G20" s="82">
        <v>41</v>
      </c>
      <c r="H20" s="82">
        <v>40</v>
      </c>
      <c r="I20" s="83">
        <v>40</v>
      </c>
      <c r="J20" s="83">
        <v>75</v>
      </c>
      <c r="K20" s="84" t="s">
        <v>224</v>
      </c>
      <c r="L20" s="84">
        <v>4</v>
      </c>
      <c r="M20" s="85" t="s">
        <v>101</v>
      </c>
      <c r="N20" s="82">
        <v>0.34899999999999998</v>
      </c>
      <c r="O20" s="82">
        <v>0.39300000000000002</v>
      </c>
      <c r="P20" s="90">
        <v>0.40600000000000003</v>
      </c>
      <c r="Q20" s="90">
        <v>-3.18</v>
      </c>
      <c r="R20" s="86" t="s">
        <v>105</v>
      </c>
      <c r="S20" s="87" t="s">
        <v>225</v>
      </c>
      <c r="T20" s="9"/>
      <c r="U20" s="9"/>
      <c r="V20" s="9"/>
      <c r="W20" s="9"/>
      <c r="X20" s="9"/>
      <c r="Y20" s="9"/>
      <c r="Z20" s="10"/>
    </row>
    <row r="21" spans="1:32" ht="26.5" x14ac:dyDescent="0.35">
      <c r="A21" s="79" t="s">
        <v>220</v>
      </c>
      <c r="B21" s="80" t="s">
        <v>152</v>
      </c>
      <c r="C21" s="81" t="s">
        <v>223</v>
      </c>
      <c r="D21" s="82">
        <v>33</v>
      </c>
      <c r="E21" s="82">
        <v>56</v>
      </c>
      <c r="F21" s="82">
        <v>38</v>
      </c>
      <c r="G21" s="82">
        <v>41</v>
      </c>
      <c r="H21" s="82">
        <v>40</v>
      </c>
      <c r="I21" s="83">
        <v>40</v>
      </c>
      <c r="J21" s="83">
        <v>75</v>
      </c>
      <c r="K21" s="84" t="s">
        <v>224</v>
      </c>
      <c r="L21" s="84">
        <v>4</v>
      </c>
      <c r="M21" s="85" t="s">
        <v>102</v>
      </c>
      <c r="N21" s="82">
        <v>0.34799999999999998</v>
      </c>
      <c r="O21" s="82">
        <v>0.39200000000000002</v>
      </c>
      <c r="P21" s="90">
        <v>0.40500000000000003</v>
      </c>
      <c r="Q21" s="90">
        <v>-3.22</v>
      </c>
      <c r="R21" s="86" t="s">
        <v>105</v>
      </c>
      <c r="S21" s="87" t="s">
        <v>225</v>
      </c>
      <c r="T21" s="9"/>
      <c r="U21" s="9"/>
      <c r="V21" s="9"/>
      <c r="W21" s="9"/>
      <c r="X21" s="9"/>
      <c r="Y21" s="9"/>
      <c r="Z21" s="10"/>
    </row>
    <row r="22" spans="1:32" ht="26.5" x14ac:dyDescent="0.35">
      <c r="A22" s="79" t="s">
        <v>220</v>
      </c>
      <c r="B22" s="80" t="s">
        <v>152</v>
      </c>
      <c r="C22" s="81" t="s">
        <v>223</v>
      </c>
      <c r="D22" s="82">
        <v>33</v>
      </c>
      <c r="E22" s="82">
        <v>56</v>
      </c>
      <c r="F22" s="82">
        <v>38</v>
      </c>
      <c r="G22" s="82">
        <v>41</v>
      </c>
      <c r="H22" s="82">
        <v>40</v>
      </c>
      <c r="I22" s="83">
        <v>40</v>
      </c>
      <c r="J22" s="83">
        <v>75</v>
      </c>
      <c r="K22" s="84" t="s">
        <v>224</v>
      </c>
      <c r="L22" s="84">
        <v>4</v>
      </c>
      <c r="M22" s="85" t="s">
        <v>103</v>
      </c>
      <c r="N22" s="82">
        <v>0.34599999999999997</v>
      </c>
      <c r="O22" s="82">
        <v>0.39</v>
      </c>
      <c r="P22" s="90">
        <v>0.39200000000000002</v>
      </c>
      <c r="Q22" s="90">
        <v>-0.48</v>
      </c>
      <c r="R22" s="86" t="s">
        <v>105</v>
      </c>
      <c r="S22" s="87" t="s">
        <v>225</v>
      </c>
      <c r="T22" s="9"/>
      <c r="U22" s="9"/>
      <c r="V22" s="9"/>
      <c r="W22" s="9"/>
      <c r="X22" s="9"/>
      <c r="Y22" s="9"/>
      <c r="Z22" s="10"/>
    </row>
    <row r="23" spans="1:32" ht="26.5" x14ac:dyDescent="0.35">
      <c r="A23" s="79" t="s">
        <v>220</v>
      </c>
      <c r="B23" s="80" t="s">
        <v>152</v>
      </c>
      <c r="C23" s="81" t="s">
        <v>223</v>
      </c>
      <c r="D23" s="82">
        <v>33</v>
      </c>
      <c r="E23" s="82">
        <v>56</v>
      </c>
      <c r="F23" s="82">
        <v>38</v>
      </c>
      <c r="G23" s="82">
        <v>41</v>
      </c>
      <c r="H23" s="82">
        <v>40</v>
      </c>
      <c r="I23" s="83">
        <v>40</v>
      </c>
      <c r="J23" s="83">
        <v>75</v>
      </c>
      <c r="K23" s="84" t="s">
        <v>224</v>
      </c>
      <c r="L23" s="84">
        <v>4</v>
      </c>
      <c r="M23" s="85" t="s">
        <v>104</v>
      </c>
      <c r="N23" s="82">
        <v>0.51400000000000001</v>
      </c>
      <c r="O23" s="82">
        <v>0.57999999999999996</v>
      </c>
      <c r="P23" s="90">
        <v>0.57299999999999995</v>
      </c>
      <c r="Q23" s="90">
        <v>1.1299999999999999</v>
      </c>
      <c r="R23" s="86" t="s">
        <v>105</v>
      </c>
      <c r="S23" s="87" t="s">
        <v>225</v>
      </c>
      <c r="T23" s="9"/>
      <c r="U23" s="9"/>
      <c r="V23" s="9"/>
      <c r="W23" s="9"/>
      <c r="X23" s="9"/>
      <c r="Y23" s="9"/>
      <c r="Z23" s="10"/>
    </row>
    <row r="24" spans="1:32" ht="39.5" x14ac:dyDescent="0.35">
      <c r="A24" s="79" t="s">
        <v>221</v>
      </c>
      <c r="B24" s="80" t="s">
        <v>226</v>
      </c>
      <c r="C24" s="81" t="s">
        <v>223</v>
      </c>
      <c r="D24" s="82">
        <v>32</v>
      </c>
      <c r="E24" s="82">
        <v>51</v>
      </c>
      <c r="F24" s="82">
        <v>46</v>
      </c>
      <c r="G24" s="82">
        <v>49</v>
      </c>
      <c r="H24" s="82">
        <v>51</v>
      </c>
      <c r="I24" s="83">
        <v>51</v>
      </c>
      <c r="J24" s="83">
        <v>75</v>
      </c>
      <c r="K24" s="84" t="s">
        <v>224</v>
      </c>
      <c r="L24" s="84">
        <v>4</v>
      </c>
      <c r="M24" s="85" t="s">
        <v>71</v>
      </c>
      <c r="N24" s="82">
        <v>0.69499999999999995</v>
      </c>
      <c r="O24" s="82">
        <v>0.75900000000000001</v>
      </c>
      <c r="P24" s="90">
        <v>0.76700000000000002</v>
      </c>
      <c r="Q24" s="90">
        <v>-1.0900000000000001</v>
      </c>
      <c r="R24" s="86"/>
      <c r="S24" s="87" t="s">
        <v>227</v>
      </c>
      <c r="T24" s="9"/>
      <c r="U24" s="9"/>
      <c r="V24" s="9"/>
      <c r="W24" s="9"/>
      <c r="X24" s="9"/>
      <c r="Y24" s="9"/>
      <c r="Z24" s="10"/>
    </row>
    <row r="25" spans="1:32" ht="39.5" x14ac:dyDescent="0.35">
      <c r="A25" s="79" t="s">
        <v>221</v>
      </c>
      <c r="B25" s="80" t="s">
        <v>226</v>
      </c>
      <c r="C25" s="81" t="s">
        <v>223</v>
      </c>
      <c r="D25" s="82">
        <v>32</v>
      </c>
      <c r="E25" s="82">
        <v>51</v>
      </c>
      <c r="F25" s="82">
        <v>46</v>
      </c>
      <c r="G25" s="82">
        <v>49</v>
      </c>
      <c r="H25" s="82">
        <v>51</v>
      </c>
      <c r="I25" s="83">
        <v>51</v>
      </c>
      <c r="J25" s="83">
        <v>75</v>
      </c>
      <c r="K25" s="84" t="s">
        <v>224</v>
      </c>
      <c r="L25" s="84">
        <v>4</v>
      </c>
      <c r="M25" s="85" t="s">
        <v>72</v>
      </c>
      <c r="N25" s="82">
        <v>0.69499999999999995</v>
      </c>
      <c r="O25" s="82">
        <v>0.75900000000000001</v>
      </c>
      <c r="P25" s="90">
        <v>0.76700000000000002</v>
      </c>
      <c r="Q25" s="90">
        <v>-1.0900000000000001</v>
      </c>
      <c r="R25" s="86"/>
      <c r="S25" s="87" t="s">
        <v>227</v>
      </c>
      <c r="T25" s="9"/>
      <c r="U25" s="9"/>
      <c r="V25" s="9"/>
      <c r="W25" s="9"/>
      <c r="X25" s="9"/>
      <c r="Y25" s="9"/>
      <c r="Z25" s="10"/>
    </row>
    <row r="26" spans="1:32" ht="39.5" x14ac:dyDescent="0.35">
      <c r="A26" s="79" t="s">
        <v>221</v>
      </c>
      <c r="B26" s="80" t="s">
        <v>226</v>
      </c>
      <c r="C26" s="81" t="s">
        <v>223</v>
      </c>
      <c r="D26" s="82">
        <v>32</v>
      </c>
      <c r="E26" s="82">
        <v>51</v>
      </c>
      <c r="F26" s="82">
        <v>46</v>
      </c>
      <c r="G26" s="82">
        <v>49</v>
      </c>
      <c r="H26" s="82">
        <v>51</v>
      </c>
      <c r="I26" s="83">
        <v>51</v>
      </c>
      <c r="J26" s="83">
        <v>75</v>
      </c>
      <c r="K26" s="84" t="s">
        <v>224</v>
      </c>
      <c r="L26" s="84">
        <v>4</v>
      </c>
      <c r="M26" s="85" t="s">
        <v>73</v>
      </c>
      <c r="N26" s="82">
        <v>0.69499999999999995</v>
      </c>
      <c r="O26" s="82">
        <v>0.75900000000000001</v>
      </c>
      <c r="P26" s="90">
        <v>0.76800000000000002</v>
      </c>
      <c r="Q26" s="90">
        <v>-1.22</v>
      </c>
      <c r="R26" s="86"/>
      <c r="S26" s="87" t="s">
        <v>227</v>
      </c>
      <c r="T26" s="9"/>
      <c r="U26" s="9"/>
      <c r="V26" s="9"/>
      <c r="W26" s="9"/>
      <c r="X26" s="9"/>
      <c r="Y26" s="9"/>
      <c r="Z26" s="10"/>
    </row>
    <row r="27" spans="1:32" ht="39.5" x14ac:dyDescent="0.35">
      <c r="A27" s="79" t="s">
        <v>221</v>
      </c>
      <c r="B27" s="80" t="s">
        <v>226</v>
      </c>
      <c r="C27" s="81" t="s">
        <v>223</v>
      </c>
      <c r="D27" s="82">
        <v>32</v>
      </c>
      <c r="E27" s="82">
        <v>51</v>
      </c>
      <c r="F27" s="82">
        <v>46</v>
      </c>
      <c r="G27" s="82">
        <v>49</v>
      </c>
      <c r="H27" s="82">
        <v>51</v>
      </c>
      <c r="I27" s="83">
        <v>51</v>
      </c>
      <c r="J27" s="83">
        <v>75</v>
      </c>
      <c r="K27" s="84" t="s">
        <v>224</v>
      </c>
      <c r="L27" s="84">
        <v>4</v>
      </c>
      <c r="M27" s="85" t="s">
        <v>101</v>
      </c>
      <c r="N27" s="82">
        <v>0.35499999999999998</v>
      </c>
      <c r="O27" s="82">
        <v>0.38500000000000001</v>
      </c>
      <c r="P27" s="90">
        <v>0.38500000000000001</v>
      </c>
      <c r="Q27" s="90">
        <v>-2.12</v>
      </c>
      <c r="R27" s="86"/>
      <c r="S27" s="87" t="s">
        <v>227</v>
      </c>
      <c r="T27" s="9"/>
      <c r="U27" s="9"/>
      <c r="V27" s="9"/>
      <c r="W27" s="9"/>
      <c r="X27" s="9"/>
      <c r="Y27" s="9"/>
      <c r="Z27" s="10"/>
    </row>
    <row r="28" spans="1:32" ht="39.5" x14ac:dyDescent="0.35">
      <c r="A28" s="79" t="s">
        <v>221</v>
      </c>
      <c r="B28" s="80" t="s">
        <v>226</v>
      </c>
      <c r="C28" s="81" t="s">
        <v>223</v>
      </c>
      <c r="D28" s="82">
        <v>32</v>
      </c>
      <c r="E28" s="82">
        <v>51</v>
      </c>
      <c r="F28" s="82">
        <v>46</v>
      </c>
      <c r="G28" s="82">
        <v>49</v>
      </c>
      <c r="H28" s="82">
        <v>51</v>
      </c>
      <c r="I28" s="83">
        <v>51</v>
      </c>
      <c r="J28" s="83">
        <v>75</v>
      </c>
      <c r="K28" s="84" t="s">
        <v>224</v>
      </c>
      <c r="L28" s="84">
        <v>4</v>
      </c>
      <c r="M28" s="85" t="s">
        <v>102</v>
      </c>
      <c r="N28" s="82">
        <v>0.35399999999999998</v>
      </c>
      <c r="O28" s="82">
        <v>0.38400000000000001</v>
      </c>
      <c r="P28" s="90">
        <v>0.38400000000000001</v>
      </c>
      <c r="Q28" s="90">
        <v>-2.15</v>
      </c>
      <c r="R28" s="86"/>
      <c r="S28" s="87" t="s">
        <v>227</v>
      </c>
      <c r="T28" s="9"/>
      <c r="U28" s="9"/>
      <c r="V28" s="9"/>
      <c r="W28" s="9"/>
      <c r="X28" s="9"/>
      <c r="Y28" s="9"/>
      <c r="Z28" s="10"/>
    </row>
    <row r="29" spans="1:32" ht="39.5" x14ac:dyDescent="0.35">
      <c r="A29" s="79" t="s">
        <v>221</v>
      </c>
      <c r="B29" s="80" t="s">
        <v>226</v>
      </c>
      <c r="C29" s="81" t="s">
        <v>223</v>
      </c>
      <c r="D29" s="82">
        <v>32</v>
      </c>
      <c r="E29" s="82">
        <v>51</v>
      </c>
      <c r="F29" s="82">
        <v>46</v>
      </c>
      <c r="G29" s="82">
        <v>49</v>
      </c>
      <c r="H29" s="82">
        <v>51</v>
      </c>
      <c r="I29" s="83">
        <v>51</v>
      </c>
      <c r="J29" s="83">
        <v>75</v>
      </c>
      <c r="K29" s="84" t="s">
        <v>224</v>
      </c>
      <c r="L29" s="84">
        <v>4</v>
      </c>
      <c r="M29" s="85" t="s">
        <v>103</v>
      </c>
      <c r="N29" s="82">
        <v>0.35199999999999998</v>
      </c>
      <c r="O29" s="82">
        <v>0.38200000000000001</v>
      </c>
      <c r="P29" s="90">
        <v>0.38200000000000001</v>
      </c>
      <c r="Q29" s="90">
        <v>-2.2000000000000002</v>
      </c>
      <c r="R29" s="86"/>
      <c r="S29" s="87" t="s">
        <v>227</v>
      </c>
      <c r="T29" s="9"/>
      <c r="U29" s="9"/>
      <c r="V29" s="9"/>
      <c r="W29" s="9"/>
      <c r="X29" s="9"/>
      <c r="Y29" s="9"/>
      <c r="Z29" s="10"/>
    </row>
    <row r="30" spans="1:32" ht="39.5" x14ac:dyDescent="0.35">
      <c r="A30" s="79" t="s">
        <v>221</v>
      </c>
      <c r="B30" s="80" t="s">
        <v>226</v>
      </c>
      <c r="C30" s="81" t="s">
        <v>223</v>
      </c>
      <c r="D30" s="82">
        <v>32</v>
      </c>
      <c r="E30" s="82">
        <v>51</v>
      </c>
      <c r="F30" s="82">
        <v>46</v>
      </c>
      <c r="G30" s="82">
        <v>49</v>
      </c>
      <c r="H30" s="82">
        <v>51</v>
      </c>
      <c r="I30" s="83">
        <v>51</v>
      </c>
      <c r="J30" s="83">
        <v>75</v>
      </c>
      <c r="K30" s="84" t="s">
        <v>224</v>
      </c>
      <c r="L30" s="84">
        <v>4</v>
      </c>
      <c r="M30" s="85" t="s">
        <v>104</v>
      </c>
      <c r="N30" s="82">
        <v>0.52400000000000002</v>
      </c>
      <c r="O30" s="82">
        <v>0.56799999999999995</v>
      </c>
      <c r="P30" s="90">
        <v>0.57999999999999996</v>
      </c>
      <c r="Q30" s="90">
        <v>-2.1</v>
      </c>
      <c r="R30" s="86"/>
      <c r="S30" s="87" t="s">
        <v>227</v>
      </c>
      <c r="T30" s="9"/>
      <c r="U30" s="9"/>
      <c r="V30" s="9"/>
      <c r="W30" s="9"/>
      <c r="X30" s="9"/>
      <c r="Y30" s="9"/>
      <c r="Z30" s="10"/>
    </row>
    <row r="31" spans="1:32" s="74" customFormat="1" ht="26.5" x14ac:dyDescent="0.35">
      <c r="A31" s="85" t="s">
        <v>13</v>
      </c>
      <c r="B31" s="80" t="s">
        <v>152</v>
      </c>
      <c r="C31" s="91" t="s">
        <v>223</v>
      </c>
      <c r="D31" s="92">
        <v>30</v>
      </c>
      <c r="E31" s="92">
        <v>68</v>
      </c>
      <c r="F31" s="92">
        <v>45</v>
      </c>
      <c r="G31" s="92">
        <v>48</v>
      </c>
      <c r="H31" s="92">
        <v>51</v>
      </c>
      <c r="I31" s="92">
        <v>51</v>
      </c>
      <c r="J31" s="92">
        <v>75</v>
      </c>
      <c r="K31" s="92" t="s">
        <v>106</v>
      </c>
      <c r="L31" s="92">
        <v>4</v>
      </c>
      <c r="M31" s="85" t="s">
        <v>71</v>
      </c>
      <c r="N31" s="92">
        <v>0.69599999999999995</v>
      </c>
      <c r="O31" s="92">
        <v>0.76300000000000001</v>
      </c>
      <c r="P31" s="92">
        <v>0.75900000000000001</v>
      </c>
      <c r="Q31" s="92">
        <v>0.46</v>
      </c>
      <c r="R31" s="86" t="s">
        <v>105</v>
      </c>
      <c r="S31" s="93" t="s">
        <v>228</v>
      </c>
      <c r="T31" s="138"/>
      <c r="U31" s="135"/>
      <c r="V31" s="135"/>
      <c r="W31" s="135"/>
      <c r="X31" s="135"/>
      <c r="Y31" s="135"/>
      <c r="Z31" s="135"/>
      <c r="AE31"/>
      <c r="AF31"/>
    </row>
    <row r="32" spans="1:32" s="74" customFormat="1" ht="26.5" x14ac:dyDescent="0.35">
      <c r="A32" s="85" t="s">
        <v>13</v>
      </c>
      <c r="B32" s="85" t="s">
        <v>152</v>
      </c>
      <c r="C32" s="91" t="s">
        <v>223</v>
      </c>
      <c r="D32" s="92">
        <v>30</v>
      </c>
      <c r="E32" s="92">
        <v>68</v>
      </c>
      <c r="F32" s="92">
        <v>45</v>
      </c>
      <c r="G32" s="92">
        <v>48</v>
      </c>
      <c r="H32" s="92">
        <v>51</v>
      </c>
      <c r="I32" s="92">
        <v>51</v>
      </c>
      <c r="J32" s="92">
        <v>75</v>
      </c>
      <c r="K32" s="92" t="s">
        <v>106</v>
      </c>
      <c r="L32" s="92">
        <v>4</v>
      </c>
      <c r="M32" s="85" t="s">
        <v>72</v>
      </c>
      <c r="N32" s="92">
        <v>0.69499999999999995</v>
      </c>
      <c r="O32" s="92">
        <v>0.76100000000000001</v>
      </c>
      <c r="P32" s="92">
        <v>0.75900000000000001</v>
      </c>
      <c r="Q32" s="92">
        <v>0.32</v>
      </c>
      <c r="R32" s="86" t="s">
        <v>105</v>
      </c>
      <c r="S32" s="93" t="s">
        <v>228</v>
      </c>
      <c r="T32" s="138"/>
      <c r="U32" s="135"/>
      <c r="V32" s="135"/>
      <c r="W32" s="135"/>
      <c r="X32" s="135"/>
      <c r="Y32" s="135"/>
      <c r="Z32" s="135"/>
      <c r="AE32"/>
      <c r="AF32"/>
    </row>
    <row r="33" spans="1:32" s="74" customFormat="1" ht="26.5" x14ac:dyDescent="0.35">
      <c r="A33" s="85" t="s">
        <v>13</v>
      </c>
      <c r="B33" s="85" t="s">
        <v>152</v>
      </c>
      <c r="C33" s="91" t="s">
        <v>223</v>
      </c>
      <c r="D33" s="92">
        <v>30</v>
      </c>
      <c r="E33" s="92">
        <v>68</v>
      </c>
      <c r="F33" s="92">
        <v>45</v>
      </c>
      <c r="G33" s="92">
        <v>48</v>
      </c>
      <c r="H33" s="92">
        <v>51</v>
      </c>
      <c r="I33" s="92">
        <v>51</v>
      </c>
      <c r="J33" s="92">
        <v>75</v>
      </c>
      <c r="K33" s="92" t="s">
        <v>106</v>
      </c>
      <c r="L33" s="92">
        <v>4</v>
      </c>
      <c r="M33" s="85" t="s">
        <v>73</v>
      </c>
      <c r="N33" s="92">
        <v>0.69499999999999995</v>
      </c>
      <c r="O33" s="92">
        <v>0.76100000000000001</v>
      </c>
      <c r="P33" s="92">
        <v>0.75900000000000001</v>
      </c>
      <c r="Q33" s="92">
        <v>0.32</v>
      </c>
      <c r="R33" s="86" t="s">
        <v>105</v>
      </c>
      <c r="S33" s="93" t="s">
        <v>228</v>
      </c>
      <c r="T33" s="138"/>
      <c r="U33" s="135"/>
      <c r="V33" s="135"/>
      <c r="W33" s="135"/>
      <c r="X33" s="135"/>
      <c r="Y33" s="135"/>
      <c r="Z33" s="135"/>
      <c r="AE33"/>
      <c r="AF33"/>
    </row>
    <row r="34" spans="1:32" s="74" customFormat="1" ht="26.5" x14ac:dyDescent="0.35">
      <c r="A34" s="85" t="s">
        <v>13</v>
      </c>
      <c r="B34" s="85" t="s">
        <v>152</v>
      </c>
      <c r="C34" s="91" t="s">
        <v>223</v>
      </c>
      <c r="D34" s="92">
        <v>30</v>
      </c>
      <c r="E34" s="92">
        <v>68</v>
      </c>
      <c r="F34" s="92">
        <v>45</v>
      </c>
      <c r="G34" s="92">
        <v>48</v>
      </c>
      <c r="H34" s="92">
        <v>51</v>
      </c>
      <c r="I34" s="92">
        <v>51</v>
      </c>
      <c r="J34" s="92">
        <v>75</v>
      </c>
      <c r="K34" s="92" t="s">
        <v>106</v>
      </c>
      <c r="L34" s="92">
        <v>4</v>
      </c>
      <c r="M34" s="85" t="s">
        <v>101</v>
      </c>
      <c r="N34" s="92">
        <v>0.35599999999999998</v>
      </c>
      <c r="O34" s="92">
        <v>0.38600000000000001</v>
      </c>
      <c r="P34" s="92">
        <v>0.38500000000000001</v>
      </c>
      <c r="Q34" s="92">
        <v>0.24</v>
      </c>
      <c r="R34" s="86" t="s">
        <v>105</v>
      </c>
      <c r="S34" s="93" t="s">
        <v>228</v>
      </c>
      <c r="T34" s="138"/>
      <c r="U34" s="135"/>
      <c r="V34" s="135"/>
      <c r="W34" s="135"/>
      <c r="X34" s="135"/>
      <c r="Y34" s="135"/>
      <c r="Z34" s="135"/>
      <c r="AE34"/>
      <c r="AF34"/>
    </row>
    <row r="35" spans="1:32" s="74" customFormat="1" ht="26.5" x14ac:dyDescent="0.35">
      <c r="A35" s="85" t="s">
        <v>13</v>
      </c>
      <c r="B35" s="85" t="s">
        <v>152</v>
      </c>
      <c r="C35" s="91" t="s">
        <v>223</v>
      </c>
      <c r="D35" s="94">
        <v>30</v>
      </c>
      <c r="E35" s="92">
        <v>68</v>
      </c>
      <c r="F35" s="92">
        <v>45</v>
      </c>
      <c r="G35" s="92">
        <v>48</v>
      </c>
      <c r="H35" s="92">
        <v>51</v>
      </c>
      <c r="I35" s="92">
        <v>51</v>
      </c>
      <c r="J35" s="92">
        <v>75</v>
      </c>
      <c r="K35" s="92" t="s">
        <v>106</v>
      </c>
      <c r="L35" s="92">
        <v>4</v>
      </c>
      <c r="M35" s="85" t="s">
        <v>102</v>
      </c>
      <c r="N35" s="92">
        <v>0.35499999999999998</v>
      </c>
      <c r="O35" s="92">
        <v>0.38500000000000001</v>
      </c>
      <c r="P35" s="92">
        <v>0.38400000000000001</v>
      </c>
      <c r="Q35" s="92">
        <v>0.22</v>
      </c>
      <c r="R35" s="86" t="s">
        <v>105</v>
      </c>
      <c r="S35" s="93" t="s">
        <v>228</v>
      </c>
      <c r="AE35"/>
      <c r="AF35"/>
    </row>
    <row r="36" spans="1:32" s="74" customFormat="1" ht="26.5" x14ac:dyDescent="0.35">
      <c r="A36" s="85" t="s">
        <v>13</v>
      </c>
      <c r="B36" s="85" t="s">
        <v>152</v>
      </c>
      <c r="C36" s="91" t="s">
        <v>223</v>
      </c>
      <c r="D36" s="92">
        <v>30</v>
      </c>
      <c r="E36" s="92">
        <v>68</v>
      </c>
      <c r="F36" s="92">
        <v>45</v>
      </c>
      <c r="G36" s="92">
        <v>48</v>
      </c>
      <c r="H36" s="92">
        <v>51</v>
      </c>
      <c r="I36" s="92">
        <v>51</v>
      </c>
      <c r="J36" s="92">
        <v>75</v>
      </c>
      <c r="K36" s="92" t="s">
        <v>106</v>
      </c>
      <c r="L36" s="92">
        <v>4</v>
      </c>
      <c r="M36" s="85" t="s">
        <v>103</v>
      </c>
      <c r="N36" s="92">
        <v>0.35199999999999998</v>
      </c>
      <c r="O36" s="92">
        <v>0.38200000000000001</v>
      </c>
      <c r="P36" s="92">
        <v>0.38200000000000001</v>
      </c>
      <c r="Q36" s="92">
        <v>-0.11</v>
      </c>
      <c r="R36" s="86" t="s">
        <v>105</v>
      </c>
      <c r="S36" s="93" t="s">
        <v>228</v>
      </c>
      <c r="AE36"/>
      <c r="AF36"/>
    </row>
    <row r="37" spans="1:32" s="74" customFormat="1" ht="26.5" x14ac:dyDescent="0.35">
      <c r="A37" s="85" t="s">
        <v>13</v>
      </c>
      <c r="B37" s="85" t="s">
        <v>152</v>
      </c>
      <c r="C37" s="91" t="s">
        <v>223</v>
      </c>
      <c r="D37" s="92">
        <v>30</v>
      </c>
      <c r="E37" s="92">
        <v>68</v>
      </c>
      <c r="F37" s="92">
        <v>45</v>
      </c>
      <c r="G37" s="92">
        <v>48</v>
      </c>
      <c r="H37" s="92">
        <v>51</v>
      </c>
      <c r="I37" s="92">
        <v>51</v>
      </c>
      <c r="J37" s="92">
        <v>75</v>
      </c>
      <c r="K37" s="92" t="s">
        <v>106</v>
      </c>
      <c r="L37" s="92">
        <v>4</v>
      </c>
      <c r="M37" s="85" t="s">
        <v>104</v>
      </c>
      <c r="N37" s="92">
        <v>0.52400000000000002</v>
      </c>
      <c r="O37" s="92">
        <v>0.56799999999999995</v>
      </c>
      <c r="P37" s="92">
        <v>0.56799999999999995</v>
      </c>
      <c r="Q37" s="92">
        <v>0.01</v>
      </c>
      <c r="R37" s="86" t="s">
        <v>105</v>
      </c>
      <c r="S37" s="93" t="s">
        <v>228</v>
      </c>
      <c r="AE37"/>
      <c r="AF37"/>
    </row>
    <row r="38" spans="1:32" x14ac:dyDescent="0.35">
      <c r="A38" s="95"/>
    </row>
  </sheetData>
  <mergeCells count="6">
    <mergeCell ref="T34:Z34"/>
    <mergeCell ref="T8:Z8"/>
    <mergeCell ref="T16:Z16"/>
    <mergeCell ref="T31:Z31"/>
    <mergeCell ref="T32:Z32"/>
    <mergeCell ref="T33:Z3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"/>
  <sheetViews>
    <sheetView workbookViewId="0">
      <selection activeCell="I11" sqref="I11"/>
    </sheetView>
  </sheetViews>
  <sheetFormatPr baseColWidth="10" defaultRowHeight="14.5" x14ac:dyDescent="0.35"/>
  <sheetData>
    <row r="2" spans="1:19" x14ac:dyDescent="0.35">
      <c r="A2" t="s">
        <v>229</v>
      </c>
      <c r="B2" t="s">
        <v>230</v>
      </c>
    </row>
    <row r="3" spans="1:19" x14ac:dyDescent="0.35">
      <c r="A3" t="s">
        <v>231</v>
      </c>
      <c r="B3" t="s">
        <v>65</v>
      </c>
    </row>
    <row r="4" spans="1:19" ht="15" thickBot="1" x14ac:dyDescent="0.4"/>
    <row r="5" spans="1:19" x14ac:dyDescent="0.35">
      <c r="D5" s="11"/>
      <c r="G5" s="139" t="s">
        <v>232</v>
      </c>
      <c r="H5" s="140"/>
      <c r="I5" s="140"/>
      <c r="J5" s="140"/>
      <c r="K5" s="140"/>
      <c r="L5" s="140"/>
      <c r="M5" s="141"/>
      <c r="N5" s="142" t="s">
        <v>233</v>
      </c>
      <c r="O5" s="143"/>
      <c r="P5" s="143"/>
      <c r="Q5" s="143"/>
      <c r="R5" s="143"/>
      <c r="S5" s="144"/>
    </row>
    <row r="6" spans="1:19" ht="27" thickBot="1" x14ac:dyDescent="0.4">
      <c r="A6" s="97" t="s">
        <v>9</v>
      </c>
      <c r="B6" s="97" t="s">
        <v>234</v>
      </c>
      <c r="C6" s="98" t="s">
        <v>235</v>
      </c>
      <c r="D6" s="98" t="s">
        <v>200</v>
      </c>
      <c r="E6" s="99" t="s">
        <v>236</v>
      </c>
      <c r="F6" s="100" t="s">
        <v>237</v>
      </c>
      <c r="G6" s="101" t="s">
        <v>238</v>
      </c>
      <c r="H6" s="102" t="s">
        <v>239</v>
      </c>
      <c r="I6" s="102" t="s">
        <v>240</v>
      </c>
      <c r="J6" s="102" t="s">
        <v>241</v>
      </c>
      <c r="K6" s="102" t="s">
        <v>242</v>
      </c>
      <c r="L6" s="102" t="s">
        <v>243</v>
      </c>
      <c r="M6" s="103" t="s">
        <v>244</v>
      </c>
      <c r="N6" s="104" t="s">
        <v>239</v>
      </c>
      <c r="O6" s="105" t="s">
        <v>240</v>
      </c>
      <c r="P6" s="105" t="s">
        <v>241</v>
      </c>
      <c r="Q6" s="105" t="s">
        <v>242</v>
      </c>
      <c r="R6" s="105" t="s">
        <v>243</v>
      </c>
      <c r="S6" s="106" t="s">
        <v>244</v>
      </c>
    </row>
    <row r="7" spans="1:19" ht="36" x14ac:dyDescent="0.35">
      <c r="A7" s="107" t="s">
        <v>245</v>
      </c>
      <c r="B7" s="107" t="s">
        <v>246</v>
      </c>
      <c r="C7" s="108">
        <v>29</v>
      </c>
      <c r="D7" s="109">
        <v>74</v>
      </c>
      <c r="E7" s="107" t="s">
        <v>215</v>
      </c>
      <c r="F7" s="107" t="s">
        <v>247</v>
      </c>
      <c r="G7" s="110" t="s">
        <v>248</v>
      </c>
      <c r="H7" s="111"/>
      <c r="I7" s="111"/>
      <c r="J7" s="111"/>
      <c r="K7" s="111">
        <v>95</v>
      </c>
      <c r="L7" s="111">
        <v>195</v>
      </c>
      <c r="M7" s="111"/>
      <c r="N7" s="112"/>
      <c r="O7" s="112"/>
      <c r="P7" s="112"/>
      <c r="Q7" s="112"/>
      <c r="R7" s="112"/>
      <c r="S7" s="113" t="s">
        <v>249</v>
      </c>
    </row>
    <row r="8" spans="1:19" ht="48" x14ac:dyDescent="0.35">
      <c r="A8" s="107" t="s">
        <v>245</v>
      </c>
      <c r="B8" s="107" t="s">
        <v>246</v>
      </c>
      <c r="C8" s="108">
        <v>29</v>
      </c>
      <c r="D8" s="109">
        <v>74</v>
      </c>
      <c r="E8" s="107" t="s">
        <v>215</v>
      </c>
      <c r="F8" s="107" t="s">
        <v>247</v>
      </c>
      <c r="G8" s="107" t="s">
        <v>250</v>
      </c>
      <c r="H8" s="114">
        <v>75</v>
      </c>
      <c r="I8" s="114">
        <v>85</v>
      </c>
      <c r="J8" s="114"/>
      <c r="K8" s="114">
        <v>95</v>
      </c>
      <c r="L8" s="114">
        <v>105</v>
      </c>
      <c r="M8" s="114"/>
      <c r="N8" s="115">
        <v>78</v>
      </c>
      <c r="O8" s="115">
        <v>88</v>
      </c>
      <c r="P8" s="115"/>
      <c r="Q8" s="115"/>
      <c r="R8" s="115"/>
      <c r="S8" s="116" t="s">
        <v>251</v>
      </c>
    </row>
    <row r="9" spans="1:19" ht="48" x14ac:dyDescent="0.35">
      <c r="A9" s="107" t="s">
        <v>245</v>
      </c>
      <c r="B9" s="107" t="s">
        <v>246</v>
      </c>
      <c r="C9" s="108">
        <v>29</v>
      </c>
      <c r="D9" s="109">
        <v>74</v>
      </c>
      <c r="E9" s="107" t="s">
        <v>215</v>
      </c>
      <c r="F9" s="107" t="s">
        <v>247</v>
      </c>
      <c r="G9" s="107" t="s">
        <v>252</v>
      </c>
      <c r="H9" s="114">
        <v>75</v>
      </c>
      <c r="I9" s="114">
        <v>85</v>
      </c>
      <c r="J9" s="114"/>
      <c r="K9" s="114">
        <v>95</v>
      </c>
      <c r="L9" s="114">
        <v>105</v>
      </c>
      <c r="M9" s="114"/>
      <c r="N9" s="115">
        <v>76</v>
      </c>
      <c r="O9" s="115">
        <v>88</v>
      </c>
      <c r="P9" s="115"/>
      <c r="Q9" s="115"/>
      <c r="R9" s="115"/>
      <c r="S9" s="117" t="s">
        <v>251</v>
      </c>
    </row>
    <row r="10" spans="1:19" ht="24" x14ac:dyDescent="0.35">
      <c r="A10" s="107" t="s">
        <v>245</v>
      </c>
      <c r="B10" s="107" t="s">
        <v>246</v>
      </c>
      <c r="C10" s="108">
        <v>29</v>
      </c>
      <c r="D10" s="109">
        <v>74</v>
      </c>
      <c r="E10" s="107" t="s">
        <v>215</v>
      </c>
      <c r="F10" s="107" t="s">
        <v>247</v>
      </c>
      <c r="G10" s="107" t="s">
        <v>253</v>
      </c>
      <c r="H10" s="114"/>
      <c r="I10" s="114"/>
      <c r="J10" s="114"/>
      <c r="K10" s="114"/>
      <c r="L10" s="114"/>
      <c r="M10" s="114"/>
      <c r="N10" s="115"/>
      <c r="O10" s="115"/>
      <c r="P10" s="115"/>
      <c r="Q10" s="115"/>
      <c r="R10" s="115"/>
      <c r="S10" s="116" t="s">
        <v>254</v>
      </c>
    </row>
    <row r="11" spans="1:19" ht="48" x14ac:dyDescent="0.35">
      <c r="A11" s="118" t="s">
        <v>255</v>
      </c>
      <c r="B11" s="107" t="s">
        <v>246</v>
      </c>
      <c r="C11" s="108">
        <v>33</v>
      </c>
      <c r="D11" s="109">
        <v>56</v>
      </c>
      <c r="E11" s="107" t="s">
        <v>215</v>
      </c>
      <c r="F11" s="107" t="s">
        <v>256</v>
      </c>
      <c r="G11" s="107" t="s">
        <v>248</v>
      </c>
      <c r="H11" s="115"/>
      <c r="I11" s="115"/>
      <c r="J11" s="115"/>
      <c r="K11" s="114">
        <v>95</v>
      </c>
      <c r="L11" s="114">
        <v>105</v>
      </c>
      <c r="M11" s="118" t="s">
        <v>257</v>
      </c>
      <c r="N11" s="115"/>
      <c r="O11" s="115"/>
      <c r="P11" s="115"/>
      <c r="Q11" s="115">
        <v>96</v>
      </c>
      <c r="R11" s="115">
        <v>108</v>
      </c>
      <c r="S11" s="118" t="s">
        <v>258</v>
      </c>
    </row>
    <row r="12" spans="1:19" ht="48" x14ac:dyDescent="0.35">
      <c r="A12" s="118" t="s">
        <v>255</v>
      </c>
      <c r="B12" s="107" t="s">
        <v>246</v>
      </c>
      <c r="C12" s="108">
        <v>33</v>
      </c>
      <c r="D12" s="109">
        <v>56</v>
      </c>
      <c r="E12" s="107" t="s">
        <v>215</v>
      </c>
      <c r="F12" s="107" t="s">
        <v>256</v>
      </c>
      <c r="G12" s="107" t="s">
        <v>250</v>
      </c>
      <c r="H12" s="115">
        <v>75</v>
      </c>
      <c r="I12" s="115">
        <v>85</v>
      </c>
      <c r="J12" s="115"/>
      <c r="K12" s="114">
        <v>95</v>
      </c>
      <c r="L12" s="114">
        <v>105</v>
      </c>
      <c r="M12" s="115"/>
      <c r="N12" s="115">
        <v>78</v>
      </c>
      <c r="O12" s="115">
        <v>88</v>
      </c>
      <c r="P12" s="115"/>
      <c r="Q12" s="115">
        <v>98</v>
      </c>
      <c r="R12" s="115">
        <v>106</v>
      </c>
      <c r="S12" s="118" t="s">
        <v>258</v>
      </c>
    </row>
    <row r="13" spans="1:19" ht="24.5" x14ac:dyDescent="0.35">
      <c r="A13" s="118" t="s">
        <v>255</v>
      </c>
      <c r="B13" s="107" t="s">
        <v>246</v>
      </c>
      <c r="C13" s="108">
        <v>33</v>
      </c>
      <c r="D13" s="109">
        <v>56</v>
      </c>
      <c r="E13" s="107" t="s">
        <v>215</v>
      </c>
      <c r="F13" s="107" t="s">
        <v>256</v>
      </c>
      <c r="G13" s="107" t="s">
        <v>252</v>
      </c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8"/>
    </row>
    <row r="14" spans="1:19" ht="48" x14ac:dyDescent="0.35">
      <c r="A14" s="118" t="s">
        <v>255</v>
      </c>
      <c r="B14" s="107" t="s">
        <v>246</v>
      </c>
      <c r="C14" s="108">
        <v>33</v>
      </c>
      <c r="D14" s="109">
        <v>56</v>
      </c>
      <c r="E14" s="107" t="s">
        <v>215</v>
      </c>
      <c r="F14" s="107" t="s">
        <v>256</v>
      </c>
      <c r="G14" s="107" t="s">
        <v>253</v>
      </c>
      <c r="H14" s="115">
        <v>75</v>
      </c>
      <c r="I14" s="115">
        <v>85</v>
      </c>
      <c r="J14" s="115"/>
      <c r="K14" s="114">
        <v>95</v>
      </c>
      <c r="L14" s="114">
        <v>105</v>
      </c>
      <c r="M14" s="115"/>
      <c r="N14" s="115">
        <v>76</v>
      </c>
      <c r="O14" s="115">
        <v>86</v>
      </c>
      <c r="P14" s="115"/>
      <c r="Q14" s="115">
        <v>98</v>
      </c>
      <c r="R14" s="115">
        <v>108</v>
      </c>
      <c r="S14" s="118" t="s">
        <v>258</v>
      </c>
    </row>
    <row r="15" spans="1:19" ht="48" x14ac:dyDescent="0.35">
      <c r="A15" s="107" t="s">
        <v>259</v>
      </c>
      <c r="B15" s="107" t="s">
        <v>246</v>
      </c>
      <c r="C15" s="119">
        <v>32</v>
      </c>
      <c r="D15" s="109">
        <v>51</v>
      </c>
      <c r="E15" s="107" t="s">
        <v>223</v>
      </c>
      <c r="F15" s="119" t="s">
        <v>260</v>
      </c>
      <c r="G15" s="107" t="s">
        <v>248</v>
      </c>
      <c r="H15" s="114"/>
      <c r="I15" s="114"/>
      <c r="J15" s="114"/>
      <c r="K15" s="114">
        <v>95</v>
      </c>
      <c r="L15" s="114">
        <v>105</v>
      </c>
      <c r="M15" s="120" t="s">
        <v>257</v>
      </c>
      <c r="N15" s="114"/>
      <c r="O15" s="114"/>
      <c r="P15" s="114"/>
      <c r="Q15" s="114">
        <v>96</v>
      </c>
      <c r="R15" s="114">
        <v>108</v>
      </c>
      <c r="S15" s="121" t="s">
        <v>261</v>
      </c>
    </row>
    <row r="16" spans="1:19" ht="48" x14ac:dyDescent="0.35">
      <c r="A16" s="107" t="s">
        <v>259</v>
      </c>
      <c r="B16" s="107" t="s">
        <v>246</v>
      </c>
      <c r="C16" s="119">
        <v>32</v>
      </c>
      <c r="D16" s="109">
        <v>51</v>
      </c>
      <c r="E16" s="107" t="s">
        <v>223</v>
      </c>
      <c r="F16" s="119" t="s">
        <v>260</v>
      </c>
      <c r="G16" s="107" t="s">
        <v>250</v>
      </c>
      <c r="H16" s="114">
        <v>75</v>
      </c>
      <c r="I16" s="114">
        <v>85</v>
      </c>
      <c r="J16" s="114"/>
      <c r="K16" s="114">
        <v>95</v>
      </c>
      <c r="L16" s="114">
        <v>105</v>
      </c>
      <c r="M16" s="114"/>
      <c r="N16" s="114">
        <v>77</v>
      </c>
      <c r="O16" s="114">
        <v>88</v>
      </c>
      <c r="P16" s="114"/>
      <c r="Q16" s="114">
        <v>98</v>
      </c>
      <c r="R16" s="114">
        <v>106</v>
      </c>
      <c r="S16" s="121" t="s">
        <v>261</v>
      </c>
    </row>
    <row r="17" spans="1:19" ht="48" x14ac:dyDescent="0.35">
      <c r="A17" s="107" t="s">
        <v>259</v>
      </c>
      <c r="B17" s="107" t="s">
        <v>246</v>
      </c>
      <c r="C17" s="119">
        <v>32</v>
      </c>
      <c r="D17" s="109">
        <v>51</v>
      </c>
      <c r="E17" s="107" t="s">
        <v>223</v>
      </c>
      <c r="F17" s="119" t="s">
        <v>260</v>
      </c>
      <c r="G17" s="107" t="s">
        <v>252</v>
      </c>
      <c r="H17" s="114">
        <v>75</v>
      </c>
      <c r="I17" s="114">
        <v>85</v>
      </c>
      <c r="J17" s="114"/>
      <c r="K17" s="114">
        <v>95</v>
      </c>
      <c r="L17" s="114">
        <v>105</v>
      </c>
      <c r="M17" s="114"/>
      <c r="N17" s="114">
        <v>76</v>
      </c>
      <c r="O17" s="114">
        <v>86</v>
      </c>
      <c r="P17" s="114"/>
      <c r="Q17" s="114">
        <v>98</v>
      </c>
      <c r="R17" s="114">
        <v>108</v>
      </c>
      <c r="S17" s="121" t="s">
        <v>261</v>
      </c>
    </row>
    <row r="18" spans="1:19" x14ac:dyDescent="0.35">
      <c r="A18" s="107" t="s">
        <v>259</v>
      </c>
      <c r="B18" s="107" t="s">
        <v>246</v>
      </c>
      <c r="C18" s="119">
        <v>32</v>
      </c>
      <c r="D18" s="109">
        <v>51</v>
      </c>
      <c r="E18" s="107" t="s">
        <v>223</v>
      </c>
      <c r="F18" s="119" t="s">
        <v>260</v>
      </c>
      <c r="G18" s="107" t="s">
        <v>253</v>
      </c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21"/>
    </row>
    <row r="19" spans="1:19" ht="36" x14ac:dyDescent="0.35">
      <c r="A19" s="107" t="s">
        <v>262</v>
      </c>
      <c r="B19" s="107" t="s">
        <v>246</v>
      </c>
      <c r="C19" s="119">
        <v>30</v>
      </c>
      <c r="D19" s="109">
        <v>68</v>
      </c>
      <c r="E19" s="107" t="s">
        <v>223</v>
      </c>
      <c r="F19" s="119" t="s">
        <v>263</v>
      </c>
      <c r="G19" s="107" t="s">
        <v>248</v>
      </c>
      <c r="H19" s="114"/>
      <c r="I19" s="114"/>
      <c r="J19" s="114"/>
      <c r="K19" s="114">
        <v>95</v>
      </c>
      <c r="L19" s="114">
        <v>105</v>
      </c>
      <c r="M19" s="114"/>
      <c r="N19" s="114"/>
      <c r="O19" s="114"/>
      <c r="P19" s="114"/>
      <c r="Q19" s="114">
        <v>95</v>
      </c>
      <c r="R19" s="114">
        <v>105</v>
      </c>
      <c r="S19" s="121" t="s">
        <v>264</v>
      </c>
    </row>
    <row r="20" spans="1:19" ht="36" x14ac:dyDescent="0.35">
      <c r="A20" s="107" t="s">
        <v>262</v>
      </c>
      <c r="B20" s="107" t="s">
        <v>246</v>
      </c>
      <c r="C20" s="119">
        <v>30</v>
      </c>
      <c r="D20" s="109">
        <v>68</v>
      </c>
      <c r="E20" s="107" t="s">
        <v>223</v>
      </c>
      <c r="F20" s="119" t="s">
        <v>263</v>
      </c>
      <c r="G20" s="107" t="s">
        <v>250</v>
      </c>
      <c r="H20" s="114">
        <v>75</v>
      </c>
      <c r="I20" s="114">
        <v>85</v>
      </c>
      <c r="J20" s="114"/>
      <c r="K20" s="114">
        <v>95</v>
      </c>
      <c r="L20" s="114">
        <v>105</v>
      </c>
      <c r="M20" s="114"/>
      <c r="N20" s="114">
        <v>78</v>
      </c>
      <c r="O20" s="114">
        <v>88</v>
      </c>
      <c r="P20" s="114"/>
      <c r="Q20" s="114">
        <v>98</v>
      </c>
      <c r="R20" s="114">
        <v>108</v>
      </c>
      <c r="S20" s="121" t="s">
        <v>264</v>
      </c>
    </row>
    <row r="21" spans="1:19" ht="36" x14ac:dyDescent="0.35">
      <c r="A21" s="107" t="s">
        <v>262</v>
      </c>
      <c r="B21" s="107" t="s">
        <v>246</v>
      </c>
      <c r="C21" s="119">
        <v>30</v>
      </c>
      <c r="D21" s="109">
        <v>68</v>
      </c>
      <c r="E21" s="107" t="s">
        <v>223</v>
      </c>
      <c r="F21" s="119" t="s">
        <v>263</v>
      </c>
      <c r="G21" s="107" t="s">
        <v>252</v>
      </c>
      <c r="H21" s="114">
        <v>75</v>
      </c>
      <c r="I21" s="114">
        <v>85</v>
      </c>
      <c r="J21" s="114"/>
      <c r="K21" s="114">
        <v>95</v>
      </c>
      <c r="L21" s="114">
        <v>105</v>
      </c>
      <c r="M21" s="114"/>
      <c r="N21" s="114">
        <v>76</v>
      </c>
      <c r="O21" s="114">
        <v>86</v>
      </c>
      <c r="P21" s="114"/>
      <c r="Q21" s="114">
        <v>98</v>
      </c>
      <c r="R21" s="114">
        <v>108</v>
      </c>
      <c r="S21" s="121" t="s">
        <v>264</v>
      </c>
    </row>
    <row r="22" spans="1:19" x14ac:dyDescent="0.35">
      <c r="A22" s="107" t="s">
        <v>262</v>
      </c>
      <c r="B22" s="107" t="s">
        <v>246</v>
      </c>
      <c r="C22" s="119">
        <v>30</v>
      </c>
      <c r="D22" s="109">
        <v>68</v>
      </c>
      <c r="E22" s="107" t="s">
        <v>223</v>
      </c>
      <c r="F22" s="119" t="s">
        <v>263</v>
      </c>
      <c r="G22" s="107" t="s">
        <v>253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21"/>
    </row>
    <row r="23" spans="1:19" ht="36" x14ac:dyDescent="0.35">
      <c r="A23" s="122" t="s">
        <v>265</v>
      </c>
      <c r="B23" s="122" t="s">
        <v>246</v>
      </c>
      <c r="C23" s="123">
        <v>36</v>
      </c>
      <c r="D23" s="123">
        <v>52</v>
      </c>
      <c r="E23" s="107" t="s">
        <v>223</v>
      </c>
      <c r="F23" s="123" t="s">
        <v>266</v>
      </c>
      <c r="G23" s="107" t="s">
        <v>248</v>
      </c>
      <c r="H23" s="114"/>
      <c r="I23" s="114"/>
      <c r="J23" s="114"/>
      <c r="K23" s="114">
        <v>95</v>
      </c>
      <c r="L23" s="114">
        <v>105</v>
      </c>
      <c r="M23" s="114"/>
      <c r="N23" s="114"/>
      <c r="O23" s="114"/>
      <c r="P23" s="114"/>
      <c r="Q23" s="124">
        <v>95</v>
      </c>
      <c r="R23" s="124">
        <v>105</v>
      </c>
      <c r="S23" s="125" t="s">
        <v>267</v>
      </c>
    </row>
    <row r="24" spans="1:19" ht="36" x14ac:dyDescent="0.35">
      <c r="A24" s="126" t="s">
        <v>265</v>
      </c>
      <c r="B24" s="126" t="s">
        <v>246</v>
      </c>
      <c r="C24" s="109">
        <v>36</v>
      </c>
      <c r="D24" s="109">
        <v>52</v>
      </c>
      <c r="E24" s="107" t="s">
        <v>223</v>
      </c>
      <c r="F24" s="109" t="s">
        <v>266</v>
      </c>
      <c r="G24" s="127" t="s">
        <v>250</v>
      </c>
      <c r="H24" s="128">
        <v>75</v>
      </c>
      <c r="I24" s="128">
        <v>85</v>
      </c>
      <c r="J24" s="128"/>
      <c r="K24" s="128">
        <v>95</v>
      </c>
      <c r="L24" s="128">
        <v>105</v>
      </c>
      <c r="M24" s="128"/>
      <c r="N24" s="129">
        <v>76</v>
      </c>
      <c r="O24" s="129">
        <v>86</v>
      </c>
      <c r="P24" s="128"/>
      <c r="Q24" s="129">
        <v>95</v>
      </c>
      <c r="R24" s="129">
        <v>105</v>
      </c>
      <c r="S24" s="125" t="s">
        <v>267</v>
      </c>
    </row>
    <row r="25" spans="1:19" ht="36" x14ac:dyDescent="0.35">
      <c r="A25" s="126" t="s">
        <v>265</v>
      </c>
      <c r="B25" s="126" t="s">
        <v>246</v>
      </c>
      <c r="C25" s="109">
        <v>36</v>
      </c>
      <c r="D25" s="109">
        <v>52</v>
      </c>
      <c r="E25" s="107" t="s">
        <v>223</v>
      </c>
      <c r="F25" s="109" t="s">
        <v>266</v>
      </c>
      <c r="G25" s="127" t="s">
        <v>252</v>
      </c>
      <c r="H25" s="128">
        <v>75</v>
      </c>
      <c r="I25" s="128">
        <v>85</v>
      </c>
      <c r="J25" s="128"/>
      <c r="K25" s="128">
        <v>95</v>
      </c>
      <c r="L25" s="128">
        <v>105</v>
      </c>
      <c r="M25" s="128"/>
      <c r="N25" s="129">
        <v>76</v>
      </c>
      <c r="O25" s="129">
        <v>86</v>
      </c>
      <c r="P25" s="128"/>
      <c r="Q25" s="129">
        <v>95</v>
      </c>
      <c r="R25" s="129">
        <v>110</v>
      </c>
      <c r="S25" s="125" t="s">
        <v>267</v>
      </c>
    </row>
    <row r="26" spans="1:19" x14ac:dyDescent="0.35">
      <c r="A26" s="126" t="s">
        <v>265</v>
      </c>
      <c r="B26" s="126" t="s">
        <v>246</v>
      </c>
      <c r="C26" s="109">
        <v>36</v>
      </c>
      <c r="D26" s="109">
        <v>52</v>
      </c>
      <c r="E26" s="107" t="s">
        <v>223</v>
      </c>
      <c r="F26" s="109" t="s">
        <v>266</v>
      </c>
      <c r="G26" s="127" t="s">
        <v>253</v>
      </c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1"/>
    </row>
  </sheetData>
  <mergeCells count="2">
    <mergeCell ref="G5:M5"/>
    <mergeCell ref="N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Cap. y FP del tanque</vt:lpstr>
      <vt:lpstr>Cap. y FP Bushing C1</vt:lpstr>
      <vt:lpstr>Cap. y FP Bushing C2</vt:lpstr>
      <vt:lpstr>Resistencia de Aislamiento</vt:lpstr>
      <vt:lpstr>Relación de Vueltas (TTR)</vt:lpstr>
      <vt:lpstr>Corriente de Excitación</vt:lpstr>
      <vt:lpstr>Resistencia DC del Devanado</vt:lpstr>
      <vt:lpstr>Alarmas y Disparos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Yanabel Solís Villarreal</dc:creator>
  <cp:lastModifiedBy>Paola Yanabel Solís Villarreal</cp:lastModifiedBy>
  <dcterms:created xsi:type="dcterms:W3CDTF">2020-11-17T16:59:45Z</dcterms:created>
  <dcterms:modified xsi:type="dcterms:W3CDTF">2020-11-30T15:41:13Z</dcterms:modified>
</cp:coreProperties>
</file>