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\Desktop\Projects\etesaProject\Creador de OTs ETESA\excel\"/>
    </mc:Choice>
  </mc:AlternateContent>
  <xr:revisionPtr revIDLastSave="0" documentId="13_ncr:1_{25127000-0F7F-44F9-B27B-E2C2BF2DFDB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LAN DE MANTENIMIENTO ANUAL_PYM" sheetId="1" r:id="rId1"/>
    <sheet name="NO PMA" sheetId="5" r:id="rId2"/>
    <sheet name="SEG MENSUAL" sheetId="4" r:id="rId3"/>
    <sheet name="OTS - ZONAS" sheetId="2" r:id="rId4"/>
    <sheet name="OTS - EQUIPOS" sheetId="3" r:id="rId5"/>
  </sheets>
  <definedNames>
    <definedName name="_xlnm._FilterDatabase" localSheetId="0" hidden="1">'PLAN DE MANTENIMIENTO ANUAL_PYM'!$A$15:$P$310</definedName>
    <definedName name="_xlnm.Print_Area" localSheetId="0">'PLAN DE MANTENIMIENTO ANUAL_PYM'!$A$1:$N$1048037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I154" i="1"/>
  <c r="I125" i="1"/>
  <c r="I117" i="1"/>
  <c r="I116" i="1"/>
  <c r="I112" i="1"/>
  <c r="I106" i="1"/>
  <c r="I17" i="1"/>
  <c r="I18" i="1"/>
  <c r="I19" i="1"/>
  <c r="I20" i="1"/>
  <c r="I21" i="1"/>
  <c r="I22" i="1"/>
  <c r="I23" i="1"/>
  <c r="I24" i="1"/>
  <c r="I25" i="1"/>
  <c r="I27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1" i="1"/>
  <c r="I43" i="1"/>
  <c r="I44" i="1"/>
  <c r="I45" i="1"/>
  <c r="I47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3" i="1"/>
  <c r="I114" i="1"/>
  <c r="I115" i="1"/>
  <c r="I118" i="1"/>
  <c r="I119" i="1"/>
  <c r="I120" i="1"/>
  <c r="I121" i="1"/>
  <c r="I122" i="1"/>
  <c r="I123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6" i="1"/>
  <c r="J15" i="3"/>
  <c r="F14" i="4" l="1"/>
  <c r="F13" i="4"/>
  <c r="F12" i="4"/>
  <c r="F11" i="4"/>
  <c r="F10" i="4"/>
  <c r="F9" i="4"/>
  <c r="F8" i="4"/>
  <c r="F7" i="4"/>
  <c r="F6" i="4"/>
  <c r="F5" i="4"/>
  <c r="F4" i="4"/>
  <c r="F3" i="4"/>
  <c r="G5" i="4"/>
  <c r="G4" i="4"/>
  <c r="G6" i="4"/>
  <c r="G7" i="4"/>
  <c r="G8" i="4"/>
  <c r="G9" i="4"/>
  <c r="G10" i="4"/>
  <c r="G11" i="4"/>
  <c r="G12" i="4"/>
  <c r="G13" i="4"/>
  <c r="G14" i="4"/>
  <c r="G3" i="4"/>
  <c r="D15" i="4"/>
  <c r="C15" i="4"/>
  <c r="E14" i="4"/>
  <c r="E13" i="4"/>
  <c r="E12" i="4"/>
  <c r="E11" i="4"/>
  <c r="E10" i="4"/>
  <c r="E9" i="4"/>
  <c r="E8" i="4"/>
  <c r="E7" i="4"/>
  <c r="E6" i="4"/>
  <c r="E5" i="4"/>
  <c r="E4" i="4"/>
  <c r="E3" i="4"/>
  <c r="K15" i="3"/>
  <c r="I15" i="3"/>
  <c r="H15" i="3"/>
  <c r="G15" i="3"/>
  <c r="F15" i="3"/>
  <c r="E15" i="3"/>
  <c r="D15" i="3"/>
  <c r="C15" i="3"/>
  <c r="L14" i="3"/>
  <c r="L13" i="3"/>
  <c r="L12" i="3"/>
  <c r="L11" i="3"/>
  <c r="L10" i="3"/>
  <c r="L9" i="3"/>
  <c r="L8" i="3"/>
  <c r="L7" i="3"/>
  <c r="L6" i="3"/>
  <c r="L5" i="3"/>
  <c r="L4" i="3"/>
  <c r="L3" i="3"/>
  <c r="L15" i="3" l="1"/>
  <c r="F4" i="2"/>
  <c r="F5" i="2"/>
  <c r="F6" i="2"/>
  <c r="F7" i="2"/>
  <c r="F8" i="2"/>
  <c r="F9" i="2"/>
  <c r="F10" i="2"/>
  <c r="F11" i="2"/>
  <c r="F12" i="2"/>
  <c r="F13" i="2"/>
  <c r="F14" i="2"/>
  <c r="F3" i="2"/>
  <c r="D15" i="2"/>
  <c r="E15" i="2"/>
  <c r="C15" i="2"/>
  <c r="P305" i="1"/>
  <c r="I288" i="1"/>
  <c r="I289" i="1"/>
  <c r="I290" i="1"/>
  <c r="I278" i="1"/>
  <c r="I280" i="1"/>
  <c r="I276" i="1"/>
  <c r="F15" i="2" l="1"/>
  <c r="I233" i="1"/>
  <c r="I234" i="1"/>
  <c r="I235" i="1"/>
  <c r="I236" i="1"/>
  <c r="I237" i="1"/>
  <c r="I238" i="1"/>
  <c r="I239" i="1"/>
  <c r="I240" i="1"/>
  <c r="I241" i="1"/>
  <c r="I243" i="1"/>
  <c r="I244" i="1"/>
  <c r="I259" i="1"/>
  <c r="I260" i="1"/>
  <c r="I245" i="1"/>
  <c r="I246" i="1"/>
  <c r="I247" i="1"/>
  <c r="I248" i="1"/>
  <c r="I249" i="1"/>
  <c r="I250" i="1"/>
  <c r="I251" i="1"/>
  <c r="I261" i="1"/>
  <c r="I264" i="1"/>
  <c r="I252" i="1"/>
  <c r="I253" i="1"/>
  <c r="I254" i="1"/>
  <c r="I255" i="1"/>
  <c r="I256" i="1"/>
  <c r="I257" i="1"/>
  <c r="I258" i="1"/>
  <c r="I262" i="1"/>
  <c r="I265" i="1"/>
  <c r="I267" i="1"/>
  <c r="I269" i="1"/>
  <c r="I263" i="1"/>
  <c r="I266" i="1"/>
  <c r="I268" i="1"/>
  <c r="I270" i="1"/>
  <c r="I271" i="1"/>
  <c r="I242" i="1"/>
  <c r="I221" i="1"/>
  <c r="I175" i="1"/>
  <c r="I217" i="1"/>
  <c r="I208" i="1"/>
  <c r="I187" i="1"/>
  <c r="I188" i="1"/>
  <c r="I189" i="1"/>
  <c r="I190" i="1"/>
  <c r="I191" i="1"/>
  <c r="I192" i="1"/>
  <c r="I193" i="1"/>
  <c r="I171" i="1"/>
  <c r="I173" i="1"/>
  <c r="I177" i="1"/>
  <c r="I179" i="1"/>
  <c r="I181" i="1"/>
  <c r="I194" i="1"/>
  <c r="I172" i="1"/>
  <c r="I174" i="1"/>
  <c r="I178" i="1"/>
  <c r="I180" i="1"/>
  <c r="I182" i="1"/>
  <c r="I183" i="1"/>
  <c r="I176" i="1"/>
  <c r="I185" i="1"/>
  <c r="I186" i="1"/>
  <c r="I200" i="1"/>
  <c r="I195" i="1"/>
  <c r="I196" i="1"/>
  <c r="I198" i="1"/>
  <c r="I201" i="1"/>
  <c r="I202" i="1"/>
  <c r="I204" i="1"/>
  <c r="I209" i="1"/>
  <c r="I211" i="1"/>
  <c r="I213" i="1"/>
  <c r="I218" i="1"/>
  <c r="I219" i="1"/>
  <c r="I220" i="1"/>
  <c r="I206" i="1"/>
  <c r="I207" i="1"/>
  <c r="I215" i="1"/>
  <c r="I216" i="1"/>
  <c r="I197" i="1"/>
  <c r="I199" i="1"/>
  <c r="I203" i="1"/>
  <c r="I205" i="1"/>
  <c r="I210" i="1"/>
  <c r="I212" i="1"/>
  <c r="I214" i="1"/>
  <c r="I224" i="1"/>
  <c r="I222" i="1"/>
  <c r="I223" i="1"/>
  <c r="I231" i="1"/>
  <c r="I232" i="1"/>
  <c r="I225" i="1"/>
  <c r="I226" i="1"/>
  <c r="I227" i="1"/>
  <c r="I228" i="1"/>
  <c r="I229" i="1"/>
  <c r="I230" i="1"/>
  <c r="I272" i="1"/>
  <c r="I273" i="1"/>
  <c r="I274" i="1"/>
  <c r="I275" i="1"/>
  <c r="I277" i="1"/>
  <c r="I279" i="1"/>
  <c r="I282" i="1"/>
  <c r="I283" i="1"/>
  <c r="I284" i="1"/>
  <c r="I285" i="1"/>
  <c r="I286" i="1"/>
  <c r="I281" i="1"/>
  <c r="I287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184" i="1"/>
  <c r="AM110" i="1" l="1"/>
  <c r="AL110" i="1"/>
  <c r="AM109" i="1"/>
  <c r="AL109" i="1"/>
</calcChain>
</file>

<file path=xl/sharedStrings.xml><?xml version="1.0" encoding="utf-8"?>
<sst xmlns="http://schemas.openxmlformats.org/spreadsheetml/2006/main" count="1770" uniqueCount="190">
  <si>
    <t>Codigo-Mant.</t>
  </si>
  <si>
    <t>Gerencia de Operaciones y Mantenimiento -Zona 1</t>
  </si>
  <si>
    <t>Gerencia de Operaciones y Mantenimiento -Zona 2</t>
  </si>
  <si>
    <t>Gerencia de Operaciones y Mantenimiento -Zona 3</t>
  </si>
  <si>
    <t>SI</t>
  </si>
  <si>
    <t>NO</t>
  </si>
  <si>
    <t>PANAMA</t>
  </si>
  <si>
    <t>SANTA RITA</t>
  </si>
  <si>
    <t>CACERES</t>
  </si>
  <si>
    <t>CHORRERA</t>
  </si>
  <si>
    <t>SAN BARTOLO</t>
  </si>
  <si>
    <t>VELADERO</t>
  </si>
  <si>
    <t>MATA DE NANCE</t>
  </si>
  <si>
    <t>BOQUERON III</t>
  </si>
  <si>
    <t>GUASQUITAS</t>
  </si>
  <si>
    <t>CHARCO AZUL</t>
  </si>
  <si>
    <t>CALDERA</t>
  </si>
  <si>
    <t>CHANGUINOLA</t>
  </si>
  <si>
    <t>EL COCO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</si>
  <si>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</si>
  <si>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</si>
  <si>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</si>
  <si>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</si>
  <si>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</si>
  <si>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</si>
  <si>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</si>
  <si>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</si>
  <si>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</si>
  <si>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</si>
  <si>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</si>
  <si>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</si>
  <si>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Barra</t>
  </si>
  <si>
    <t>Portico</t>
  </si>
  <si>
    <t>Interruptor</t>
  </si>
  <si>
    <t>Pararrayos</t>
  </si>
  <si>
    <t>Red de tierra</t>
  </si>
  <si>
    <t>Banco de Capacitor</t>
  </si>
  <si>
    <t>Banco de reactor</t>
  </si>
  <si>
    <t xml:space="preserve">Subestacion </t>
  </si>
  <si>
    <t>Otros</t>
  </si>
  <si>
    <t>CAÑAZAS</t>
  </si>
  <si>
    <t>LA ESPERANZA</t>
  </si>
  <si>
    <t>FORTUNA</t>
  </si>
  <si>
    <t>SUBESTACION</t>
  </si>
  <si>
    <t>MES</t>
  </si>
  <si>
    <t>TIPO DE EQUIPO</t>
  </si>
  <si>
    <t>DESCRIPCION DE EQUIPO</t>
  </si>
  <si>
    <t>DESCRIPCION DEL TRABAJO</t>
  </si>
  <si>
    <t>OBSERVACIONES</t>
  </si>
  <si>
    <t>¿CON LIBRANZAS?</t>
  </si>
  <si>
    <t>FECHA DE INICIO</t>
  </si>
  <si>
    <t>FECHA FINAL</t>
  </si>
  <si>
    <t>CONTEO #Ots</t>
  </si>
  <si>
    <t>MATERIALES</t>
  </si>
  <si>
    <t>CODIGO ALMACEN</t>
  </si>
  <si>
    <t>DIRECCION DE OPERACIONES Y MANTENIMIENTO</t>
  </si>
  <si>
    <t>UNIDAD</t>
  </si>
  <si>
    <t>DESCRIPCION DE LOS MATERIALES</t>
  </si>
  <si>
    <t>T-1</t>
  </si>
  <si>
    <t>T-2</t>
  </si>
  <si>
    <t>T-3</t>
  </si>
  <si>
    <t>TT-1</t>
  </si>
  <si>
    <t>T-5</t>
  </si>
  <si>
    <t>TT-2</t>
  </si>
  <si>
    <t>COORDINACIÓN DE PRUEBAS Y MEDICIONES</t>
  </si>
  <si>
    <t>PLAN DE MANTENIMIENTO ANUAL. COORDINACIÓN DE PRUEBAS Y MEDICIONES (PRELIMINAR)</t>
  </si>
  <si>
    <t>TRANSFORMADOR DE POTENCIA</t>
  </si>
  <si>
    <t>PRUEBAS ELÉCTRICAS, ALARMAS Y DISPAROS</t>
  </si>
  <si>
    <t>PANAMÁ</t>
  </si>
  <si>
    <t>EL HIGO</t>
  </si>
  <si>
    <t>PANAMÁ II</t>
  </si>
  <si>
    <t>CÁCERES</t>
  </si>
  <si>
    <t>BELLA VISTA</t>
  </si>
  <si>
    <t>BOQUERÓN III</t>
  </si>
  <si>
    <t>PROGRESO</t>
  </si>
  <si>
    <t>SUBESTACIÓN</t>
  </si>
  <si>
    <t>INSPECCIÓN TERMOGRÁFICA A LA SUBESTACIÓN</t>
  </si>
  <si>
    <t>LÍNEA</t>
  </si>
  <si>
    <t>L. 34-140 HICACO</t>
  </si>
  <si>
    <t>ANÁLISIS DE CALIDAD DE ENERGÍA</t>
  </si>
  <si>
    <t>L. 34-139 HICACO</t>
  </si>
  <si>
    <t>INTERRUPTOR</t>
  </si>
  <si>
    <t>3B12</t>
  </si>
  <si>
    <t>3M12</t>
  </si>
  <si>
    <t>3A12</t>
  </si>
  <si>
    <t>3M22</t>
  </si>
  <si>
    <t>3A22</t>
  </si>
  <si>
    <t>PRUEBAS ELÉCTRICAS, ALARMAS, BLOQUEOS Y ANÁLISIS DE GAS SF6</t>
  </si>
  <si>
    <t>TRANSFORMADOR DE CORRIENTE</t>
  </si>
  <si>
    <t>PRUEBAS ELÉCTRICAS</t>
  </si>
  <si>
    <t>11B12</t>
  </si>
  <si>
    <t>11B22</t>
  </si>
  <si>
    <t>11M42</t>
  </si>
  <si>
    <t>11M52</t>
  </si>
  <si>
    <t>11M12</t>
  </si>
  <si>
    <t>11A12</t>
  </si>
  <si>
    <t>11M22</t>
  </si>
  <si>
    <t>11A22</t>
  </si>
  <si>
    <t>11B32</t>
  </si>
  <si>
    <t>11M32</t>
  </si>
  <si>
    <t>11A42</t>
  </si>
  <si>
    <t>11B52</t>
  </si>
  <si>
    <t>11A52</t>
  </si>
  <si>
    <t>L. 230-12A UEP</t>
  </si>
  <si>
    <t>L.230-13A UEP</t>
  </si>
  <si>
    <t>23A32</t>
  </si>
  <si>
    <t>23M32</t>
  </si>
  <si>
    <t>23B32</t>
  </si>
  <si>
    <t>11C1</t>
  </si>
  <si>
    <t>11C2</t>
  </si>
  <si>
    <t>11C3</t>
  </si>
  <si>
    <t>11C4</t>
  </si>
  <si>
    <t>11C5</t>
  </si>
  <si>
    <t>11C6</t>
  </si>
  <si>
    <t>ANÁLISIS DE GAS SF6 INTERRUPTORES BANCOS DE CAPACITORES</t>
  </si>
  <si>
    <t>23D32</t>
  </si>
  <si>
    <t>23C32</t>
  </si>
  <si>
    <t>23M12</t>
  </si>
  <si>
    <t>23B12</t>
  </si>
  <si>
    <t>23A12</t>
  </si>
  <si>
    <t>23B22</t>
  </si>
  <si>
    <t>23M22</t>
  </si>
  <si>
    <t>23A22</t>
  </si>
  <si>
    <t>TRANSFORMADOR DE ATERRIZAJE</t>
  </si>
  <si>
    <t>23M12 (ENTRE BARRAS A Y B)</t>
  </si>
  <si>
    <t>23M32 (ENTRE BARRAS C y D)</t>
  </si>
  <si>
    <t>23M22 (ENTRE BARRAS A Y B)</t>
  </si>
  <si>
    <t>23CS1</t>
  </si>
  <si>
    <t>23CS3</t>
  </si>
  <si>
    <t>23RS1</t>
  </si>
  <si>
    <t>23RS2</t>
  </si>
  <si>
    <t>23RS3</t>
  </si>
  <si>
    <t>ANÁLISIS DE GAS SF6 INTERRUPTORES REACTORES</t>
  </si>
  <si>
    <t>23CS2</t>
  </si>
  <si>
    <t>23B42</t>
  </si>
  <si>
    <t>11A32</t>
  </si>
  <si>
    <t>11A62</t>
  </si>
  <si>
    <t>11A72</t>
  </si>
  <si>
    <t>11A82</t>
  </si>
  <si>
    <t xml:space="preserve">REACTOR </t>
  </si>
  <si>
    <t>R-1</t>
  </si>
  <si>
    <t>R-2</t>
  </si>
  <si>
    <t>R-3</t>
  </si>
  <si>
    <t>23M42</t>
  </si>
  <si>
    <t>23A42</t>
  </si>
  <si>
    <t>23C1</t>
  </si>
  <si>
    <t>23C2</t>
  </si>
  <si>
    <t>23C3</t>
  </si>
  <si>
    <t>23C4</t>
  </si>
  <si>
    <t>3R-1</t>
  </si>
  <si>
    <t>TODOS</t>
  </si>
  <si>
    <t>TOMA DE MUESTRA DE ACEITE</t>
  </si>
  <si>
    <t>23A52</t>
  </si>
  <si>
    <t>23M52</t>
  </si>
  <si>
    <t>ZONA I</t>
  </si>
  <si>
    <t>ZONA II</t>
  </si>
  <si>
    <t>ZONA III</t>
  </si>
  <si>
    <t>TX'S</t>
  </si>
  <si>
    <t>RX'S</t>
  </si>
  <si>
    <t>TTX'S</t>
  </si>
  <si>
    <t>INT'S</t>
  </si>
  <si>
    <t>CT'S</t>
  </si>
  <si>
    <t>ACEITES</t>
  </si>
  <si>
    <t>L.34-115 PANASOLAR</t>
  </si>
  <si>
    <t>BARRA</t>
  </si>
  <si>
    <t>CCHH T-1 BARRA A</t>
  </si>
  <si>
    <t>L. 34-166 ECOSOLAR</t>
  </si>
  <si>
    <t>CCHH T-1 BARRA B</t>
  </si>
  <si>
    <t>TOTALES POR ZONA</t>
  </si>
  <si>
    <t>TOTALES POR EQUIPOS</t>
  </si>
  <si>
    <t>TOTAL MENSUAL</t>
  </si>
  <si>
    <t>TERMO</t>
  </si>
  <si>
    <t>PQA'S</t>
  </si>
  <si>
    <t>OTS EJECUTADAS</t>
  </si>
  <si>
    <t>OTS PROGRAMADAS</t>
  </si>
  <si>
    <t>OTS NO PROGRAMADAS</t>
  </si>
  <si>
    <t>% AVANCE PROGRAMADO</t>
  </si>
  <si>
    <t>% AVANCE EJECUTADO</t>
  </si>
  <si>
    <t>OTS TOTAL</t>
  </si>
  <si>
    <t>% EJECUCIÓN MENSUAL</t>
  </si>
  <si>
    <t>MEDICIÓN DE PUESTA A TIERRA</t>
  </si>
  <si>
    <t>MEDICIÓN DE RESISTIVIDAD DE SUELO</t>
  </si>
  <si>
    <t>MEDICIÓN DE CONTINUIDAD DE ATERRIZAJE</t>
  </si>
  <si>
    <t>RED DE PUESTA A TIERRA</t>
  </si>
  <si>
    <t>RPT</t>
  </si>
  <si>
    <t>ZONA</t>
  </si>
  <si>
    <t>Numero de OT</t>
  </si>
  <si>
    <t>LLANO SÁNCHEZ</t>
  </si>
  <si>
    <t>STATCOM T4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</si>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</sst>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6"/>
      <name val="Calibri"/>
      <family val="2"/>
      <scheme val="minor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17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8" fillId="0" borderId="0" xfId="0" applyFont="1" applyFill="1" applyAlignment="1" applyProtection="1">
      <alignment horizont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Alignment="1" applyProtection="1">
      <alignment horizontal="center" wrapText="1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Fill="1" applyBorder="1" applyAlignment="1" applyProtection="1">
      <alignment horizontal="center" vertical="center" wrapText="1"/>
      <protection locked="0"/>
    </xf>
    <xf numFmtId="0" fontId="11" fillId="0" borderId="6" xfId="1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2" fillId="0" borderId="6" xfId="1" applyFont="1" applyFill="1" applyBorder="1" applyAlignment="1" applyProtection="1">
      <alignment vertical="center" wrapText="1"/>
      <protection locked="0"/>
    </xf>
    <xf numFmtId="0" fontId="12" fillId="0" borderId="6" xfId="1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1" xfId="0" applyFill="1" applyBorder="1" applyAlignment="1" applyProtection="1">
      <alignment horizontal="center" wrapText="1"/>
      <protection locked="0"/>
    </xf>
    <xf numFmtId="0" fontId="9" fillId="0" borderId="0" xfId="0" applyFont="1" applyFill="1" applyAlignment="1" applyProtection="1">
      <alignment horizontal="center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15" fontId="11" fillId="0" borderId="9" xfId="0" applyNumberFormat="1" applyFont="1" applyFill="1" applyBorder="1" applyAlignment="1" applyProtection="1">
      <alignment horizontal="center" vertical="center" wrapText="1"/>
      <protection locked="0"/>
    </xf>
    <xf numFmtId="15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/>
    </xf>
    <xf numFmtId="0" fontId="14" fillId="0" borderId="3" xfId="0" applyFont="1" applyFill="1" applyBorder="1" applyAlignment="1" applyProtection="1">
      <alignment vertical="center"/>
    </xf>
    <xf numFmtId="0" fontId="14" fillId="0" borderId="4" xfId="0" applyFont="1" applyFill="1" applyBorder="1" applyAlignment="1" applyProtection="1">
      <alignment vertical="center"/>
    </xf>
    <xf numFmtId="0" fontId="14" fillId="0" borderId="5" xfId="0" applyFont="1" applyFill="1" applyBorder="1" applyAlignment="1" applyProtection="1">
      <alignment vertical="center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2" xfId="1" applyFont="1" applyFill="1" applyBorder="1" applyAlignment="1" applyProtection="1">
      <alignment horizontal="center" vertical="center" wrapText="1"/>
    </xf>
    <xf numFmtId="0" fontId="11" fillId="0" borderId="10" xfId="0" applyFont="1" applyFill="1" applyBorder="1" applyAlignment="1" applyProtection="1">
      <alignment horizontal="center" vertical="center" wrapText="1"/>
      <protection locked="0"/>
    </xf>
    <xf numFmtId="0" fontId="11" fillId="0" borderId="10" xfId="1" applyFont="1" applyFill="1" applyBorder="1" applyAlignment="1" applyProtection="1">
      <alignment horizontal="center" vertical="center" wrapText="1"/>
      <protection locked="0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1" fillId="0" borderId="9" xfId="0" applyFont="1" applyFill="1" applyBorder="1" applyAlignment="1" applyProtection="1">
      <alignment horizontal="center" vertical="center"/>
      <protection locked="0"/>
    </xf>
    <xf numFmtId="15" fontId="11" fillId="0" borderId="9" xfId="0" applyNumberFormat="1" applyFont="1" applyFill="1" applyBorder="1" applyAlignment="1" applyProtection="1">
      <alignment horizontal="center" vertical="center"/>
      <protection locked="0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1" fillId="0" borderId="2" xfId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6" fillId="0" borderId="4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16" fillId="0" borderId="4" xfId="0" applyFont="1" applyFill="1" applyBorder="1" applyAlignment="1" applyProtection="1">
      <alignment horizontal="center" vertical="center"/>
    </xf>
    <xf numFmtId="15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/>
    <xf numFmtId="0" fontId="0" fillId="0" borderId="23" xfId="0" applyBorder="1"/>
    <xf numFmtId="0" fontId="20" fillId="0" borderId="16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9" fontId="20" fillId="0" borderId="11" xfId="2" applyFont="1" applyBorder="1" applyAlignment="1">
      <alignment horizontal="center" vertical="center"/>
    </xf>
    <xf numFmtId="9" fontId="20" fillId="0" borderId="12" xfId="2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2" xfId="2" applyFont="1" applyBorder="1"/>
    <xf numFmtId="0" fontId="9" fillId="0" borderId="22" xfId="0" applyFont="1" applyBorder="1" applyAlignment="1">
      <alignment horizontal="center" vertical="center"/>
    </xf>
    <xf numFmtId="9" fontId="20" fillId="0" borderId="25" xfId="2" applyFont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 wrapText="1"/>
    </xf>
    <xf numFmtId="0" fontId="0" fillId="0" borderId="0" xfId="0" applyFill="1" applyAlignment="1" applyProtection="1"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14" fillId="0" borderId="26" xfId="0" applyFont="1" applyFill="1" applyBorder="1" applyAlignment="1" applyProtection="1">
      <alignment horizontal="center" vertical="center" wrapText="1"/>
    </xf>
    <xf numFmtId="0" fontId="14" fillId="0" borderId="27" xfId="0" applyFont="1" applyFill="1" applyBorder="1" applyAlignment="1" applyProtection="1">
      <alignment horizontal="center" vertical="center" wrapText="1"/>
    </xf>
    <xf numFmtId="0" fontId="14" fillId="0" borderId="28" xfId="0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/>
    </xf>
    <xf numFmtId="0" fontId="10" fillId="0" borderId="29" xfId="0" applyFont="1" applyFill="1" applyBorder="1" applyAlignment="1" applyProtection="1">
      <alignment horizontal="center" vertical="center"/>
      <protection locked="0"/>
    </xf>
    <xf numFmtId="0" fontId="11" fillId="0" borderId="3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1" fillId="0" borderId="30" xfId="1" applyFont="1" applyFill="1" applyBorder="1" applyAlignment="1" applyProtection="1">
      <alignment horizontal="center" vertical="center"/>
      <protection locked="0"/>
    </xf>
    <xf numFmtId="0" fontId="12" fillId="0" borderId="31" xfId="1" applyFont="1" applyFill="1" applyBorder="1" applyAlignment="1" applyProtection="1">
      <alignment horizontal="center" vertical="center"/>
      <protection locked="0"/>
    </xf>
    <xf numFmtId="0" fontId="11" fillId="0" borderId="32" xfId="0" applyFont="1" applyFill="1" applyBorder="1" applyAlignment="1" applyProtection="1">
      <alignment horizontal="center" vertical="center"/>
      <protection locked="0"/>
    </xf>
    <xf numFmtId="0" fontId="13" fillId="0" borderId="32" xfId="0" applyFont="1" applyFill="1" applyBorder="1" applyAlignment="1" applyProtection="1">
      <alignment horizontal="center" vertical="center"/>
      <protection locked="0"/>
    </xf>
    <xf numFmtId="0" fontId="10" fillId="0" borderId="31" xfId="0" applyFont="1" applyFill="1" applyBorder="1" applyAlignment="1" applyProtection="1">
      <alignment horizontal="center" vertical="center"/>
      <protection locked="0"/>
    </xf>
    <xf numFmtId="0" fontId="22" fillId="0" borderId="29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 wrapText="1"/>
      <protection locked="0"/>
    </xf>
    <xf numFmtId="0" fontId="24" fillId="0" borderId="31" xfId="1" applyFont="1" applyFill="1" applyBorder="1" applyAlignment="1" applyProtection="1">
      <alignment horizontal="center" vertical="center"/>
      <protection locked="0"/>
    </xf>
    <xf numFmtId="15" fontId="23" fillId="0" borderId="32" xfId="0" applyNumberFormat="1" applyFont="1" applyFill="1" applyBorder="1" applyAlignment="1" applyProtection="1">
      <alignment horizontal="center" vertical="center"/>
      <protection locked="0"/>
    </xf>
    <xf numFmtId="0" fontId="25" fillId="0" borderId="32" xfId="0" applyFont="1" applyFill="1" applyBorder="1" applyAlignment="1" applyProtection="1">
      <alignment horizontal="center" vertical="center"/>
      <protection locked="0"/>
    </xf>
    <xf numFmtId="0" fontId="23" fillId="0" borderId="32" xfId="0" applyFont="1" applyFill="1" applyBorder="1" applyAlignment="1" applyProtection="1">
      <alignment horizontal="center" vertical="center"/>
      <protection locked="0"/>
    </xf>
    <xf numFmtId="0" fontId="22" fillId="0" borderId="31" xfId="0" applyFont="1" applyFill="1" applyBorder="1" applyAlignment="1" applyProtection="1">
      <alignment horizontal="center" vertical="center" wrapText="1"/>
      <protection locked="0"/>
    </xf>
    <xf numFmtId="0" fontId="14" fillId="3" borderId="33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6" xfId="1" applyNumberFormat="1" applyFont="1" applyFill="1" applyBorder="1" applyAlignment="1">
      <alignment horizontal="center" vertical="center" wrapText="1"/>
    </xf>
    <xf numFmtId="15" fontId="11" fillId="4" borderId="9" xfId="0" applyNumberFormat="1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6" xfId="1" applyNumberFormat="1" applyFont="1" applyBorder="1" applyAlignment="1">
      <alignment horizontal="center" vertical="center" wrapText="1"/>
    </xf>
    <xf numFmtId="15" fontId="11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11" fillId="4" borderId="38" xfId="1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1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/>
      <protection locked="0"/>
    </xf>
    <xf numFmtId="0" fontId="15" fillId="0" borderId="4" xfId="0" applyFont="1" applyFill="1" applyBorder="1" applyAlignment="1" applyProtection="1">
      <alignment horizont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0" fontId="15" fillId="0" borderId="3" xfId="0" applyFont="1" applyFill="1" applyBorder="1" applyAlignment="1" applyProtection="1">
      <alignment horizontal="center"/>
    </xf>
    <xf numFmtId="0" fontId="15" fillId="0" borderId="4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d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d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SEGUIMIENTO PMA PYM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 MENSUAL'!$B$2</c:f>
              <c:strCache>
                <c:ptCount val="1"/>
                <c:pt idx="0">
                  <c:v>OTS PROGRAMADAS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MENSUAL'!$B$3:$B$14</c:f>
              <c:numCache>
                <c:formatCode>General</c:formatCode>
                <c:ptCount val="12"/>
                <c:pt idx="0">
                  <c:v>38</c:v>
                </c:pt>
                <c:pt idx="1">
                  <c:v>38</c:v>
                </c:pt>
                <c:pt idx="2">
                  <c:v>24</c:v>
                </c:pt>
                <c:pt idx="3">
                  <c:v>25</c:v>
                </c:pt>
                <c:pt idx="4">
                  <c:v>30</c:v>
                </c:pt>
                <c:pt idx="5">
                  <c:v>24</c:v>
                </c:pt>
                <c:pt idx="6">
                  <c:v>26</c:v>
                </c:pt>
                <c:pt idx="7">
                  <c:v>21</c:v>
                </c:pt>
                <c:pt idx="8">
                  <c:v>30</c:v>
                </c:pt>
                <c:pt idx="9">
                  <c:v>16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8-4B63-8DB4-4B40C9F5AED0}"/>
            </c:ext>
          </c:extLst>
        </c:ser>
        <c:ser>
          <c:idx val="1"/>
          <c:order val="1"/>
          <c:tx>
            <c:strRef>
              <c:f>'SEG MENSUAL'!$C$2</c:f>
              <c:strCache>
                <c:ptCount val="1"/>
                <c:pt idx="0">
                  <c:v>OTS EJECUTADAS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CB8-4B63-8DB4-4B40C9F5AED0}"/>
            </c:ext>
          </c:extLst>
        </c:ser>
        <c:ser>
          <c:idx val="2"/>
          <c:order val="2"/>
          <c:tx>
            <c:strRef>
              <c:f>'SEG MENSUAL'!$D$2</c:f>
              <c:strCache>
                <c:ptCount val="1"/>
                <c:pt idx="0">
                  <c:v>OTS NO PROGRAMADAS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CB8-4B63-8DB4-4B40C9F5AE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480908591"/>
        <c:axId val="1480899023"/>
      </c:barChart>
      <c:catAx>
        <c:axId val="14809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99023"/>
        <c:crosses val="autoZero"/>
        <c:auto val="1"/>
        <c:lblAlgn val="ctr"/>
        <c:lblOffset val="100"/>
        <c:noMultiLvlLbl val="0"/>
      </c:catAx>
      <c:valAx>
        <c:axId val="14808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0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OT'S PYM 2021 - ZONAS</a:t>
            </a:r>
          </a:p>
        </c:rich>
      </c:tx>
      <c:layout>
        <c:manualLayout>
          <c:xMode val="edge"/>
          <c:yMode val="edge"/>
          <c:x val="0.315048556430446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E9-4355-8E9E-06636507F0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E9-4355-8E9E-06636507F0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E9-4355-8E9E-06636507F0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'OTS - ZONAS'!$C$2:$E$2</c:f>
              <c:strCache>
                <c:ptCount val="3"/>
                <c:pt idx="0">
                  <c:v>ZONA I</c:v>
                </c:pt>
                <c:pt idx="1">
                  <c:v>ZONA II</c:v>
                </c:pt>
                <c:pt idx="2">
                  <c:v>ZONA III</c:v>
                </c:pt>
              </c:strCache>
            </c:strRef>
          </c:cat>
          <c:val>
            <c:numRef>
              <c:f>'OTS - ZONAS'!$C$15:$E$15</c:f>
              <c:numCache>
                <c:formatCode>General</c:formatCode>
                <c:ptCount val="3"/>
                <c:pt idx="0">
                  <c:v>117</c:v>
                </c:pt>
                <c:pt idx="1">
                  <c:v>47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2-4B27-9F6B-EECBA9FFAC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OTS PYM 2021 - EQUIPOS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76-4348-BC60-FF83E65331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76-4348-BC60-FF83E65331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E76-4348-BC60-FF83E65331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E76-4348-BC60-FF83E65331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E76-4348-BC60-FF83E65331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E76-4348-BC60-FF83E65331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E76-4348-BC60-FF83E65331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E76-4348-BC60-FF83E65331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834-4ED8-A6BD-645BAD6E1A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'OTS - EQUIPOS'!$C$2:$K$2</c:f>
              <c:strCache>
                <c:ptCount val="9"/>
                <c:pt idx="0">
                  <c:v>TX'S</c:v>
                </c:pt>
                <c:pt idx="1">
                  <c:v>RX'S</c:v>
                </c:pt>
                <c:pt idx="2">
                  <c:v>TTX'S</c:v>
                </c:pt>
                <c:pt idx="3">
                  <c:v>INT'S</c:v>
                </c:pt>
                <c:pt idx="4">
                  <c:v>CT'S</c:v>
                </c:pt>
                <c:pt idx="5">
                  <c:v>TERMO</c:v>
                </c:pt>
                <c:pt idx="6">
                  <c:v>ACEITES</c:v>
                </c:pt>
                <c:pt idx="7">
                  <c:v>RPT</c:v>
                </c:pt>
                <c:pt idx="8">
                  <c:v>PQA'S</c:v>
                </c:pt>
              </c:strCache>
            </c:strRef>
          </c:cat>
          <c:val>
            <c:numRef>
              <c:f>'OTS - EQUIPOS'!$C$15:$K$15</c:f>
              <c:numCache>
                <c:formatCode>General</c:formatCode>
                <c:ptCount val="9"/>
                <c:pt idx="0">
                  <c:v>23</c:v>
                </c:pt>
                <c:pt idx="1">
                  <c:v>8</c:v>
                </c:pt>
                <c:pt idx="2">
                  <c:v>8</c:v>
                </c:pt>
                <c:pt idx="3">
                  <c:v>75</c:v>
                </c:pt>
                <c:pt idx="4">
                  <c:v>41</c:v>
                </c:pt>
                <c:pt idx="5">
                  <c:v>60</c:v>
                </c:pt>
                <c:pt idx="6">
                  <c:v>12</c:v>
                </c:pt>
                <c:pt idx="7">
                  <c:v>54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6-42A0-9110-728BAAEF6D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83909</xdr:colOff>
      <xdr:row>0</xdr:row>
      <xdr:rowOff>95251</xdr:rowOff>
    </xdr:from>
    <xdr:to>
      <xdr:col>2</xdr:col>
      <xdr:colOff>1428750</xdr:colOff>
      <xdr:row>6</xdr:row>
      <xdr:rowOff>184151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034" y="95251"/>
          <a:ext cx="5027841" cy="1555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0</xdr:row>
      <xdr:rowOff>180974</xdr:rowOff>
    </xdr:from>
    <xdr:to>
      <xdr:col>14</xdr:col>
      <xdr:colOff>69849</xdr:colOff>
      <xdr:row>15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271624</xdr:colOff>
      <xdr:row>0</xdr:row>
      <xdr:rowOff>174949</xdr:rowOff>
    </xdr:from>
    <xdr:to>
      <xdr:col>14</xdr:col>
      <xdr:colOff>90714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28575</xdr:rowOff>
    </xdr:from>
    <xdr:to>
      <xdr:col>18</xdr:col>
      <xdr:colOff>292100</xdr:colOff>
      <xdr:row>14</xdr:row>
      <xdr:rowOff>285750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5:P310" totalsRowShown="0" headerRowDxfId="17" tableBorderDxfId="16">
  <autoFilter ref="A15:P310" xr:uid="{00000000-0009-0000-0100-000001000000}">
    <filterColumn colId="0">
      <filters blank="1">
        <filter val="ABRIL"/>
        <filter val="AGOSTO"/>
        <filter val="DICIEMBRE"/>
        <filter val="FEBRERO"/>
        <filter val="JULIO"/>
        <filter val="JUNIO"/>
        <filter val="MARZO"/>
        <filter val="MAYO"/>
        <filter val="NOVIEMBRE"/>
        <filter val="OCTUBRE"/>
        <filter val="SEPTIEMBRE"/>
      </filters>
    </filterColumn>
    <filterColumn colId="14">
      <filters blank="1"/>
    </filterColumn>
  </autoFilter>
  <sortState xmlns:xlrd2="http://schemas.microsoft.com/office/spreadsheetml/2017/richdata2" ref="A19:P53">
    <sortCondition ref="H15:H305"/>
  </sortState>
  <tableColumns count="16">
    <tableColumn id="1" xr3:uid="{00000000-0010-0000-0000-000001000000}" name="MES" dataDxfId="15"/>
    <tableColumn id="15" xr3:uid="{00000000-0010-0000-0000-00000F000000}" name="ZONA" dataDxfId="14"/>
    <tableColumn id="2" xr3:uid="{00000000-0010-0000-0000-000002000000}" name="SUBESTACION" dataDxfId="13"/>
    <tableColumn id="3" xr3:uid="{00000000-0010-0000-0000-000003000000}" name="TIPO DE EQUIPO" dataDxfId="12"/>
    <tableColumn id="4" xr3:uid="{00000000-0010-0000-0000-000004000000}" name="DESCRIPCION DE EQUIPO" dataDxfId="11"/>
    <tableColumn id="5" xr3:uid="{00000000-0010-0000-0000-000005000000}" name="DESCRIPCION DEL TRABAJO" dataDxfId="10"/>
    <tableColumn id="6" xr3:uid="{00000000-0010-0000-0000-000006000000}" name="OBSERVACIONES" dataDxfId="9" dataCellStyle="Normal 2"/>
    <tableColumn id="7" xr3:uid="{00000000-0010-0000-0000-000007000000}" name="FECHA DE INICIO" dataDxfId="8"/>
    <tableColumn id="8" xr3:uid="{00000000-0010-0000-0000-000008000000}" name="FECHA FINAL" dataDxfId="7"/>
    <tableColumn id="9" xr3:uid="{00000000-0010-0000-0000-000009000000}" name="¿CON LIBRANZAS?" dataDxfId="6"/>
    <tableColumn id="10" xr3:uid="{00000000-0010-0000-0000-00000A000000}" name="MATERIALES" dataDxfId="5"/>
    <tableColumn id="11" xr3:uid="{00000000-0010-0000-0000-00000B000000}" name="CODIGO ALMACEN" dataDxfId="4"/>
    <tableColumn id="12" xr3:uid="{00000000-0010-0000-0000-00000C000000}" name="DESCRIPCION DE LOS MATERIALES" dataDxfId="3"/>
    <tableColumn id="13" xr3:uid="{00000000-0010-0000-0000-00000D000000}" name="Codigo-Mant." dataDxfId="2"/>
    <tableColumn id="16" xr3:uid="{00000000-0010-0000-0000-000010000000}" name="Numero de OT" dataDxfId="1" dataCellStyle="Normal 2"/>
    <tableColumn id="14" xr3:uid="{00000000-0010-0000-0000-00000E000000}" name="CONTEO #O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AP1048037"/>
  <sheetViews>
    <sheetView tabSelected="1" topLeftCell="F99" zoomScale="40" zoomScaleNormal="40" zoomScaleSheetLayoutView="20" workbookViewId="0">
      <selection activeCell="O126" sqref="O126"/>
    </sheetView>
  </sheetViews>
  <sheetFormatPr baseColWidth="10" defaultColWidth="11.44140625" defaultRowHeight="18" x14ac:dyDescent="0.35"/>
  <cols>
    <col min="1" max="1" width="25" style="1" customWidth="1"/>
    <col min="2" max="2" width="30.21875" style="53" customWidth="1"/>
    <col min="3" max="3" width="41.33203125" style="2" bestFit="1" customWidth="1"/>
    <col min="4" max="4" width="38.44140625" style="2" customWidth="1"/>
    <col min="5" max="5" width="79.77734375" style="56" customWidth="1"/>
    <col min="6" max="6" width="61" style="3" customWidth="1"/>
    <col min="7" max="8" width="31.21875" style="4" customWidth="1"/>
    <col min="9" max="9" width="30" style="4" customWidth="1"/>
    <col min="10" max="10" width="29" style="4" customWidth="1"/>
    <col min="11" max="11" width="29.5546875" style="4" customWidth="1"/>
    <col min="12" max="12" width="59.44140625" style="4" customWidth="1"/>
    <col min="13" max="13" width="39" style="5" hidden="1" customWidth="1"/>
    <col min="14" max="14" width="23.44140625" style="5" customWidth="1"/>
    <col min="15" max="15" width="31.21875" style="5" bestFit="1" customWidth="1"/>
    <col min="16" max="18" width="9.77734375" style="5" customWidth="1"/>
    <col min="19" max="19" width="8.77734375" style="5" customWidth="1"/>
    <col min="20" max="20" width="14.21875" style="5" bestFit="1" customWidth="1"/>
    <col min="21" max="34" width="11.44140625" style="5"/>
    <col min="35" max="35" width="36.5546875" style="1" hidden="1" customWidth="1"/>
    <col min="36" max="36" width="27.77734375" style="6" hidden="1" customWidth="1"/>
    <col min="37" max="37" width="11.21875" style="1" customWidth="1"/>
    <col min="38" max="38" width="6" style="1" customWidth="1"/>
    <col min="39" max="39" width="12.77734375" style="1" customWidth="1"/>
    <col min="40" max="40" width="17.5546875" style="1" customWidth="1"/>
    <col min="41" max="16384" width="11.44140625" style="5"/>
  </cols>
  <sheetData>
    <row r="2" spans="1:42" x14ac:dyDescent="0.35">
      <c r="AH2" s="5" t="s">
        <v>22</v>
      </c>
    </row>
    <row r="5" spans="1:42" x14ac:dyDescent="0.35">
      <c r="AI5" s="1" t="s">
        <v>1</v>
      </c>
    </row>
    <row r="6" spans="1:42" x14ac:dyDescent="0.35">
      <c r="N6" s="7"/>
      <c r="AI6" s="1" t="s">
        <v>2</v>
      </c>
    </row>
    <row r="7" spans="1:42" x14ac:dyDescent="0.35">
      <c r="E7" s="8"/>
      <c r="F7" s="27"/>
      <c r="G7" s="27"/>
      <c r="H7" s="27"/>
      <c r="I7" s="27"/>
      <c r="J7" s="27"/>
      <c r="K7" s="27"/>
      <c r="L7" s="27"/>
      <c r="M7" s="27"/>
      <c r="N7" s="8"/>
      <c r="AI7" s="1" t="s">
        <v>3</v>
      </c>
    </row>
    <row r="8" spans="1:42" x14ac:dyDescent="0.35">
      <c r="N8" s="8"/>
    </row>
    <row r="9" spans="1:42" x14ac:dyDescent="0.35">
      <c r="AI9" s="9" t="s">
        <v>19</v>
      </c>
      <c r="AJ9" s="17" t="s">
        <v>4</v>
      </c>
    </row>
    <row r="10" spans="1:42" ht="18.600000000000001" thickBot="1" x14ac:dyDescent="0.4">
      <c r="AI10" s="9" t="s">
        <v>20</v>
      </c>
      <c r="AJ10" s="17" t="s">
        <v>5</v>
      </c>
    </row>
    <row r="11" spans="1:42" ht="21.6" thickBot="1" x14ac:dyDescent="0.45">
      <c r="A11" s="144" t="s">
        <v>55</v>
      </c>
      <c r="B11" s="145"/>
      <c r="C11" s="145"/>
      <c r="D11" s="146"/>
      <c r="AI11" s="9" t="s">
        <v>21</v>
      </c>
    </row>
    <row r="12" spans="1:42" ht="21.6" thickBot="1" x14ac:dyDescent="0.45">
      <c r="A12" s="38" t="s">
        <v>56</v>
      </c>
      <c r="B12" s="141" t="s">
        <v>64</v>
      </c>
      <c r="C12" s="142"/>
      <c r="D12" s="143"/>
      <c r="AI12" s="9" t="s">
        <v>23</v>
      </c>
    </row>
    <row r="13" spans="1:42" thickBot="1" x14ac:dyDescent="0.35">
      <c r="A13" s="10"/>
      <c r="B13" s="11"/>
      <c r="C13" s="11"/>
      <c r="D13" s="11"/>
      <c r="E13" s="55"/>
      <c r="F13" s="11"/>
      <c r="G13" s="11"/>
      <c r="H13" s="11"/>
      <c r="I13" s="11"/>
      <c r="J13" s="11"/>
      <c r="K13" s="11"/>
      <c r="L13" s="11"/>
      <c r="AI13" s="9" t="s">
        <v>24</v>
      </c>
      <c r="AK13" s="10"/>
      <c r="AL13" s="10"/>
      <c r="AM13" s="10"/>
      <c r="AN13" s="10"/>
    </row>
    <row r="14" spans="1:42" ht="33" customHeight="1" thickBot="1" x14ac:dyDescent="0.35">
      <c r="A14" s="40" t="s">
        <v>65</v>
      </c>
      <c r="B14" s="54"/>
      <c r="C14" s="41"/>
      <c r="D14" s="41"/>
      <c r="E14" s="57"/>
      <c r="F14" s="41"/>
      <c r="G14" s="41"/>
      <c r="H14" s="41"/>
      <c r="I14" s="41"/>
      <c r="J14" s="41"/>
      <c r="K14" s="41"/>
      <c r="L14" s="41"/>
      <c r="M14" s="39"/>
      <c r="N14" s="42"/>
      <c r="AI14" s="9" t="s">
        <v>25</v>
      </c>
      <c r="AK14" s="12"/>
      <c r="AL14" s="12"/>
      <c r="AM14" s="12"/>
      <c r="AN14" s="12"/>
    </row>
    <row r="15" spans="1:42" ht="59.25" customHeight="1" thickBot="1" x14ac:dyDescent="0.35">
      <c r="A15" s="90" t="s">
        <v>44</v>
      </c>
      <c r="B15" s="90" t="s">
        <v>185</v>
      </c>
      <c r="C15" s="91" t="s">
        <v>43</v>
      </c>
      <c r="D15" s="92" t="s">
        <v>45</v>
      </c>
      <c r="E15" s="93" t="s">
        <v>46</v>
      </c>
      <c r="F15" s="91" t="s">
        <v>47</v>
      </c>
      <c r="G15" s="90" t="s">
        <v>48</v>
      </c>
      <c r="H15" s="91" t="s">
        <v>50</v>
      </c>
      <c r="I15" s="93" t="s">
        <v>51</v>
      </c>
      <c r="J15" s="91" t="s">
        <v>49</v>
      </c>
      <c r="K15" s="91" t="s">
        <v>53</v>
      </c>
      <c r="L15" s="91" t="s">
        <v>54</v>
      </c>
      <c r="M15" s="91" t="s">
        <v>57</v>
      </c>
      <c r="N15" s="90" t="s">
        <v>0</v>
      </c>
      <c r="O15" s="94" t="s">
        <v>186</v>
      </c>
      <c r="P15" s="94" t="s">
        <v>52</v>
      </c>
      <c r="AI15" s="5"/>
      <c r="AJ15" s="5"/>
      <c r="AK15" s="14" t="s">
        <v>26</v>
      </c>
      <c r="AL15" s="15"/>
      <c r="AM15" s="13"/>
      <c r="AN15" s="13"/>
      <c r="AO15" s="13"/>
      <c r="AP15" s="13"/>
    </row>
    <row r="16" spans="1:42" s="7" customFormat="1" ht="21" hidden="1" x14ac:dyDescent="0.3">
      <c r="A16" s="31" t="s">
        <v>19</v>
      </c>
      <c r="B16" s="31">
        <v>3</v>
      </c>
      <c r="C16" s="18" t="s">
        <v>11</v>
      </c>
      <c r="D16" s="43" t="s">
        <v>75</v>
      </c>
      <c r="E16" s="28"/>
      <c r="F16" s="18" t="s">
        <v>76</v>
      </c>
      <c r="G16" s="24"/>
      <c r="H16" s="36">
        <v>44207</v>
      </c>
      <c r="I16" s="36">
        <f>H16</f>
        <v>44207</v>
      </c>
      <c r="J16" s="26" t="s">
        <v>5</v>
      </c>
      <c r="K16" s="26"/>
      <c r="L16" s="25"/>
      <c r="M16" s="18"/>
      <c r="N16" s="19"/>
      <c r="O16" s="24"/>
      <c r="P16" s="24">
        <v>1</v>
      </c>
      <c r="AK16" s="14" t="s">
        <v>28</v>
      </c>
      <c r="AL16" s="15"/>
      <c r="AM16" s="13"/>
      <c r="AN16" s="13"/>
      <c r="AO16" s="13"/>
      <c r="AP16" s="13"/>
    </row>
    <row r="17" spans="1:42" s="7" customFormat="1" ht="31.2" hidden="1" x14ac:dyDescent="0.3">
      <c r="A17" s="31" t="s">
        <v>19</v>
      </c>
      <c r="B17" s="31">
        <v>3</v>
      </c>
      <c r="C17" s="18" t="s">
        <v>72</v>
      </c>
      <c r="D17" s="43" t="s">
        <v>75</v>
      </c>
      <c r="E17" s="18"/>
      <c r="F17" s="18" t="s">
        <v>76</v>
      </c>
      <c r="G17" s="24"/>
      <c r="H17" s="36">
        <v>44207</v>
      </c>
      <c r="I17" s="36">
        <f t="shared" ref="I17:I80" si="0">H17</f>
        <v>44207</v>
      </c>
      <c r="J17" s="26" t="s">
        <v>5</v>
      </c>
      <c r="K17" s="26"/>
      <c r="L17" s="25"/>
      <c r="M17" s="18"/>
      <c r="N17" s="19"/>
      <c r="O17" s="24"/>
      <c r="P17" s="24">
        <v>1</v>
      </c>
      <c r="AK17" s="14" t="s">
        <v>29</v>
      </c>
      <c r="AL17" s="15"/>
      <c r="AM17" s="13"/>
      <c r="AN17" s="13"/>
      <c r="AO17" s="13"/>
      <c r="AP17" s="13"/>
    </row>
    <row r="18" spans="1:42" s="7" customFormat="1" ht="21" hidden="1" x14ac:dyDescent="0.3">
      <c r="A18" s="31" t="s">
        <v>19</v>
      </c>
      <c r="B18" s="31">
        <v>3</v>
      </c>
      <c r="C18" s="18" t="s">
        <v>12</v>
      </c>
      <c r="D18" s="43" t="s">
        <v>75</v>
      </c>
      <c r="E18" s="18"/>
      <c r="F18" s="29" t="s">
        <v>76</v>
      </c>
      <c r="G18" s="20"/>
      <c r="H18" s="36">
        <v>44208</v>
      </c>
      <c r="I18" s="36">
        <f t="shared" si="0"/>
        <v>44208</v>
      </c>
      <c r="J18" s="26" t="s">
        <v>5</v>
      </c>
      <c r="K18" s="26"/>
      <c r="L18" s="25"/>
      <c r="M18" s="18"/>
      <c r="N18" s="19"/>
      <c r="O18" s="20"/>
      <c r="P18" s="24">
        <v>1</v>
      </c>
      <c r="AK18" s="16"/>
      <c r="AL18" s="15"/>
      <c r="AM18" s="13"/>
      <c r="AN18" s="13"/>
      <c r="AO18" s="13"/>
      <c r="AP18" s="13"/>
    </row>
    <row r="19" spans="1:42" s="7" customFormat="1" ht="21" hidden="1" x14ac:dyDescent="0.3">
      <c r="A19" s="31" t="s">
        <v>19</v>
      </c>
      <c r="B19" s="31">
        <v>1</v>
      </c>
      <c r="C19" s="18" t="s">
        <v>68</v>
      </c>
      <c r="D19" s="43" t="s">
        <v>183</v>
      </c>
      <c r="E19" s="18"/>
      <c r="F19" s="29" t="s">
        <v>180</v>
      </c>
      <c r="G19" s="20"/>
      <c r="H19" s="36">
        <v>44207</v>
      </c>
      <c r="I19" s="36">
        <f t="shared" ref="I19:I53" si="1">H19</f>
        <v>44207</v>
      </c>
      <c r="J19" s="26" t="s">
        <v>5</v>
      </c>
      <c r="K19" s="26"/>
      <c r="L19" s="25"/>
      <c r="M19" s="18"/>
      <c r="N19" s="19"/>
      <c r="O19" s="20">
        <v>1052510</v>
      </c>
      <c r="P19" s="24">
        <v>1</v>
      </c>
      <c r="AK19" s="16" t="s">
        <v>6</v>
      </c>
      <c r="AL19" s="15"/>
      <c r="AM19" s="13"/>
      <c r="AN19" s="13"/>
      <c r="AO19" s="13"/>
      <c r="AP19" s="13"/>
    </row>
    <row r="20" spans="1:42" s="7" customFormat="1" ht="27" hidden="1" x14ac:dyDescent="0.3">
      <c r="A20" s="31" t="s">
        <v>19</v>
      </c>
      <c r="B20" s="31">
        <v>3</v>
      </c>
      <c r="C20" s="18" t="s">
        <v>73</v>
      </c>
      <c r="D20" s="43" t="s">
        <v>75</v>
      </c>
      <c r="E20" s="18"/>
      <c r="F20" s="18" t="s">
        <v>76</v>
      </c>
      <c r="G20" s="24"/>
      <c r="H20" s="36">
        <v>44209</v>
      </c>
      <c r="I20" s="36">
        <f t="shared" si="1"/>
        <v>44209</v>
      </c>
      <c r="J20" s="26" t="s">
        <v>5</v>
      </c>
      <c r="K20" s="26"/>
      <c r="L20" s="25"/>
      <c r="M20" s="18"/>
      <c r="N20" s="19"/>
      <c r="O20" s="24"/>
      <c r="P20" s="24">
        <v>1</v>
      </c>
      <c r="AK20" s="16" t="s">
        <v>7</v>
      </c>
      <c r="AL20" s="15"/>
      <c r="AM20" s="13"/>
      <c r="AN20" s="13"/>
      <c r="AO20" s="13"/>
      <c r="AP20" s="13"/>
    </row>
    <row r="21" spans="1:42" s="7" customFormat="1" ht="21" hidden="1" x14ac:dyDescent="0.3">
      <c r="A21" s="31" t="s">
        <v>19</v>
      </c>
      <c r="B21" s="31">
        <v>1</v>
      </c>
      <c r="C21" s="18" t="s">
        <v>68</v>
      </c>
      <c r="D21" s="43" t="s">
        <v>183</v>
      </c>
      <c r="E21" s="18"/>
      <c r="F21" s="29" t="s">
        <v>181</v>
      </c>
      <c r="G21" s="20"/>
      <c r="H21" s="36">
        <v>44208</v>
      </c>
      <c r="I21" s="36">
        <f t="shared" si="1"/>
        <v>44208</v>
      </c>
      <c r="J21" s="26" t="s">
        <v>5</v>
      </c>
      <c r="K21" s="26"/>
      <c r="L21" s="25"/>
      <c r="M21" s="18"/>
      <c r="N21" s="19"/>
      <c r="O21" s="20">
        <v>1052516</v>
      </c>
      <c r="P21" s="24">
        <v>1</v>
      </c>
      <c r="AK21" s="16" t="s">
        <v>8</v>
      </c>
      <c r="AL21" s="15"/>
      <c r="AM21" s="13"/>
      <c r="AN21" s="13"/>
      <c r="AO21" s="13"/>
      <c r="AP21" s="13"/>
    </row>
    <row r="22" spans="1:42" s="7" customFormat="1" ht="27" hidden="1" x14ac:dyDescent="0.3">
      <c r="A22" s="31" t="s">
        <v>19</v>
      </c>
      <c r="B22" s="31">
        <v>1</v>
      </c>
      <c r="C22" s="18" t="s">
        <v>68</v>
      </c>
      <c r="D22" s="43" t="s">
        <v>183</v>
      </c>
      <c r="E22" s="18"/>
      <c r="F22" s="29" t="s">
        <v>182</v>
      </c>
      <c r="G22" s="20"/>
      <c r="H22" s="36">
        <v>44209</v>
      </c>
      <c r="I22" s="36">
        <f t="shared" si="1"/>
        <v>44209</v>
      </c>
      <c r="J22" s="26" t="s">
        <v>5</v>
      </c>
      <c r="K22" s="26"/>
      <c r="L22" s="25"/>
      <c r="M22" s="18"/>
      <c r="N22" s="19"/>
      <c r="O22" s="20">
        <v>1052518</v>
      </c>
      <c r="P22" s="24">
        <v>1</v>
      </c>
      <c r="AK22" s="16" t="s">
        <v>9</v>
      </c>
      <c r="AL22" s="15"/>
      <c r="AM22" s="13"/>
      <c r="AN22" s="13"/>
      <c r="AO22" s="13"/>
      <c r="AP22" s="13"/>
    </row>
    <row r="23" spans="1:42" s="32" customFormat="1" ht="21" hidden="1" x14ac:dyDescent="0.3">
      <c r="A23" s="31" t="s">
        <v>19</v>
      </c>
      <c r="B23" s="31">
        <v>1</v>
      </c>
      <c r="C23" s="18" t="s">
        <v>70</v>
      </c>
      <c r="D23" s="43" t="s">
        <v>183</v>
      </c>
      <c r="E23" s="18"/>
      <c r="F23" s="29" t="s">
        <v>180</v>
      </c>
      <c r="G23" s="20"/>
      <c r="H23" s="36">
        <v>44210</v>
      </c>
      <c r="I23" s="36">
        <f t="shared" si="1"/>
        <v>44210</v>
      </c>
      <c r="J23" s="26" t="s">
        <v>5</v>
      </c>
      <c r="K23" s="26"/>
      <c r="L23" s="25"/>
      <c r="M23" s="18"/>
      <c r="N23" s="19"/>
      <c r="O23" s="20">
        <v>1052520</v>
      </c>
      <c r="P23" s="24">
        <v>1</v>
      </c>
      <c r="AK23" s="16" t="s">
        <v>18</v>
      </c>
      <c r="AL23" s="15"/>
      <c r="AM23" s="13"/>
      <c r="AN23" s="13"/>
      <c r="AO23" s="13"/>
      <c r="AP23" s="13"/>
    </row>
    <row r="24" spans="1:42" s="32" customFormat="1" ht="27" hidden="1" x14ac:dyDescent="0.3">
      <c r="A24" s="31" t="s">
        <v>19</v>
      </c>
      <c r="B24" s="31">
        <v>2</v>
      </c>
      <c r="C24" s="18" t="s">
        <v>187</v>
      </c>
      <c r="D24" s="43" t="s">
        <v>75</v>
      </c>
      <c r="E24" s="28"/>
      <c r="F24" s="18" t="s">
        <v>76</v>
      </c>
      <c r="G24" s="24"/>
      <c r="H24" s="36">
        <v>44211</v>
      </c>
      <c r="I24" s="36">
        <f t="shared" si="1"/>
        <v>44211</v>
      </c>
      <c r="J24" s="26" t="s">
        <v>5</v>
      </c>
      <c r="K24" s="26"/>
      <c r="L24" s="25"/>
      <c r="M24" s="18"/>
      <c r="N24" s="31"/>
      <c r="O24" s="24">
        <v>1053066</v>
      </c>
      <c r="P24" s="88">
        <v>1</v>
      </c>
      <c r="AK24" s="16" t="s">
        <v>10</v>
      </c>
      <c r="AL24" s="15"/>
      <c r="AM24" s="13"/>
      <c r="AN24" s="13"/>
      <c r="AO24" s="13"/>
      <c r="AP24" s="13"/>
    </row>
    <row r="25" spans="1:42" s="32" customFormat="1" ht="21" hidden="1" x14ac:dyDescent="0.3">
      <c r="A25" s="31" t="s">
        <v>19</v>
      </c>
      <c r="B25" s="31">
        <v>1</v>
      </c>
      <c r="C25" s="18" t="s">
        <v>70</v>
      </c>
      <c r="D25" s="43" t="s">
        <v>183</v>
      </c>
      <c r="E25" s="18"/>
      <c r="F25" s="29" t="s">
        <v>181</v>
      </c>
      <c r="G25" s="20"/>
      <c r="H25" s="36">
        <v>44211</v>
      </c>
      <c r="I25" s="36">
        <f t="shared" si="1"/>
        <v>44211</v>
      </c>
      <c r="J25" s="26" t="s">
        <v>5</v>
      </c>
      <c r="K25" s="26"/>
      <c r="L25" s="25"/>
      <c r="M25" s="18"/>
      <c r="N25" s="19"/>
      <c r="O25" s="20">
        <v>1052522</v>
      </c>
      <c r="P25" s="24">
        <v>1</v>
      </c>
      <c r="AK25" s="16" t="s">
        <v>11</v>
      </c>
      <c r="AL25" s="15"/>
      <c r="AM25" s="13"/>
      <c r="AN25" s="13"/>
      <c r="AO25" s="13"/>
      <c r="AP25" s="13"/>
    </row>
    <row r="26" spans="1:42" s="32" customFormat="1" ht="27" hidden="1" x14ac:dyDescent="0.3">
      <c r="A26" s="31" t="s">
        <v>19</v>
      </c>
      <c r="B26" s="31">
        <v>2</v>
      </c>
      <c r="C26" s="18" t="s">
        <v>10</v>
      </c>
      <c r="D26" s="43" t="s">
        <v>75</v>
      </c>
      <c r="E26" s="28"/>
      <c r="F26" s="18" t="s">
        <v>76</v>
      </c>
      <c r="G26" s="24"/>
      <c r="H26" s="36">
        <v>44212</v>
      </c>
      <c r="I26" s="36">
        <f t="shared" si="1"/>
        <v>44212</v>
      </c>
      <c r="J26" s="26" t="s">
        <v>5</v>
      </c>
      <c r="K26" s="26"/>
      <c r="L26" s="25"/>
      <c r="M26" s="18"/>
      <c r="N26" s="19"/>
      <c r="O26" s="24">
        <v>1053127</v>
      </c>
      <c r="P26" s="24">
        <v>1</v>
      </c>
      <c r="AK26" s="16" t="s">
        <v>12</v>
      </c>
      <c r="AL26" s="15"/>
      <c r="AM26" s="13"/>
      <c r="AN26" s="13"/>
      <c r="AO26" s="13"/>
      <c r="AP26" s="13"/>
    </row>
    <row r="27" spans="1:42" s="32" customFormat="1" ht="27" hidden="1" x14ac:dyDescent="0.3">
      <c r="A27" s="31" t="s">
        <v>19</v>
      </c>
      <c r="B27" s="31">
        <v>2</v>
      </c>
      <c r="C27" s="18" t="s">
        <v>10</v>
      </c>
      <c r="D27" s="43" t="s">
        <v>66</v>
      </c>
      <c r="E27" s="28" t="s">
        <v>58</v>
      </c>
      <c r="F27" s="44" t="s">
        <v>67</v>
      </c>
      <c r="G27" s="24"/>
      <c r="H27" s="36">
        <v>44212</v>
      </c>
      <c r="I27" s="36">
        <f t="shared" si="1"/>
        <v>44212</v>
      </c>
      <c r="J27" s="26" t="s">
        <v>4</v>
      </c>
      <c r="K27" s="26"/>
      <c r="L27" s="25"/>
      <c r="M27" s="18"/>
      <c r="N27" s="19"/>
      <c r="O27" s="24">
        <v>1056899</v>
      </c>
      <c r="P27" s="24">
        <v>1</v>
      </c>
      <c r="AK27" s="16" t="s">
        <v>13</v>
      </c>
      <c r="AL27" s="33"/>
      <c r="AM27" s="30"/>
      <c r="AN27" s="30"/>
      <c r="AO27" s="30"/>
      <c r="AP27" s="30"/>
    </row>
    <row r="28" spans="1:42" s="32" customFormat="1" ht="28.8" hidden="1" x14ac:dyDescent="0.3">
      <c r="A28" s="31" t="s">
        <v>19</v>
      </c>
      <c r="B28" s="31">
        <v>1</v>
      </c>
      <c r="C28" s="18" t="s">
        <v>70</v>
      </c>
      <c r="D28" s="43" t="s">
        <v>183</v>
      </c>
      <c r="E28" s="18"/>
      <c r="F28" s="29" t="s">
        <v>182</v>
      </c>
      <c r="G28" s="20"/>
      <c r="H28" s="36">
        <v>44214</v>
      </c>
      <c r="I28" s="36">
        <f t="shared" si="1"/>
        <v>44214</v>
      </c>
      <c r="J28" s="26" t="s">
        <v>5</v>
      </c>
      <c r="K28" s="26"/>
      <c r="L28" s="25"/>
      <c r="M28" s="18"/>
      <c r="N28" s="31"/>
      <c r="O28" s="20">
        <v>1052531</v>
      </c>
      <c r="P28" s="88">
        <v>1</v>
      </c>
      <c r="AK28" s="34" t="s">
        <v>14</v>
      </c>
      <c r="AL28" s="33"/>
      <c r="AM28" s="30"/>
      <c r="AN28" s="30"/>
      <c r="AO28" s="30"/>
      <c r="AP28" s="30"/>
    </row>
    <row r="29" spans="1:42" s="32" customFormat="1" ht="28.8" hidden="1" x14ac:dyDescent="0.3">
      <c r="A29" s="31" t="s">
        <v>19</v>
      </c>
      <c r="B29" s="31">
        <v>3</v>
      </c>
      <c r="C29" s="18" t="s">
        <v>16</v>
      </c>
      <c r="D29" s="43" t="s">
        <v>75</v>
      </c>
      <c r="E29" s="18"/>
      <c r="F29" s="18" t="s">
        <v>76</v>
      </c>
      <c r="G29" s="24"/>
      <c r="H29" s="36">
        <v>44216</v>
      </c>
      <c r="I29" s="36">
        <f t="shared" si="1"/>
        <v>44216</v>
      </c>
      <c r="J29" s="26" t="s">
        <v>5</v>
      </c>
      <c r="K29" s="26"/>
      <c r="L29" s="25"/>
      <c r="M29" s="18"/>
      <c r="N29" s="31"/>
      <c r="O29" s="24"/>
      <c r="P29" s="88">
        <v>1</v>
      </c>
      <c r="AK29" s="34" t="s">
        <v>17</v>
      </c>
      <c r="AL29" s="33"/>
      <c r="AM29" s="30"/>
      <c r="AN29" s="30"/>
      <c r="AO29" s="30"/>
      <c r="AP29" s="30"/>
    </row>
    <row r="30" spans="1:42" s="32" customFormat="1" ht="28.8" hidden="1" x14ac:dyDescent="0.3">
      <c r="A30" s="31" t="s">
        <v>19</v>
      </c>
      <c r="B30" s="31">
        <v>3</v>
      </c>
      <c r="C30" s="18" t="s">
        <v>42</v>
      </c>
      <c r="D30" s="43" t="s">
        <v>75</v>
      </c>
      <c r="E30" s="18"/>
      <c r="F30" s="18" t="s">
        <v>76</v>
      </c>
      <c r="G30" s="20"/>
      <c r="H30" s="36">
        <v>44216</v>
      </c>
      <c r="I30" s="36">
        <f t="shared" si="1"/>
        <v>44216</v>
      </c>
      <c r="J30" s="26" t="s">
        <v>5</v>
      </c>
      <c r="K30" s="26"/>
      <c r="L30" s="25"/>
      <c r="M30" s="18"/>
      <c r="N30" s="31"/>
      <c r="O30" s="20"/>
      <c r="P30" s="88">
        <v>1</v>
      </c>
      <c r="AK30" s="34" t="s">
        <v>41</v>
      </c>
      <c r="AL30" s="33"/>
      <c r="AM30" s="30"/>
      <c r="AN30" s="30"/>
      <c r="AO30" s="30"/>
      <c r="AP30" s="30"/>
    </row>
    <row r="31" spans="1:42" s="32" customFormat="1" ht="21" hidden="1" x14ac:dyDescent="0.3">
      <c r="A31" s="31" t="s">
        <v>19</v>
      </c>
      <c r="B31" s="31">
        <v>1</v>
      </c>
      <c r="C31" s="18" t="s">
        <v>7</v>
      </c>
      <c r="D31" s="43" t="s">
        <v>183</v>
      </c>
      <c r="E31" s="18"/>
      <c r="F31" s="29" t="s">
        <v>180</v>
      </c>
      <c r="G31" s="20"/>
      <c r="H31" s="36">
        <v>44216</v>
      </c>
      <c r="I31" s="36">
        <f t="shared" si="1"/>
        <v>44216</v>
      </c>
      <c r="J31" s="26" t="s">
        <v>5</v>
      </c>
      <c r="K31" s="26"/>
      <c r="L31" s="25"/>
      <c r="M31" s="18"/>
      <c r="N31" s="31"/>
      <c r="O31" s="20">
        <v>1052545</v>
      </c>
      <c r="P31" s="88">
        <v>1</v>
      </c>
      <c r="AK31" s="34" t="s">
        <v>40</v>
      </c>
      <c r="AL31" s="33"/>
      <c r="AM31" s="30"/>
      <c r="AN31" s="30"/>
      <c r="AO31" s="30"/>
      <c r="AP31" s="30"/>
    </row>
    <row r="32" spans="1:42" s="32" customFormat="1" ht="21" hidden="1" x14ac:dyDescent="0.3">
      <c r="A32" s="31" t="s">
        <v>19</v>
      </c>
      <c r="B32" s="31">
        <v>1</v>
      </c>
      <c r="C32" s="18" t="s">
        <v>7</v>
      </c>
      <c r="D32" s="43" t="s">
        <v>183</v>
      </c>
      <c r="E32" s="18"/>
      <c r="F32" s="29" t="s">
        <v>181</v>
      </c>
      <c r="G32" s="20"/>
      <c r="H32" s="36">
        <v>44216</v>
      </c>
      <c r="I32" s="36">
        <f t="shared" si="1"/>
        <v>44216</v>
      </c>
      <c r="J32" s="26" t="s">
        <v>5</v>
      </c>
      <c r="K32" s="26"/>
      <c r="L32" s="25"/>
      <c r="M32" s="18"/>
      <c r="N32" s="31"/>
      <c r="O32" s="20">
        <v>1052566</v>
      </c>
      <c r="P32" s="88">
        <v>1</v>
      </c>
      <c r="AK32" s="34" t="s">
        <v>42</v>
      </c>
      <c r="AL32" s="33"/>
      <c r="AM32" s="30"/>
      <c r="AN32" s="30"/>
      <c r="AO32" s="30"/>
      <c r="AP32" s="30"/>
    </row>
    <row r="33" spans="1:42" s="32" customFormat="1" ht="21" hidden="1" x14ac:dyDescent="0.3">
      <c r="A33" s="31" t="s">
        <v>19</v>
      </c>
      <c r="B33" s="31">
        <v>1</v>
      </c>
      <c r="C33" s="18" t="s">
        <v>69</v>
      </c>
      <c r="D33" s="43" t="s">
        <v>75</v>
      </c>
      <c r="E33" s="28"/>
      <c r="F33" s="18" t="s">
        <v>76</v>
      </c>
      <c r="G33" s="24"/>
      <c r="H33" s="36">
        <v>44217</v>
      </c>
      <c r="I33" s="36">
        <f t="shared" si="1"/>
        <v>44217</v>
      </c>
      <c r="J33" s="26" t="s">
        <v>5</v>
      </c>
      <c r="K33" s="26"/>
      <c r="L33" s="25"/>
      <c r="M33" s="18"/>
      <c r="N33" s="31"/>
      <c r="O33" s="24">
        <v>1053139</v>
      </c>
      <c r="P33" s="88">
        <v>1</v>
      </c>
      <c r="AK33" s="34"/>
      <c r="AL33" s="33"/>
      <c r="AM33" s="30"/>
      <c r="AN33" s="30"/>
      <c r="AO33" s="30"/>
      <c r="AP33" s="30"/>
    </row>
    <row r="34" spans="1:42" s="32" customFormat="1" ht="21" hidden="1" x14ac:dyDescent="0.3">
      <c r="A34" s="31" t="s">
        <v>19</v>
      </c>
      <c r="B34" s="31">
        <v>3</v>
      </c>
      <c r="C34" s="18" t="s">
        <v>74</v>
      </c>
      <c r="D34" s="43" t="s">
        <v>75</v>
      </c>
      <c r="E34" s="18"/>
      <c r="F34" s="18" t="s">
        <v>76</v>
      </c>
      <c r="G34" s="24"/>
      <c r="H34" s="36">
        <v>44217</v>
      </c>
      <c r="I34" s="36">
        <f t="shared" si="1"/>
        <v>44217</v>
      </c>
      <c r="J34" s="26" t="s">
        <v>5</v>
      </c>
      <c r="K34" s="26"/>
      <c r="L34" s="25"/>
      <c r="M34" s="18"/>
      <c r="N34" s="31"/>
      <c r="O34" s="24"/>
      <c r="P34" s="88">
        <v>1</v>
      </c>
      <c r="AK34" s="34"/>
      <c r="AL34" s="33"/>
      <c r="AM34" s="30"/>
      <c r="AN34" s="30"/>
      <c r="AO34" s="30"/>
      <c r="AP34" s="30"/>
    </row>
    <row r="35" spans="1:42" s="32" customFormat="1" ht="21" hidden="1" x14ac:dyDescent="0.3">
      <c r="A35" s="31" t="s">
        <v>19</v>
      </c>
      <c r="B35" s="31">
        <v>3</v>
      </c>
      <c r="C35" s="18" t="s">
        <v>15</v>
      </c>
      <c r="D35" s="43" t="s">
        <v>75</v>
      </c>
      <c r="E35" s="18"/>
      <c r="F35" s="29" t="s">
        <v>76</v>
      </c>
      <c r="G35" s="20"/>
      <c r="H35" s="36">
        <v>44217</v>
      </c>
      <c r="I35" s="36">
        <f t="shared" si="1"/>
        <v>44217</v>
      </c>
      <c r="J35" s="26" t="s">
        <v>5</v>
      </c>
      <c r="K35" s="26"/>
      <c r="L35" s="25"/>
      <c r="M35" s="18"/>
      <c r="N35" s="31"/>
      <c r="O35" s="20"/>
      <c r="P35" s="88">
        <v>1</v>
      </c>
      <c r="AK35" s="34"/>
      <c r="AL35" s="33"/>
      <c r="AM35" s="30"/>
      <c r="AN35" s="30"/>
      <c r="AO35" s="30"/>
      <c r="AP35" s="30"/>
    </row>
    <row r="36" spans="1:42" s="32" customFormat="1" ht="21" hidden="1" x14ac:dyDescent="0.3">
      <c r="A36" s="31" t="s">
        <v>19</v>
      </c>
      <c r="B36" s="31">
        <v>1</v>
      </c>
      <c r="C36" s="18" t="s">
        <v>7</v>
      </c>
      <c r="D36" s="43" t="s">
        <v>183</v>
      </c>
      <c r="E36" s="18"/>
      <c r="F36" s="29" t="s">
        <v>182</v>
      </c>
      <c r="G36" s="20"/>
      <c r="H36" s="36">
        <v>44217</v>
      </c>
      <c r="I36" s="36">
        <f t="shared" si="1"/>
        <v>44217</v>
      </c>
      <c r="J36" s="26" t="s">
        <v>5</v>
      </c>
      <c r="K36" s="26"/>
      <c r="L36" s="25"/>
      <c r="M36" s="18"/>
      <c r="N36" s="31"/>
      <c r="O36" s="20">
        <v>1052587</v>
      </c>
      <c r="P36" s="88">
        <v>1</v>
      </c>
      <c r="AK36" s="34"/>
      <c r="AL36" s="33"/>
      <c r="AM36" s="30"/>
      <c r="AN36" s="30"/>
      <c r="AO36" s="30"/>
      <c r="AP36" s="30"/>
    </row>
    <row r="37" spans="1:42" s="32" customFormat="1" ht="21" hidden="1" x14ac:dyDescent="0.3">
      <c r="A37" s="31" t="s">
        <v>19</v>
      </c>
      <c r="B37" s="31">
        <v>1</v>
      </c>
      <c r="C37" s="18" t="s">
        <v>71</v>
      </c>
      <c r="D37" s="43" t="s">
        <v>183</v>
      </c>
      <c r="E37" s="18"/>
      <c r="F37" s="29" t="s">
        <v>180</v>
      </c>
      <c r="G37" s="20"/>
      <c r="H37" s="36">
        <v>44217</v>
      </c>
      <c r="I37" s="36">
        <f t="shared" si="1"/>
        <v>44217</v>
      </c>
      <c r="J37" s="26" t="s">
        <v>5</v>
      </c>
      <c r="K37" s="26"/>
      <c r="L37" s="25"/>
      <c r="M37" s="18"/>
      <c r="N37" s="31"/>
      <c r="O37" s="20">
        <v>1052638</v>
      </c>
      <c r="P37" s="88">
        <v>1</v>
      </c>
      <c r="AK37" s="34"/>
      <c r="AL37" s="33"/>
      <c r="AM37" s="30"/>
      <c r="AN37" s="30"/>
      <c r="AO37" s="30"/>
      <c r="AP37" s="30"/>
    </row>
    <row r="38" spans="1:42" s="32" customFormat="1" ht="21" hidden="1" x14ac:dyDescent="0.3">
      <c r="A38" s="31" t="s">
        <v>19</v>
      </c>
      <c r="B38" s="31">
        <v>1</v>
      </c>
      <c r="C38" s="18" t="s">
        <v>71</v>
      </c>
      <c r="D38" s="43" t="s">
        <v>183</v>
      </c>
      <c r="E38" s="18"/>
      <c r="F38" s="29" t="s">
        <v>181</v>
      </c>
      <c r="G38" s="20"/>
      <c r="H38" s="36">
        <v>44217</v>
      </c>
      <c r="I38" s="36">
        <f t="shared" si="1"/>
        <v>44217</v>
      </c>
      <c r="J38" s="26" t="s">
        <v>5</v>
      </c>
      <c r="K38" s="26"/>
      <c r="L38" s="25"/>
      <c r="M38" s="18"/>
      <c r="N38" s="31"/>
      <c r="O38" s="20">
        <v>1052650</v>
      </c>
      <c r="P38" s="88">
        <v>1</v>
      </c>
      <c r="AK38" s="34"/>
      <c r="AL38" s="33"/>
      <c r="AM38" s="30"/>
      <c r="AN38" s="30"/>
      <c r="AO38" s="30"/>
      <c r="AP38" s="30"/>
    </row>
    <row r="39" spans="1:42" s="32" customFormat="1" ht="21" hidden="1" x14ac:dyDescent="0.3">
      <c r="A39" s="31" t="s">
        <v>19</v>
      </c>
      <c r="B39" s="31">
        <v>1</v>
      </c>
      <c r="C39" s="18" t="s">
        <v>71</v>
      </c>
      <c r="D39" s="43" t="s">
        <v>183</v>
      </c>
      <c r="E39" s="18"/>
      <c r="F39" s="29" t="s">
        <v>182</v>
      </c>
      <c r="G39" s="20"/>
      <c r="H39" s="36">
        <v>44218</v>
      </c>
      <c r="I39" s="36">
        <f t="shared" si="1"/>
        <v>44218</v>
      </c>
      <c r="J39" s="26" t="s">
        <v>5</v>
      </c>
      <c r="K39" s="26"/>
      <c r="L39" s="25"/>
      <c r="M39" s="18"/>
      <c r="N39" s="31"/>
      <c r="O39" s="20">
        <v>1052689</v>
      </c>
      <c r="P39" s="88">
        <v>1</v>
      </c>
      <c r="AK39" s="34"/>
      <c r="AL39" s="33"/>
      <c r="AM39" s="30"/>
      <c r="AN39" s="30"/>
      <c r="AO39" s="30"/>
      <c r="AP39" s="30"/>
    </row>
    <row r="40" spans="1:42" s="32" customFormat="1" ht="21" hidden="1" x14ac:dyDescent="0.3">
      <c r="A40" s="31" t="s">
        <v>19</v>
      </c>
      <c r="B40" s="31">
        <v>1</v>
      </c>
      <c r="C40" s="18" t="s">
        <v>9</v>
      </c>
      <c r="D40" s="43" t="s">
        <v>183</v>
      </c>
      <c r="E40" s="18"/>
      <c r="F40" s="29" t="s">
        <v>180</v>
      </c>
      <c r="G40" s="20"/>
      <c r="H40" s="36">
        <v>44218</v>
      </c>
      <c r="I40" s="36">
        <f t="shared" si="1"/>
        <v>44218</v>
      </c>
      <c r="J40" s="26" t="s">
        <v>5</v>
      </c>
      <c r="K40" s="26"/>
      <c r="L40" s="25"/>
      <c r="M40" s="18"/>
      <c r="N40" s="31"/>
      <c r="O40" s="20">
        <v>1052816</v>
      </c>
      <c r="P40" s="88">
        <v>1</v>
      </c>
      <c r="AK40" s="34"/>
      <c r="AL40" s="33"/>
      <c r="AM40" s="30"/>
      <c r="AN40" s="30"/>
      <c r="AO40" s="30"/>
      <c r="AP40" s="30"/>
    </row>
    <row r="41" spans="1:42" s="32" customFormat="1" ht="21" hidden="1" x14ac:dyDescent="0.3">
      <c r="A41" s="31" t="s">
        <v>19</v>
      </c>
      <c r="B41" s="31">
        <v>1</v>
      </c>
      <c r="C41" s="18" t="s">
        <v>9</v>
      </c>
      <c r="D41" s="43" t="s">
        <v>183</v>
      </c>
      <c r="E41" s="18"/>
      <c r="F41" s="29" t="s">
        <v>182</v>
      </c>
      <c r="G41" s="20"/>
      <c r="H41" s="36">
        <v>44221</v>
      </c>
      <c r="I41" s="36">
        <f t="shared" si="1"/>
        <v>44221</v>
      </c>
      <c r="J41" s="26" t="s">
        <v>5</v>
      </c>
      <c r="K41" s="26"/>
      <c r="L41" s="25"/>
      <c r="M41" s="18"/>
      <c r="N41" s="31"/>
      <c r="O41" s="20">
        <v>1053013</v>
      </c>
      <c r="P41" s="88">
        <v>1</v>
      </c>
      <c r="AK41" s="34"/>
      <c r="AL41" s="33"/>
      <c r="AM41" s="30"/>
      <c r="AN41" s="30"/>
      <c r="AO41" s="30"/>
      <c r="AP41" s="30"/>
    </row>
    <row r="42" spans="1:42" s="32" customFormat="1" ht="21" hidden="1" x14ac:dyDescent="0.3">
      <c r="A42" s="31" t="s">
        <v>19</v>
      </c>
      <c r="B42" s="31">
        <v>1</v>
      </c>
      <c r="C42" s="18" t="s">
        <v>9</v>
      </c>
      <c r="D42" s="43" t="s">
        <v>183</v>
      </c>
      <c r="E42" s="18"/>
      <c r="F42" s="29" t="s">
        <v>181</v>
      </c>
      <c r="G42" s="20"/>
      <c r="H42" s="36">
        <v>44221</v>
      </c>
      <c r="I42" s="36">
        <f t="shared" si="1"/>
        <v>44221</v>
      </c>
      <c r="J42" s="26" t="s">
        <v>5</v>
      </c>
      <c r="K42" s="26"/>
      <c r="L42" s="25"/>
      <c r="M42" s="18"/>
      <c r="N42" s="31"/>
      <c r="O42" s="20">
        <v>1053058</v>
      </c>
      <c r="P42" s="88">
        <v>1</v>
      </c>
      <c r="AK42" s="34"/>
      <c r="AL42" s="33"/>
      <c r="AM42" s="30"/>
      <c r="AN42" s="30"/>
      <c r="AO42" s="30"/>
      <c r="AP42" s="30"/>
    </row>
    <row r="43" spans="1:42" s="32" customFormat="1" ht="21" hidden="1" x14ac:dyDescent="0.3">
      <c r="A43" s="31" t="s">
        <v>19</v>
      </c>
      <c r="B43" s="31">
        <v>3</v>
      </c>
      <c r="C43" s="18" t="s">
        <v>41</v>
      </c>
      <c r="D43" s="43" t="s">
        <v>75</v>
      </c>
      <c r="E43" s="18"/>
      <c r="F43" s="29" t="s">
        <v>76</v>
      </c>
      <c r="G43" s="20"/>
      <c r="H43" s="36">
        <v>44222</v>
      </c>
      <c r="I43" s="36">
        <f t="shared" si="1"/>
        <v>44222</v>
      </c>
      <c r="J43" s="26" t="s">
        <v>5</v>
      </c>
      <c r="K43" s="26"/>
      <c r="L43" s="25"/>
      <c r="M43" s="18"/>
      <c r="N43" s="31"/>
      <c r="O43" s="20"/>
      <c r="P43" s="88">
        <v>1</v>
      </c>
      <c r="AK43" s="34"/>
      <c r="AL43" s="33"/>
      <c r="AM43" s="30"/>
      <c r="AN43" s="30"/>
      <c r="AO43" s="30"/>
      <c r="AP43" s="30"/>
    </row>
    <row r="44" spans="1:42" s="32" customFormat="1" ht="21" hidden="1" x14ac:dyDescent="0.3">
      <c r="A44" s="31" t="s">
        <v>19</v>
      </c>
      <c r="B44" s="31">
        <v>1</v>
      </c>
      <c r="C44" s="18" t="s">
        <v>69</v>
      </c>
      <c r="D44" s="43" t="s">
        <v>183</v>
      </c>
      <c r="E44" s="18"/>
      <c r="F44" s="29" t="s">
        <v>180</v>
      </c>
      <c r="G44" s="20"/>
      <c r="H44" s="36">
        <v>44222</v>
      </c>
      <c r="I44" s="36">
        <f t="shared" si="1"/>
        <v>44222</v>
      </c>
      <c r="J44" s="26" t="s">
        <v>5</v>
      </c>
      <c r="K44" s="26"/>
      <c r="L44" s="25"/>
      <c r="M44" s="18"/>
      <c r="N44" s="31"/>
      <c r="O44" s="20">
        <v>1053060</v>
      </c>
      <c r="P44" s="88">
        <v>1</v>
      </c>
      <c r="AK44" s="34"/>
      <c r="AL44" s="33"/>
      <c r="AM44" s="30"/>
      <c r="AN44" s="30"/>
      <c r="AO44" s="30"/>
      <c r="AP44" s="30"/>
    </row>
    <row r="45" spans="1:42" s="32" customFormat="1" ht="21" hidden="1" x14ac:dyDescent="0.3">
      <c r="A45" s="31" t="s">
        <v>19</v>
      </c>
      <c r="B45" s="31">
        <v>3</v>
      </c>
      <c r="C45" s="18" t="s">
        <v>40</v>
      </c>
      <c r="D45" s="43" t="s">
        <v>75</v>
      </c>
      <c r="E45" s="18"/>
      <c r="F45" s="29" t="s">
        <v>76</v>
      </c>
      <c r="G45" s="20"/>
      <c r="H45" s="36">
        <v>44223</v>
      </c>
      <c r="I45" s="36">
        <f t="shared" si="1"/>
        <v>44223</v>
      </c>
      <c r="J45" s="26" t="s">
        <v>5</v>
      </c>
      <c r="K45" s="26"/>
      <c r="L45" s="25"/>
      <c r="M45" s="18"/>
      <c r="N45" s="31"/>
      <c r="O45" s="20"/>
      <c r="P45" s="88">
        <v>1</v>
      </c>
      <c r="AK45" s="34"/>
      <c r="AL45" s="33"/>
      <c r="AM45" s="30"/>
      <c r="AN45" s="30"/>
      <c r="AO45" s="30"/>
      <c r="AP45" s="30"/>
    </row>
    <row r="46" spans="1:42" s="32" customFormat="1" ht="21" hidden="1" x14ac:dyDescent="0.3">
      <c r="A46" s="31" t="s">
        <v>19</v>
      </c>
      <c r="B46" s="31">
        <v>1</v>
      </c>
      <c r="C46" s="18" t="s">
        <v>69</v>
      </c>
      <c r="D46" s="43" t="s">
        <v>183</v>
      </c>
      <c r="E46" s="18"/>
      <c r="F46" s="29" t="s">
        <v>182</v>
      </c>
      <c r="G46" s="20"/>
      <c r="H46" s="36">
        <v>44223</v>
      </c>
      <c r="I46" s="36">
        <f t="shared" si="1"/>
        <v>44223</v>
      </c>
      <c r="J46" s="26" t="s">
        <v>5</v>
      </c>
      <c r="K46" s="26"/>
      <c r="L46" s="25"/>
      <c r="M46" s="18"/>
      <c r="N46" s="31"/>
      <c r="O46" s="20">
        <v>1053062</v>
      </c>
      <c r="P46" s="88">
        <v>1</v>
      </c>
      <c r="AK46" s="34"/>
      <c r="AL46" s="33"/>
      <c r="AM46" s="30"/>
      <c r="AN46" s="30"/>
      <c r="AO46" s="30"/>
      <c r="AP46" s="30"/>
    </row>
    <row r="47" spans="1:42" s="32" customFormat="1" ht="21" hidden="1" x14ac:dyDescent="0.3">
      <c r="A47" s="31" t="s">
        <v>19</v>
      </c>
      <c r="B47" s="31">
        <v>1</v>
      </c>
      <c r="C47" s="18" t="s">
        <v>69</v>
      </c>
      <c r="D47" s="43" t="s">
        <v>183</v>
      </c>
      <c r="E47" s="18"/>
      <c r="F47" s="29" t="s">
        <v>181</v>
      </c>
      <c r="G47" s="20"/>
      <c r="H47" s="36">
        <v>44223</v>
      </c>
      <c r="I47" s="36">
        <f t="shared" si="1"/>
        <v>44223</v>
      </c>
      <c r="J47" s="26" t="s">
        <v>5</v>
      </c>
      <c r="K47" s="26"/>
      <c r="L47" s="25"/>
      <c r="M47" s="18"/>
      <c r="N47" s="31"/>
      <c r="O47" s="20">
        <v>1053064</v>
      </c>
      <c r="P47" s="88">
        <v>1</v>
      </c>
      <c r="AK47" s="34"/>
      <c r="AL47" s="33"/>
      <c r="AM47" s="30"/>
      <c r="AN47" s="30"/>
      <c r="AO47" s="30"/>
      <c r="AP47" s="30"/>
    </row>
    <row r="48" spans="1:42" s="32" customFormat="1" ht="21" hidden="1" x14ac:dyDescent="0.3">
      <c r="A48" s="31" t="s">
        <v>19</v>
      </c>
      <c r="B48" s="31">
        <v>3</v>
      </c>
      <c r="C48" s="18" t="s">
        <v>17</v>
      </c>
      <c r="D48" s="43" t="s">
        <v>75</v>
      </c>
      <c r="E48" s="18"/>
      <c r="F48" s="29" t="s">
        <v>76</v>
      </c>
      <c r="G48" s="20"/>
      <c r="H48" s="36">
        <v>44224</v>
      </c>
      <c r="I48" s="36">
        <f t="shared" si="1"/>
        <v>44224</v>
      </c>
      <c r="J48" s="26" t="s">
        <v>5</v>
      </c>
      <c r="K48" s="26"/>
      <c r="L48" s="25"/>
      <c r="M48" s="18"/>
      <c r="N48" s="31"/>
      <c r="O48" s="20"/>
      <c r="P48" s="88">
        <v>1</v>
      </c>
      <c r="AK48" s="34"/>
      <c r="AL48" s="33"/>
      <c r="AM48" s="30"/>
      <c r="AN48" s="30"/>
      <c r="AO48" s="30"/>
      <c r="AP48" s="30"/>
    </row>
    <row r="49" spans="1:42" s="32" customFormat="1" ht="21" hidden="1" x14ac:dyDescent="0.3">
      <c r="A49" s="31" t="s">
        <v>19</v>
      </c>
      <c r="B49" s="31">
        <v>3</v>
      </c>
      <c r="C49" s="18" t="s">
        <v>17</v>
      </c>
      <c r="D49" s="43" t="s">
        <v>183</v>
      </c>
      <c r="E49" s="18"/>
      <c r="F49" s="29" t="s">
        <v>180</v>
      </c>
      <c r="G49" s="20"/>
      <c r="H49" s="36">
        <v>44224</v>
      </c>
      <c r="I49" s="36">
        <f t="shared" si="1"/>
        <v>44224</v>
      </c>
      <c r="J49" s="26" t="s">
        <v>5</v>
      </c>
      <c r="K49" s="26"/>
      <c r="L49" s="25"/>
      <c r="M49" s="18"/>
      <c r="N49" s="31"/>
      <c r="O49" s="20"/>
      <c r="P49" s="88">
        <v>1</v>
      </c>
      <c r="AK49" s="34"/>
      <c r="AL49" s="33"/>
      <c r="AM49" s="30"/>
      <c r="AN49" s="30"/>
      <c r="AO49" s="30"/>
      <c r="AP49" s="30"/>
    </row>
    <row r="50" spans="1:42" s="32" customFormat="1" ht="21" hidden="1" x14ac:dyDescent="0.3">
      <c r="A50" s="31" t="s">
        <v>19</v>
      </c>
      <c r="B50" s="31">
        <v>3</v>
      </c>
      <c r="C50" s="18" t="s">
        <v>14</v>
      </c>
      <c r="D50" s="43" t="s">
        <v>75</v>
      </c>
      <c r="E50" s="18"/>
      <c r="F50" s="29" t="s">
        <v>76</v>
      </c>
      <c r="G50" s="20"/>
      <c r="H50" s="36">
        <v>44225</v>
      </c>
      <c r="I50" s="36">
        <f t="shared" si="1"/>
        <v>44225</v>
      </c>
      <c r="J50" s="26" t="s">
        <v>5</v>
      </c>
      <c r="K50" s="26"/>
      <c r="L50" s="25"/>
      <c r="M50" s="18"/>
      <c r="N50" s="31"/>
      <c r="O50" s="20"/>
      <c r="P50" s="88">
        <v>1</v>
      </c>
      <c r="AK50" s="34"/>
      <c r="AL50" s="33"/>
      <c r="AM50" s="30"/>
      <c r="AN50" s="30"/>
      <c r="AO50" s="30"/>
      <c r="AP50" s="30"/>
    </row>
    <row r="51" spans="1:42" s="32" customFormat="1" ht="21" hidden="1" x14ac:dyDescent="0.3">
      <c r="A51" s="31" t="s">
        <v>19</v>
      </c>
      <c r="B51" s="31">
        <v>3</v>
      </c>
      <c r="C51" s="18" t="s">
        <v>17</v>
      </c>
      <c r="D51" s="43" t="s">
        <v>183</v>
      </c>
      <c r="E51" s="18"/>
      <c r="F51" s="29" t="s">
        <v>181</v>
      </c>
      <c r="G51" s="20"/>
      <c r="H51" s="36">
        <v>44225</v>
      </c>
      <c r="I51" s="36">
        <f t="shared" si="1"/>
        <v>44225</v>
      </c>
      <c r="J51" s="26" t="s">
        <v>5</v>
      </c>
      <c r="K51" s="26"/>
      <c r="L51" s="25"/>
      <c r="M51" s="18"/>
      <c r="N51" s="31"/>
      <c r="O51" s="20"/>
      <c r="P51" s="88">
        <v>1</v>
      </c>
      <c r="AK51" s="34"/>
      <c r="AL51" s="33"/>
      <c r="AM51" s="30"/>
      <c r="AN51" s="30"/>
      <c r="AO51" s="30"/>
      <c r="AP51" s="30"/>
    </row>
    <row r="52" spans="1:42" s="32" customFormat="1" ht="21" hidden="1" x14ac:dyDescent="0.3">
      <c r="A52" s="31" t="s">
        <v>19</v>
      </c>
      <c r="B52" s="31">
        <v>3</v>
      </c>
      <c r="C52" s="18" t="s">
        <v>17</v>
      </c>
      <c r="D52" s="43" t="s">
        <v>183</v>
      </c>
      <c r="E52" s="18"/>
      <c r="F52" s="29" t="s">
        <v>182</v>
      </c>
      <c r="G52" s="20"/>
      <c r="H52" s="36">
        <v>44225</v>
      </c>
      <c r="I52" s="36">
        <f t="shared" si="1"/>
        <v>44225</v>
      </c>
      <c r="J52" s="26" t="s">
        <v>5</v>
      </c>
      <c r="K52" s="26"/>
      <c r="L52" s="25"/>
      <c r="M52" s="18"/>
      <c r="N52" s="31"/>
      <c r="O52" s="20"/>
      <c r="P52" s="88">
        <v>1</v>
      </c>
      <c r="AK52" s="34"/>
      <c r="AL52" s="33"/>
      <c r="AM52" s="30"/>
      <c r="AN52" s="30"/>
      <c r="AO52" s="30"/>
      <c r="AP52" s="30"/>
    </row>
    <row r="53" spans="1:42" s="32" customFormat="1" ht="21" hidden="1" x14ac:dyDescent="0.3">
      <c r="A53" s="31" t="s">
        <v>19</v>
      </c>
      <c r="B53" s="31">
        <v>1</v>
      </c>
      <c r="C53" s="18" t="s">
        <v>68</v>
      </c>
      <c r="D53" s="43" t="s">
        <v>66</v>
      </c>
      <c r="E53" s="18" t="s">
        <v>62</v>
      </c>
      <c r="F53" s="29" t="s">
        <v>67</v>
      </c>
      <c r="G53" s="20"/>
      <c r="H53" s="36">
        <v>44227</v>
      </c>
      <c r="I53" s="36">
        <f t="shared" si="1"/>
        <v>44227</v>
      </c>
      <c r="J53" s="26" t="s">
        <v>4</v>
      </c>
      <c r="K53" s="26"/>
      <c r="L53" s="25"/>
      <c r="M53" s="18"/>
      <c r="N53" s="31"/>
      <c r="O53" s="20">
        <v>1056901</v>
      </c>
      <c r="P53" s="88">
        <v>1</v>
      </c>
      <c r="AK53" s="34"/>
      <c r="AL53" s="33"/>
      <c r="AM53" s="30"/>
      <c r="AN53" s="30"/>
      <c r="AO53" s="30"/>
      <c r="AP53" s="30"/>
    </row>
    <row r="54" spans="1:42" s="32" customFormat="1" ht="21" hidden="1" x14ac:dyDescent="0.3">
      <c r="A54" s="31" t="s">
        <v>20</v>
      </c>
      <c r="B54" s="31">
        <v>3</v>
      </c>
      <c r="C54" s="18" t="s">
        <v>40</v>
      </c>
      <c r="D54" s="43" t="s">
        <v>183</v>
      </c>
      <c r="E54" s="18"/>
      <c r="F54" s="29" t="s">
        <v>180</v>
      </c>
      <c r="G54" s="20"/>
      <c r="H54" s="36">
        <v>44229</v>
      </c>
      <c r="I54" s="36">
        <f t="shared" si="0"/>
        <v>44229</v>
      </c>
      <c r="J54" s="26" t="s">
        <v>5</v>
      </c>
      <c r="K54" s="26"/>
      <c r="L54" s="25"/>
      <c r="M54" s="18"/>
      <c r="N54" s="31"/>
      <c r="O54" s="20">
        <v>1062211</v>
      </c>
      <c r="P54" s="88">
        <v>1</v>
      </c>
      <c r="AK54" s="35"/>
      <c r="AL54" s="33"/>
      <c r="AM54" s="30"/>
      <c r="AN54" s="30"/>
      <c r="AO54" s="30"/>
      <c r="AP54" s="30"/>
    </row>
    <row r="55" spans="1:42" s="32" customFormat="1" ht="21" hidden="1" x14ac:dyDescent="0.3">
      <c r="A55" s="31" t="s">
        <v>20</v>
      </c>
      <c r="B55" s="31">
        <v>3</v>
      </c>
      <c r="C55" s="18" t="s">
        <v>40</v>
      </c>
      <c r="D55" s="43" t="s">
        <v>183</v>
      </c>
      <c r="E55" s="18"/>
      <c r="F55" s="29" t="s">
        <v>181</v>
      </c>
      <c r="G55" s="20"/>
      <c r="H55" s="36">
        <v>44229</v>
      </c>
      <c r="I55" s="36">
        <f t="shared" si="0"/>
        <v>44229</v>
      </c>
      <c r="J55" s="26" t="s">
        <v>5</v>
      </c>
      <c r="K55" s="26"/>
      <c r="L55" s="25"/>
      <c r="M55" s="18"/>
      <c r="N55" s="31"/>
      <c r="O55" s="20">
        <v>1062221</v>
      </c>
      <c r="P55" s="88">
        <v>1</v>
      </c>
      <c r="AK55" s="35" t="s">
        <v>31</v>
      </c>
      <c r="AL55" s="33"/>
      <c r="AM55" s="30"/>
      <c r="AN55" s="30"/>
      <c r="AO55" s="30"/>
      <c r="AP55" s="30"/>
    </row>
    <row r="56" spans="1:42" s="32" customFormat="1" ht="21" hidden="1" x14ac:dyDescent="0.3">
      <c r="A56" s="31" t="s">
        <v>20</v>
      </c>
      <c r="B56" s="31">
        <v>3</v>
      </c>
      <c r="C56" s="18" t="s">
        <v>40</v>
      </c>
      <c r="D56" s="43" t="s">
        <v>183</v>
      </c>
      <c r="E56" s="18"/>
      <c r="F56" s="29" t="s">
        <v>182</v>
      </c>
      <c r="G56" s="20"/>
      <c r="H56" s="36">
        <v>44230</v>
      </c>
      <c r="I56" s="36">
        <f t="shared" si="0"/>
        <v>44230</v>
      </c>
      <c r="J56" s="26" t="s">
        <v>5</v>
      </c>
      <c r="K56" s="26"/>
      <c r="L56" s="25"/>
      <c r="M56" s="18"/>
      <c r="N56" s="31"/>
      <c r="O56" s="20">
        <v>1062223</v>
      </c>
      <c r="P56" s="88">
        <v>1</v>
      </c>
      <c r="AK56" s="35" t="s">
        <v>32</v>
      </c>
      <c r="AL56" s="33"/>
      <c r="AM56" s="30"/>
      <c r="AN56" s="30"/>
      <c r="AO56" s="30"/>
      <c r="AP56" s="30"/>
    </row>
    <row r="57" spans="1:42" s="32" customFormat="1" ht="21" hidden="1" x14ac:dyDescent="0.3">
      <c r="A57" s="31" t="s">
        <v>20</v>
      </c>
      <c r="B57" s="31">
        <v>3</v>
      </c>
      <c r="C57" s="18" t="s">
        <v>11</v>
      </c>
      <c r="D57" s="43" t="s">
        <v>183</v>
      </c>
      <c r="E57" s="18"/>
      <c r="F57" s="29" t="s">
        <v>180</v>
      </c>
      <c r="G57" s="20"/>
      <c r="H57" s="36">
        <v>44230</v>
      </c>
      <c r="I57" s="36">
        <f t="shared" si="0"/>
        <v>44230</v>
      </c>
      <c r="J57" s="26" t="s">
        <v>5</v>
      </c>
      <c r="K57" s="26"/>
      <c r="L57" s="25"/>
      <c r="M57" s="18"/>
      <c r="N57" s="31"/>
      <c r="O57" s="20" t="s">
        <v>189</v>
      </c>
      <c r="P57" s="88">
        <v>1</v>
      </c>
      <c r="AK57" s="35" t="s">
        <v>33</v>
      </c>
      <c r="AL57" s="33"/>
      <c r="AM57" s="30"/>
      <c r="AN57" s="30"/>
      <c r="AO57" s="30"/>
      <c r="AP57" s="30"/>
    </row>
    <row r="58" spans="1:42" s="32" customFormat="1" ht="28.8" hidden="1" x14ac:dyDescent="0.3">
      <c r="A58" s="31" t="s">
        <v>20</v>
      </c>
      <c r="B58" s="31">
        <v>3</v>
      </c>
      <c r="C58" s="18" t="s">
        <v>11</v>
      </c>
      <c r="D58" s="43" t="s">
        <v>183</v>
      </c>
      <c r="E58" s="18"/>
      <c r="F58" s="29" t="s">
        <v>181</v>
      </c>
      <c r="G58" s="20"/>
      <c r="H58" s="36">
        <v>44231</v>
      </c>
      <c r="I58" s="36">
        <f t="shared" si="0"/>
        <v>44231</v>
      </c>
      <c r="J58" s="26" t="s">
        <v>5</v>
      </c>
      <c r="K58" s="26"/>
      <c r="L58" s="25"/>
      <c r="M58" s="18"/>
      <c r="N58" s="31"/>
      <c r="O58" s="20">
        <v>1062227</v>
      </c>
      <c r="P58" s="88">
        <v>1</v>
      </c>
      <c r="AK58" s="35" t="s">
        <v>35</v>
      </c>
      <c r="AL58" s="33"/>
      <c r="AM58" s="30"/>
      <c r="AN58" s="30"/>
      <c r="AO58" s="30"/>
      <c r="AP58" s="30"/>
    </row>
    <row r="59" spans="1:42" s="32" customFormat="1" ht="28.8" hidden="1" x14ac:dyDescent="0.3">
      <c r="A59" s="31" t="s">
        <v>20</v>
      </c>
      <c r="B59" s="31">
        <v>3</v>
      </c>
      <c r="C59" s="18" t="s">
        <v>12</v>
      </c>
      <c r="D59" s="43" t="s">
        <v>66</v>
      </c>
      <c r="E59" s="18" t="s">
        <v>58</v>
      </c>
      <c r="F59" s="29" t="s">
        <v>67</v>
      </c>
      <c r="G59" s="20"/>
      <c r="H59" s="36">
        <v>44232</v>
      </c>
      <c r="I59" s="36">
        <f t="shared" si="0"/>
        <v>44232</v>
      </c>
      <c r="J59" s="26" t="s">
        <v>4</v>
      </c>
      <c r="K59" s="26"/>
      <c r="L59" s="25"/>
      <c r="M59" s="18"/>
      <c r="N59" s="31"/>
      <c r="O59" s="20">
        <v>1062229</v>
      </c>
      <c r="P59" s="88">
        <v>1</v>
      </c>
      <c r="AK59" s="35" t="s">
        <v>36</v>
      </c>
      <c r="AL59" s="33"/>
      <c r="AM59" s="30"/>
      <c r="AN59" s="30"/>
      <c r="AO59" s="30"/>
      <c r="AP59" s="30"/>
    </row>
    <row r="60" spans="1:42" s="32" customFormat="1" ht="28.8" hidden="1" x14ac:dyDescent="0.3">
      <c r="A60" s="31" t="s">
        <v>20</v>
      </c>
      <c r="B60" s="31">
        <v>3</v>
      </c>
      <c r="C60" s="18" t="s">
        <v>11</v>
      </c>
      <c r="D60" s="43" t="s">
        <v>183</v>
      </c>
      <c r="E60" s="18"/>
      <c r="F60" s="29" t="s">
        <v>182</v>
      </c>
      <c r="G60" s="20"/>
      <c r="H60" s="37">
        <v>44232</v>
      </c>
      <c r="I60" s="36">
        <f t="shared" si="0"/>
        <v>44232</v>
      </c>
      <c r="J60" s="26" t="s">
        <v>5</v>
      </c>
      <c r="K60" s="26"/>
      <c r="L60" s="25"/>
      <c r="M60" s="18"/>
      <c r="N60" s="31"/>
      <c r="O60" s="20">
        <v>1062232</v>
      </c>
      <c r="P60" s="88">
        <v>1</v>
      </c>
      <c r="AK60" s="35" t="s">
        <v>37</v>
      </c>
      <c r="AL60" s="33"/>
      <c r="AM60" s="30"/>
      <c r="AN60" s="30"/>
      <c r="AO60" s="30"/>
      <c r="AP60" s="30"/>
    </row>
    <row r="61" spans="1:42" s="32" customFormat="1" ht="21" hidden="1" x14ac:dyDescent="0.3">
      <c r="A61" s="31" t="s">
        <v>20</v>
      </c>
      <c r="B61" s="31">
        <v>3</v>
      </c>
      <c r="C61" s="18" t="s">
        <v>12</v>
      </c>
      <c r="D61" s="43" t="s">
        <v>66</v>
      </c>
      <c r="E61" s="18" t="s">
        <v>59</v>
      </c>
      <c r="F61" s="29" t="s">
        <v>67</v>
      </c>
      <c r="G61" s="20"/>
      <c r="H61" s="37">
        <v>44233</v>
      </c>
      <c r="I61" s="36">
        <f t="shared" si="0"/>
        <v>44233</v>
      </c>
      <c r="J61" s="26" t="s">
        <v>4</v>
      </c>
      <c r="K61" s="26"/>
      <c r="L61" s="25"/>
      <c r="M61" s="18"/>
      <c r="N61" s="31"/>
      <c r="O61" s="20" t="s">
        <v>189</v>
      </c>
      <c r="P61" s="88">
        <v>1</v>
      </c>
      <c r="AK61" s="35" t="s">
        <v>38</v>
      </c>
      <c r="AL61" s="33"/>
      <c r="AM61" s="30"/>
      <c r="AN61" s="30"/>
      <c r="AO61" s="30"/>
      <c r="AP61" s="30"/>
    </row>
    <row r="62" spans="1:42" s="32" customFormat="1" ht="21" hidden="1" x14ac:dyDescent="0.3">
      <c r="A62" s="31" t="s">
        <v>20</v>
      </c>
      <c r="B62" s="31">
        <v>3</v>
      </c>
      <c r="C62" s="18" t="s">
        <v>12</v>
      </c>
      <c r="D62" s="43" t="s">
        <v>66</v>
      </c>
      <c r="E62" s="18" t="s">
        <v>60</v>
      </c>
      <c r="F62" s="29" t="s">
        <v>67</v>
      </c>
      <c r="G62" s="20"/>
      <c r="H62" s="37">
        <v>44234</v>
      </c>
      <c r="I62" s="36">
        <f t="shared" si="0"/>
        <v>44234</v>
      </c>
      <c r="J62" s="26" t="s">
        <v>4</v>
      </c>
      <c r="K62" s="26"/>
      <c r="L62" s="25"/>
      <c r="M62" s="18"/>
      <c r="N62" s="31"/>
      <c r="O62" s="20">
        <v>1062238</v>
      </c>
      <c r="P62" s="88">
        <v>1</v>
      </c>
      <c r="AK62" s="35" t="s">
        <v>39</v>
      </c>
      <c r="AL62" s="33"/>
      <c r="AM62" s="30"/>
      <c r="AN62" s="30"/>
      <c r="AO62" s="30"/>
      <c r="AP62" s="30"/>
    </row>
    <row r="63" spans="1:42" s="32" customFormat="1" ht="21" hidden="1" x14ac:dyDescent="0.3">
      <c r="A63" s="31" t="s">
        <v>20</v>
      </c>
      <c r="B63" s="31">
        <v>3</v>
      </c>
      <c r="C63" s="18" t="s">
        <v>12</v>
      </c>
      <c r="D63" s="43" t="s">
        <v>183</v>
      </c>
      <c r="E63" s="18"/>
      <c r="F63" s="29" t="s">
        <v>181</v>
      </c>
      <c r="G63" s="20"/>
      <c r="H63" s="36">
        <v>44237</v>
      </c>
      <c r="I63" s="36">
        <f t="shared" si="0"/>
        <v>44237</v>
      </c>
      <c r="J63" s="26" t="s">
        <v>5</v>
      </c>
      <c r="K63" s="26"/>
      <c r="L63" s="25"/>
      <c r="M63" s="18"/>
      <c r="N63" s="19"/>
      <c r="O63" s="20" t="s">
        <v>189</v>
      </c>
      <c r="P63" s="24">
        <v>1</v>
      </c>
      <c r="AK63" s="35"/>
      <c r="AL63" s="33"/>
      <c r="AM63" s="30"/>
      <c r="AN63" s="30"/>
      <c r="AO63" s="30"/>
      <c r="AP63" s="30"/>
    </row>
    <row r="64" spans="1:42" s="32" customFormat="1" ht="21" hidden="1" x14ac:dyDescent="0.3">
      <c r="A64" s="31" t="s">
        <v>20</v>
      </c>
      <c r="B64" s="31">
        <v>3</v>
      </c>
      <c r="C64" s="18" t="s">
        <v>12</v>
      </c>
      <c r="D64" s="43" t="s">
        <v>183</v>
      </c>
      <c r="E64" s="18"/>
      <c r="F64" s="29" t="s">
        <v>182</v>
      </c>
      <c r="G64" s="20"/>
      <c r="H64" s="37">
        <v>44237</v>
      </c>
      <c r="I64" s="36">
        <f t="shared" si="0"/>
        <v>44237</v>
      </c>
      <c r="J64" s="26" t="s">
        <v>5</v>
      </c>
      <c r="K64" s="26"/>
      <c r="L64" s="25"/>
      <c r="M64" s="18"/>
      <c r="N64" s="31"/>
      <c r="O64" s="20">
        <v>1062241</v>
      </c>
      <c r="P64" s="88">
        <v>1</v>
      </c>
      <c r="AK64" s="35"/>
      <c r="AL64" s="33"/>
      <c r="AM64" s="30"/>
      <c r="AN64" s="30"/>
      <c r="AO64" s="30"/>
      <c r="AP64" s="30"/>
    </row>
    <row r="65" spans="1:42" s="32" customFormat="1" ht="21" hidden="1" x14ac:dyDescent="0.3">
      <c r="A65" s="31" t="s">
        <v>20</v>
      </c>
      <c r="B65" s="31">
        <v>1</v>
      </c>
      <c r="C65" s="18" t="s">
        <v>68</v>
      </c>
      <c r="D65" s="43" t="s">
        <v>75</v>
      </c>
      <c r="E65" s="18"/>
      <c r="F65" s="29" t="s">
        <v>76</v>
      </c>
      <c r="G65" s="20"/>
      <c r="H65" s="37">
        <v>44238</v>
      </c>
      <c r="I65" s="36">
        <f t="shared" si="0"/>
        <v>44238</v>
      </c>
      <c r="J65" s="26" t="s">
        <v>5</v>
      </c>
      <c r="K65" s="26"/>
      <c r="L65" s="25"/>
      <c r="M65" s="18"/>
      <c r="N65" s="31"/>
      <c r="O65" s="20">
        <v>1056730</v>
      </c>
      <c r="P65" s="88">
        <v>1</v>
      </c>
      <c r="AK65" s="35"/>
      <c r="AL65" s="33"/>
      <c r="AM65" s="30"/>
      <c r="AN65" s="30"/>
      <c r="AO65" s="30"/>
      <c r="AP65" s="30"/>
    </row>
    <row r="66" spans="1:42" s="32" customFormat="1" ht="21" hidden="1" x14ac:dyDescent="0.3">
      <c r="A66" s="31" t="s">
        <v>20</v>
      </c>
      <c r="B66" s="31">
        <v>3</v>
      </c>
      <c r="C66" s="18" t="s">
        <v>73</v>
      </c>
      <c r="D66" s="43" t="s">
        <v>183</v>
      </c>
      <c r="E66" s="18"/>
      <c r="F66" s="29" t="s">
        <v>180</v>
      </c>
      <c r="G66" s="20"/>
      <c r="H66" s="36">
        <v>44239</v>
      </c>
      <c r="I66" s="36">
        <f t="shared" si="0"/>
        <v>44239</v>
      </c>
      <c r="J66" s="26" t="s">
        <v>5</v>
      </c>
      <c r="K66" s="26"/>
      <c r="L66" s="25"/>
      <c r="M66" s="18"/>
      <c r="N66" s="31"/>
      <c r="O66" s="20">
        <v>1062244</v>
      </c>
      <c r="P66" s="88">
        <v>1</v>
      </c>
      <c r="AK66" s="35"/>
      <c r="AL66" s="33"/>
      <c r="AM66" s="30"/>
      <c r="AN66" s="30"/>
      <c r="AO66" s="30"/>
      <c r="AP66" s="30"/>
    </row>
    <row r="67" spans="1:42" s="32" customFormat="1" ht="21" hidden="1" x14ac:dyDescent="0.3">
      <c r="A67" s="31" t="s">
        <v>20</v>
      </c>
      <c r="B67" s="31">
        <v>1</v>
      </c>
      <c r="C67" s="18" t="s">
        <v>70</v>
      </c>
      <c r="D67" s="43" t="s">
        <v>75</v>
      </c>
      <c r="E67" s="18"/>
      <c r="F67" s="29" t="s">
        <v>76</v>
      </c>
      <c r="G67" s="20"/>
      <c r="H67" s="36">
        <v>44242</v>
      </c>
      <c r="I67" s="36">
        <f t="shared" si="0"/>
        <v>44242</v>
      </c>
      <c r="J67" s="26" t="s">
        <v>5</v>
      </c>
      <c r="K67" s="26"/>
      <c r="L67" s="25"/>
      <c r="M67" s="18"/>
      <c r="N67" s="31"/>
      <c r="O67" s="20">
        <v>1057768</v>
      </c>
      <c r="P67" s="88">
        <v>1</v>
      </c>
      <c r="AK67" s="35"/>
      <c r="AL67" s="33"/>
      <c r="AM67" s="30"/>
      <c r="AN67" s="30"/>
      <c r="AO67" s="30"/>
      <c r="AP67" s="30"/>
    </row>
    <row r="68" spans="1:42" s="32" customFormat="1" ht="21" hidden="1" x14ac:dyDescent="0.3">
      <c r="A68" s="31" t="s">
        <v>20</v>
      </c>
      <c r="B68" s="31">
        <v>3</v>
      </c>
      <c r="C68" s="18" t="s">
        <v>73</v>
      </c>
      <c r="D68" s="43" t="s">
        <v>183</v>
      </c>
      <c r="E68" s="18"/>
      <c r="F68" s="29" t="s">
        <v>181</v>
      </c>
      <c r="G68" s="20"/>
      <c r="H68" s="36">
        <v>44242</v>
      </c>
      <c r="I68" s="36">
        <f t="shared" si="0"/>
        <v>44242</v>
      </c>
      <c r="J68" s="26" t="s">
        <v>5</v>
      </c>
      <c r="K68" s="26"/>
      <c r="L68" s="25"/>
      <c r="M68" s="18"/>
      <c r="N68" s="31"/>
      <c r="O68" s="20">
        <v>1062246</v>
      </c>
      <c r="P68" s="88">
        <v>1</v>
      </c>
      <c r="AK68" s="35"/>
      <c r="AL68" s="33"/>
      <c r="AM68" s="30"/>
      <c r="AN68" s="30"/>
      <c r="AO68" s="30"/>
      <c r="AP68" s="30"/>
    </row>
    <row r="69" spans="1:42" s="32" customFormat="1" ht="21" hidden="1" x14ac:dyDescent="0.3">
      <c r="A69" s="31" t="s">
        <v>20</v>
      </c>
      <c r="B69" s="31">
        <v>3</v>
      </c>
      <c r="C69" s="18" t="s">
        <v>73</v>
      </c>
      <c r="D69" s="43" t="s">
        <v>183</v>
      </c>
      <c r="E69" s="18"/>
      <c r="F69" s="29" t="s">
        <v>182</v>
      </c>
      <c r="G69" s="20"/>
      <c r="H69" s="36">
        <v>44242</v>
      </c>
      <c r="I69" s="36">
        <f t="shared" si="0"/>
        <v>44242</v>
      </c>
      <c r="J69" s="26" t="s">
        <v>5</v>
      </c>
      <c r="K69" s="26"/>
      <c r="L69" s="25"/>
      <c r="M69" s="18"/>
      <c r="N69" s="31"/>
      <c r="O69" s="20">
        <v>1062251</v>
      </c>
      <c r="P69" s="88">
        <v>1</v>
      </c>
      <c r="AK69" s="35"/>
      <c r="AL69" s="33"/>
      <c r="AM69" s="30"/>
      <c r="AN69" s="30"/>
      <c r="AO69" s="30"/>
      <c r="AP69" s="30"/>
    </row>
    <row r="70" spans="1:42" s="32" customFormat="1" ht="21" hidden="1" x14ac:dyDescent="0.3">
      <c r="A70" s="31" t="s">
        <v>20</v>
      </c>
      <c r="B70" s="31">
        <v>3</v>
      </c>
      <c r="C70" s="18" t="s">
        <v>12</v>
      </c>
      <c r="D70" s="43" t="s">
        <v>183</v>
      </c>
      <c r="E70" s="18"/>
      <c r="F70" s="29" t="s">
        <v>180</v>
      </c>
      <c r="G70" s="20"/>
      <c r="H70" s="36">
        <v>44236</v>
      </c>
      <c r="I70" s="36">
        <f t="shared" si="0"/>
        <v>44236</v>
      </c>
      <c r="J70" s="26" t="s">
        <v>5</v>
      </c>
      <c r="K70" s="26"/>
      <c r="L70" s="25"/>
      <c r="M70" s="18"/>
      <c r="N70" s="31"/>
      <c r="O70" s="20">
        <v>1062255</v>
      </c>
      <c r="P70" s="88">
        <v>1</v>
      </c>
      <c r="AK70" s="35"/>
      <c r="AL70" s="33"/>
      <c r="AM70" s="30"/>
      <c r="AN70" s="30"/>
      <c r="AO70" s="30"/>
      <c r="AP70" s="30"/>
    </row>
    <row r="71" spans="1:42" s="32" customFormat="1" ht="21" hidden="1" x14ac:dyDescent="0.3">
      <c r="A71" s="31" t="s">
        <v>20</v>
      </c>
      <c r="B71" s="31">
        <v>1</v>
      </c>
      <c r="C71" s="18" t="s">
        <v>71</v>
      </c>
      <c r="D71" s="43" t="s">
        <v>75</v>
      </c>
      <c r="E71" s="18"/>
      <c r="F71" s="29" t="s">
        <v>76</v>
      </c>
      <c r="G71" s="20"/>
      <c r="H71" s="36">
        <v>44243</v>
      </c>
      <c r="I71" s="36">
        <f t="shared" si="0"/>
        <v>44243</v>
      </c>
      <c r="J71" s="26" t="s">
        <v>5</v>
      </c>
      <c r="K71" s="26"/>
      <c r="L71" s="25"/>
      <c r="M71" s="18"/>
      <c r="N71" s="31"/>
      <c r="O71" s="20">
        <v>1057877</v>
      </c>
      <c r="P71" s="88">
        <v>1</v>
      </c>
      <c r="AK71" s="35"/>
      <c r="AL71" s="33"/>
      <c r="AM71" s="30"/>
      <c r="AN71" s="30"/>
      <c r="AO71" s="30"/>
      <c r="AP71" s="30"/>
    </row>
    <row r="72" spans="1:42" s="32" customFormat="1" ht="21" hidden="1" x14ac:dyDescent="0.3">
      <c r="A72" s="31" t="s">
        <v>20</v>
      </c>
      <c r="B72" s="31">
        <v>3</v>
      </c>
      <c r="C72" s="18" t="s">
        <v>14</v>
      </c>
      <c r="D72" s="43" t="s">
        <v>183</v>
      </c>
      <c r="E72" s="18"/>
      <c r="F72" s="29" t="s">
        <v>180</v>
      </c>
      <c r="G72" s="20"/>
      <c r="H72" s="36">
        <v>44243</v>
      </c>
      <c r="I72" s="36">
        <f t="shared" si="0"/>
        <v>44243</v>
      </c>
      <c r="J72" s="26" t="s">
        <v>5</v>
      </c>
      <c r="K72" s="26"/>
      <c r="L72" s="25"/>
      <c r="M72" s="18"/>
      <c r="N72" s="31"/>
      <c r="O72" s="20">
        <v>1062257</v>
      </c>
      <c r="P72" s="88">
        <v>1</v>
      </c>
      <c r="AK72" s="35"/>
      <c r="AL72" s="33"/>
      <c r="AM72" s="30"/>
      <c r="AN72" s="30"/>
      <c r="AO72" s="30"/>
      <c r="AP72" s="30"/>
    </row>
    <row r="73" spans="1:42" s="32" customFormat="1" ht="21" hidden="1" x14ac:dyDescent="0.3">
      <c r="A73" s="31" t="s">
        <v>20</v>
      </c>
      <c r="B73" s="31">
        <v>1</v>
      </c>
      <c r="C73" s="18" t="s">
        <v>9</v>
      </c>
      <c r="D73" s="43" t="s">
        <v>75</v>
      </c>
      <c r="E73" s="18"/>
      <c r="F73" s="29" t="s">
        <v>76</v>
      </c>
      <c r="G73" s="20"/>
      <c r="H73" s="36">
        <v>44244</v>
      </c>
      <c r="I73" s="36">
        <f t="shared" si="0"/>
        <v>44244</v>
      </c>
      <c r="J73" s="26" t="s">
        <v>5</v>
      </c>
      <c r="K73" s="26"/>
      <c r="L73" s="25"/>
      <c r="M73" s="18"/>
      <c r="N73" s="31"/>
      <c r="O73" s="20">
        <v>1056740</v>
      </c>
      <c r="P73" s="88">
        <v>1</v>
      </c>
      <c r="AK73" s="35"/>
      <c r="AL73" s="33"/>
      <c r="AM73" s="30"/>
      <c r="AN73" s="30"/>
      <c r="AO73" s="30"/>
      <c r="AP73" s="30"/>
    </row>
    <row r="74" spans="1:42" s="32" customFormat="1" ht="21" hidden="1" x14ac:dyDescent="0.3">
      <c r="A74" s="31" t="s">
        <v>20</v>
      </c>
      <c r="B74" s="31">
        <v>3</v>
      </c>
      <c r="C74" s="18" t="s">
        <v>14</v>
      </c>
      <c r="D74" s="43" t="s">
        <v>183</v>
      </c>
      <c r="E74" s="18"/>
      <c r="F74" s="29" t="s">
        <v>181</v>
      </c>
      <c r="G74" s="20"/>
      <c r="H74" s="36">
        <v>44244</v>
      </c>
      <c r="I74" s="36">
        <f t="shared" si="0"/>
        <v>44244</v>
      </c>
      <c r="J74" s="26" t="s">
        <v>5</v>
      </c>
      <c r="K74" s="26"/>
      <c r="L74" s="25"/>
      <c r="M74" s="18"/>
      <c r="N74" s="31"/>
      <c r="O74" s="20">
        <v>1062259</v>
      </c>
      <c r="P74" s="88">
        <v>1</v>
      </c>
      <c r="AK74" s="35"/>
      <c r="AL74" s="33"/>
      <c r="AM74" s="30"/>
      <c r="AN74" s="30"/>
      <c r="AO74" s="30"/>
      <c r="AP74" s="30"/>
    </row>
    <row r="75" spans="1:42" s="32" customFormat="1" ht="21" hidden="1" x14ac:dyDescent="0.3">
      <c r="A75" s="31" t="s">
        <v>20</v>
      </c>
      <c r="B75" s="31">
        <v>3</v>
      </c>
      <c r="C75" s="18" t="s">
        <v>14</v>
      </c>
      <c r="D75" s="43" t="s">
        <v>183</v>
      </c>
      <c r="E75" s="18"/>
      <c r="F75" s="29" t="s">
        <v>182</v>
      </c>
      <c r="G75" s="20"/>
      <c r="H75" s="36">
        <v>44244</v>
      </c>
      <c r="I75" s="36">
        <f t="shared" si="0"/>
        <v>44244</v>
      </c>
      <c r="J75" s="26" t="s">
        <v>5</v>
      </c>
      <c r="K75" s="26"/>
      <c r="L75" s="25"/>
      <c r="M75" s="18"/>
      <c r="N75" s="31"/>
      <c r="O75" s="20">
        <v>1062261</v>
      </c>
      <c r="P75" s="88">
        <v>1</v>
      </c>
      <c r="AK75" s="35"/>
      <c r="AL75" s="33"/>
      <c r="AM75" s="30"/>
      <c r="AN75" s="30"/>
      <c r="AO75" s="30"/>
      <c r="AP75" s="30"/>
    </row>
    <row r="76" spans="1:42" s="32" customFormat="1" ht="21" hidden="1" x14ac:dyDescent="0.3">
      <c r="A76" s="31" t="s">
        <v>20</v>
      </c>
      <c r="B76" s="31">
        <v>1</v>
      </c>
      <c r="C76" s="18" t="s">
        <v>7</v>
      </c>
      <c r="D76" s="43" t="s">
        <v>75</v>
      </c>
      <c r="E76" s="18"/>
      <c r="F76" s="29" t="s">
        <v>76</v>
      </c>
      <c r="G76" s="20"/>
      <c r="H76" s="36">
        <v>44245</v>
      </c>
      <c r="I76" s="36">
        <f t="shared" si="0"/>
        <v>44245</v>
      </c>
      <c r="J76" s="26" t="s">
        <v>5</v>
      </c>
      <c r="K76" s="26"/>
      <c r="L76" s="25"/>
      <c r="M76" s="18"/>
      <c r="N76" s="31"/>
      <c r="O76" s="20">
        <v>1062263</v>
      </c>
      <c r="P76" s="88">
        <v>1</v>
      </c>
      <c r="AK76" s="35"/>
      <c r="AL76" s="33"/>
      <c r="AM76" s="30"/>
      <c r="AN76" s="30"/>
      <c r="AO76" s="30"/>
      <c r="AP76" s="30"/>
    </row>
    <row r="77" spans="1:42" s="32" customFormat="1" ht="21" hidden="1" x14ac:dyDescent="0.3">
      <c r="A77" s="31" t="s">
        <v>20</v>
      </c>
      <c r="B77" s="31">
        <v>3</v>
      </c>
      <c r="C77" s="18" t="s">
        <v>15</v>
      </c>
      <c r="D77" s="43" t="s">
        <v>183</v>
      </c>
      <c r="E77" s="18"/>
      <c r="F77" s="29" t="s">
        <v>180</v>
      </c>
      <c r="G77" s="20"/>
      <c r="H77" s="36">
        <v>44245</v>
      </c>
      <c r="I77" s="36">
        <f t="shared" si="0"/>
        <v>44245</v>
      </c>
      <c r="J77" s="26" t="s">
        <v>5</v>
      </c>
      <c r="K77" s="26"/>
      <c r="L77" s="25"/>
      <c r="M77" s="18"/>
      <c r="N77" s="31"/>
      <c r="O77" s="20">
        <v>1062265</v>
      </c>
      <c r="P77" s="88">
        <v>1</v>
      </c>
      <c r="AK77" s="35"/>
      <c r="AL77" s="33"/>
      <c r="AM77" s="30"/>
      <c r="AN77" s="30"/>
      <c r="AO77" s="30"/>
      <c r="AP77" s="30"/>
    </row>
    <row r="78" spans="1:42" s="32" customFormat="1" ht="21" hidden="1" x14ac:dyDescent="0.3">
      <c r="A78" s="31" t="s">
        <v>20</v>
      </c>
      <c r="B78" s="31">
        <v>3</v>
      </c>
      <c r="C78" s="18" t="s">
        <v>15</v>
      </c>
      <c r="D78" s="43" t="s">
        <v>183</v>
      </c>
      <c r="E78" s="18"/>
      <c r="F78" s="29" t="s">
        <v>181</v>
      </c>
      <c r="G78" s="20"/>
      <c r="H78" s="36">
        <v>44245</v>
      </c>
      <c r="I78" s="36">
        <f t="shared" si="0"/>
        <v>44245</v>
      </c>
      <c r="J78" s="26" t="s">
        <v>5</v>
      </c>
      <c r="K78" s="26"/>
      <c r="L78" s="25"/>
      <c r="M78" s="18"/>
      <c r="N78" s="31"/>
      <c r="O78" s="20">
        <v>1062267</v>
      </c>
      <c r="P78" s="88">
        <v>1</v>
      </c>
      <c r="AK78" s="35"/>
      <c r="AL78" s="33"/>
      <c r="AM78" s="30"/>
      <c r="AN78" s="30"/>
      <c r="AO78" s="30"/>
      <c r="AP78" s="30"/>
    </row>
    <row r="79" spans="1:42" s="32" customFormat="1" ht="21" hidden="1" x14ac:dyDescent="0.3">
      <c r="A79" s="31" t="s">
        <v>20</v>
      </c>
      <c r="B79" s="31">
        <v>3</v>
      </c>
      <c r="C79" s="18" t="s">
        <v>15</v>
      </c>
      <c r="D79" s="43" t="s">
        <v>183</v>
      </c>
      <c r="E79" s="18"/>
      <c r="F79" s="29" t="s">
        <v>182</v>
      </c>
      <c r="G79" s="20"/>
      <c r="H79" s="36">
        <v>44246</v>
      </c>
      <c r="I79" s="36">
        <f t="shared" si="0"/>
        <v>44246</v>
      </c>
      <c r="J79" s="26" t="s">
        <v>5</v>
      </c>
      <c r="K79" s="26"/>
      <c r="L79" s="25"/>
      <c r="M79" s="18"/>
      <c r="N79" s="31"/>
      <c r="O79" s="20">
        <v>1062269</v>
      </c>
      <c r="P79" s="88">
        <v>1</v>
      </c>
      <c r="AK79" s="35"/>
      <c r="AL79" s="33"/>
      <c r="AM79" s="30"/>
      <c r="AN79" s="30"/>
      <c r="AO79" s="30"/>
      <c r="AP79" s="30"/>
    </row>
    <row r="80" spans="1:42" s="32" customFormat="1" ht="21" hidden="1" x14ac:dyDescent="0.3">
      <c r="A80" s="31" t="s">
        <v>20</v>
      </c>
      <c r="B80" s="31">
        <v>3</v>
      </c>
      <c r="C80" s="18" t="s">
        <v>74</v>
      </c>
      <c r="D80" s="43" t="s">
        <v>183</v>
      </c>
      <c r="E80" s="18"/>
      <c r="F80" s="29" t="s">
        <v>180</v>
      </c>
      <c r="G80" s="20"/>
      <c r="H80" s="36">
        <v>44246</v>
      </c>
      <c r="I80" s="36">
        <f t="shared" si="0"/>
        <v>44246</v>
      </c>
      <c r="J80" s="26" t="s">
        <v>5</v>
      </c>
      <c r="K80" s="26"/>
      <c r="L80" s="25"/>
      <c r="M80" s="18"/>
      <c r="N80" s="31"/>
      <c r="O80" s="20">
        <v>1062271</v>
      </c>
      <c r="P80" s="88">
        <v>1</v>
      </c>
      <c r="AK80" s="35"/>
      <c r="AL80" s="33"/>
      <c r="AM80" s="30"/>
      <c r="AN80" s="30"/>
      <c r="AO80" s="30"/>
      <c r="AP80" s="30"/>
    </row>
    <row r="81" spans="1:42" s="32" customFormat="1" ht="21" hidden="1" x14ac:dyDescent="0.3">
      <c r="A81" s="31" t="s">
        <v>20</v>
      </c>
      <c r="B81" s="31">
        <v>3</v>
      </c>
      <c r="C81" s="18" t="s">
        <v>74</v>
      </c>
      <c r="D81" s="43" t="s">
        <v>183</v>
      </c>
      <c r="E81" s="18"/>
      <c r="F81" s="29" t="s">
        <v>181</v>
      </c>
      <c r="G81" s="20"/>
      <c r="H81" s="36">
        <v>44246</v>
      </c>
      <c r="I81" s="36">
        <f t="shared" ref="I81:I144" si="2">H81</f>
        <v>44246</v>
      </c>
      <c r="J81" s="26" t="s">
        <v>5</v>
      </c>
      <c r="K81" s="26"/>
      <c r="L81" s="25"/>
      <c r="M81" s="18"/>
      <c r="N81" s="31"/>
      <c r="O81" s="20">
        <v>1062273</v>
      </c>
      <c r="P81" s="88">
        <v>1</v>
      </c>
      <c r="AK81" s="35"/>
      <c r="AL81" s="33"/>
      <c r="AM81" s="30"/>
      <c r="AN81" s="30"/>
      <c r="AO81" s="30"/>
      <c r="AP81" s="30"/>
    </row>
    <row r="82" spans="1:42" s="32" customFormat="1" ht="21" hidden="1" x14ac:dyDescent="0.3">
      <c r="A82" s="31" t="s">
        <v>20</v>
      </c>
      <c r="B82" s="31">
        <v>1</v>
      </c>
      <c r="C82" s="18" t="s">
        <v>68</v>
      </c>
      <c r="D82" s="43" t="s">
        <v>66</v>
      </c>
      <c r="E82" s="18" t="s">
        <v>58</v>
      </c>
      <c r="F82" s="29" t="s">
        <v>67</v>
      </c>
      <c r="G82" s="20"/>
      <c r="H82" s="36">
        <v>44248</v>
      </c>
      <c r="I82" s="36">
        <f t="shared" si="2"/>
        <v>44248</v>
      </c>
      <c r="J82" s="26" t="s">
        <v>4</v>
      </c>
      <c r="K82" s="26"/>
      <c r="L82" s="25"/>
      <c r="M82" s="18"/>
      <c r="N82" s="31"/>
      <c r="O82" s="20">
        <v>1062275</v>
      </c>
      <c r="P82" s="88">
        <v>1</v>
      </c>
      <c r="AK82" s="35"/>
      <c r="AL82" s="33"/>
      <c r="AM82" s="30"/>
      <c r="AN82" s="30"/>
      <c r="AO82" s="30"/>
      <c r="AP82" s="30"/>
    </row>
    <row r="83" spans="1:42" s="32" customFormat="1" ht="21" x14ac:dyDescent="0.3">
      <c r="A83" s="31" t="s">
        <v>20</v>
      </c>
      <c r="B83" s="31">
        <v>3</v>
      </c>
      <c r="C83" s="18" t="s">
        <v>74</v>
      </c>
      <c r="D83" s="43" t="s">
        <v>183</v>
      </c>
      <c r="E83" s="18"/>
      <c r="F83" s="29" t="s">
        <v>182</v>
      </c>
      <c r="G83" s="20"/>
      <c r="H83" s="36">
        <v>44249</v>
      </c>
      <c r="I83" s="36">
        <f t="shared" si="2"/>
        <v>44249</v>
      </c>
      <c r="J83" s="26" t="s">
        <v>5</v>
      </c>
      <c r="K83" s="26"/>
      <c r="L83" s="25"/>
      <c r="M83" s="18"/>
      <c r="N83" s="31"/>
      <c r="O83" s="20">
        <v>1062288</v>
      </c>
      <c r="P83" s="88">
        <v>1</v>
      </c>
      <c r="AK83" s="35"/>
      <c r="AL83" s="33"/>
      <c r="AM83" s="30"/>
      <c r="AN83" s="30"/>
      <c r="AO83" s="30"/>
      <c r="AP83" s="30"/>
    </row>
    <row r="84" spans="1:42" s="32" customFormat="1" ht="21" x14ac:dyDescent="0.3">
      <c r="A84" s="31" t="s">
        <v>20</v>
      </c>
      <c r="B84" s="31">
        <v>3</v>
      </c>
      <c r="C84" s="18" t="s">
        <v>16</v>
      </c>
      <c r="D84" s="43" t="s">
        <v>183</v>
      </c>
      <c r="E84" s="18"/>
      <c r="F84" s="29" t="s">
        <v>180</v>
      </c>
      <c r="G84" s="20"/>
      <c r="H84" s="36">
        <v>44249</v>
      </c>
      <c r="I84" s="36">
        <f t="shared" si="2"/>
        <v>44249</v>
      </c>
      <c r="J84" s="26" t="s">
        <v>5</v>
      </c>
      <c r="K84" s="26"/>
      <c r="L84" s="25"/>
      <c r="M84" s="18"/>
      <c r="N84" s="31"/>
      <c r="O84" s="20">
        <v>1062290</v>
      </c>
      <c r="P84" s="88">
        <v>1</v>
      </c>
      <c r="AK84" s="35"/>
      <c r="AL84" s="33"/>
      <c r="AM84" s="30"/>
      <c r="AN84" s="30"/>
      <c r="AO84" s="30"/>
      <c r="AP84" s="30"/>
    </row>
    <row r="85" spans="1:42" s="32" customFormat="1" ht="21" x14ac:dyDescent="0.3">
      <c r="A85" s="31" t="s">
        <v>20</v>
      </c>
      <c r="B85" s="31">
        <v>3</v>
      </c>
      <c r="C85" s="18" t="s">
        <v>16</v>
      </c>
      <c r="D85" s="43" t="s">
        <v>183</v>
      </c>
      <c r="E85" s="18"/>
      <c r="F85" s="29" t="s">
        <v>181</v>
      </c>
      <c r="G85" s="20"/>
      <c r="H85" s="36">
        <v>44250</v>
      </c>
      <c r="I85" s="36">
        <f t="shared" si="2"/>
        <v>44250</v>
      </c>
      <c r="J85" s="26" t="s">
        <v>5</v>
      </c>
      <c r="K85" s="26"/>
      <c r="L85" s="25"/>
      <c r="M85" s="18"/>
      <c r="N85" s="31"/>
      <c r="O85" s="20">
        <v>1062292</v>
      </c>
      <c r="P85" s="88">
        <v>1</v>
      </c>
      <c r="AK85" s="35"/>
      <c r="AL85" s="33"/>
      <c r="AM85" s="30"/>
      <c r="AN85" s="30"/>
      <c r="AO85" s="30"/>
      <c r="AP85" s="30"/>
    </row>
    <row r="86" spans="1:42" s="32" customFormat="1" ht="21" x14ac:dyDescent="0.3">
      <c r="A86" s="31" t="s">
        <v>20</v>
      </c>
      <c r="B86" s="31">
        <v>3</v>
      </c>
      <c r="C86" s="18" t="s">
        <v>16</v>
      </c>
      <c r="D86" s="43" t="s">
        <v>183</v>
      </c>
      <c r="E86" s="18"/>
      <c r="F86" s="29" t="s">
        <v>182</v>
      </c>
      <c r="G86" s="20"/>
      <c r="H86" s="36">
        <v>44250</v>
      </c>
      <c r="I86" s="36">
        <f t="shared" si="2"/>
        <v>44250</v>
      </c>
      <c r="J86" s="26" t="s">
        <v>5</v>
      </c>
      <c r="K86" s="26"/>
      <c r="L86" s="25"/>
      <c r="M86" s="18"/>
      <c r="N86" s="31"/>
      <c r="O86" s="99">
        <v>1062294</v>
      </c>
      <c r="P86" s="88">
        <v>1</v>
      </c>
      <c r="AK86" s="35"/>
      <c r="AL86" s="33"/>
      <c r="AM86" s="30"/>
      <c r="AN86" s="30"/>
      <c r="AO86" s="30"/>
      <c r="AP86" s="30"/>
    </row>
    <row r="87" spans="1:42" s="32" customFormat="1" ht="21" x14ac:dyDescent="0.3">
      <c r="A87" s="31" t="s">
        <v>20</v>
      </c>
      <c r="B87" s="31">
        <v>3</v>
      </c>
      <c r="C87" s="18" t="s">
        <v>42</v>
      </c>
      <c r="D87" s="43" t="s">
        <v>183</v>
      </c>
      <c r="E87" s="18"/>
      <c r="F87" s="29" t="s">
        <v>180</v>
      </c>
      <c r="G87" s="20"/>
      <c r="H87" s="36">
        <v>44252</v>
      </c>
      <c r="I87" s="36">
        <f t="shared" si="2"/>
        <v>44252</v>
      </c>
      <c r="J87" s="26" t="s">
        <v>5</v>
      </c>
      <c r="K87" s="26"/>
      <c r="L87" s="25"/>
      <c r="M87" s="18"/>
      <c r="N87" s="31"/>
      <c r="O87" s="140">
        <v>1062296</v>
      </c>
      <c r="P87" s="88">
        <v>1</v>
      </c>
      <c r="AK87" s="35"/>
      <c r="AL87" s="33"/>
      <c r="AM87" s="30"/>
      <c r="AN87" s="30"/>
      <c r="AO87" s="30"/>
      <c r="AP87" s="30"/>
    </row>
    <row r="88" spans="1:42" s="32" customFormat="1" ht="21" x14ac:dyDescent="0.3">
      <c r="A88" s="31" t="s">
        <v>20</v>
      </c>
      <c r="B88" s="31">
        <v>3</v>
      </c>
      <c r="C88" s="18" t="s">
        <v>42</v>
      </c>
      <c r="D88" s="43" t="s">
        <v>183</v>
      </c>
      <c r="E88" s="18"/>
      <c r="F88" s="29" t="s">
        <v>181</v>
      </c>
      <c r="G88" s="20"/>
      <c r="H88" s="36">
        <v>44252</v>
      </c>
      <c r="I88" s="36">
        <f t="shared" si="2"/>
        <v>44252</v>
      </c>
      <c r="J88" s="26" t="s">
        <v>5</v>
      </c>
      <c r="K88" s="26"/>
      <c r="L88" s="25"/>
      <c r="M88" s="18"/>
      <c r="N88" s="31"/>
      <c r="O88" s="140">
        <v>1062299</v>
      </c>
      <c r="P88" s="88">
        <v>1</v>
      </c>
      <c r="AK88" s="35"/>
      <c r="AL88" s="33"/>
      <c r="AM88" s="30"/>
      <c r="AN88" s="30"/>
      <c r="AO88" s="30"/>
      <c r="AP88" s="30"/>
    </row>
    <row r="89" spans="1:42" s="32" customFormat="1" ht="21" x14ac:dyDescent="0.3">
      <c r="A89" s="31" t="s">
        <v>20</v>
      </c>
      <c r="B89" s="31">
        <v>3</v>
      </c>
      <c r="C89" s="18" t="s">
        <v>42</v>
      </c>
      <c r="D89" s="43" t="s">
        <v>183</v>
      </c>
      <c r="E89" s="18"/>
      <c r="F89" s="29" t="s">
        <v>182</v>
      </c>
      <c r="G89" s="20"/>
      <c r="H89" s="36">
        <v>44253</v>
      </c>
      <c r="I89" s="36">
        <f t="shared" si="2"/>
        <v>44253</v>
      </c>
      <c r="J89" s="26" t="s">
        <v>5</v>
      </c>
      <c r="K89" s="26"/>
      <c r="L89" s="25"/>
      <c r="M89" s="18"/>
      <c r="N89" s="31"/>
      <c r="O89" s="140">
        <v>1062303</v>
      </c>
      <c r="P89" s="88">
        <v>1</v>
      </c>
      <c r="AK89" s="35"/>
      <c r="AL89" s="33"/>
      <c r="AM89" s="30"/>
      <c r="AN89" s="30"/>
      <c r="AO89" s="30"/>
      <c r="AP89" s="30"/>
    </row>
    <row r="90" spans="1:42" s="32" customFormat="1" ht="21" x14ac:dyDescent="0.3">
      <c r="A90" s="31" t="s">
        <v>20</v>
      </c>
      <c r="B90" s="31">
        <v>2</v>
      </c>
      <c r="C90" s="18" t="s">
        <v>10</v>
      </c>
      <c r="D90" s="43" t="s">
        <v>183</v>
      </c>
      <c r="E90" s="18"/>
      <c r="F90" s="29" t="s">
        <v>180</v>
      </c>
      <c r="G90" s="20"/>
      <c r="H90" s="36">
        <v>44253</v>
      </c>
      <c r="I90" s="36">
        <f t="shared" si="2"/>
        <v>44253</v>
      </c>
      <c r="J90" s="26" t="s">
        <v>5</v>
      </c>
      <c r="K90" s="26"/>
      <c r="L90" s="25"/>
      <c r="M90" s="18"/>
      <c r="N90" s="31"/>
      <c r="O90" s="140">
        <v>1056787</v>
      </c>
      <c r="P90" s="88">
        <v>1</v>
      </c>
      <c r="AK90" s="35"/>
      <c r="AL90" s="33"/>
      <c r="AM90" s="30"/>
      <c r="AN90" s="30"/>
      <c r="AO90" s="30"/>
      <c r="AP90" s="30"/>
    </row>
    <row r="91" spans="1:42" s="32" customFormat="1" ht="21" hidden="1" x14ac:dyDescent="0.3">
      <c r="A91" s="31" t="s">
        <v>20</v>
      </c>
      <c r="B91" s="31">
        <v>1</v>
      </c>
      <c r="C91" s="18" t="s">
        <v>70</v>
      </c>
      <c r="D91" s="43" t="s">
        <v>66</v>
      </c>
      <c r="E91" s="18" t="s">
        <v>58</v>
      </c>
      <c r="F91" s="29" t="s">
        <v>67</v>
      </c>
      <c r="G91" s="20"/>
      <c r="H91" s="36">
        <v>44255</v>
      </c>
      <c r="I91" s="36">
        <f t="shared" si="2"/>
        <v>44255</v>
      </c>
      <c r="J91" s="26" t="s">
        <v>4</v>
      </c>
      <c r="K91" s="26"/>
      <c r="L91" s="25"/>
      <c r="M91" s="18"/>
      <c r="N91" s="31"/>
      <c r="O91" s="140">
        <v>1062305</v>
      </c>
      <c r="P91" s="88">
        <v>1</v>
      </c>
      <c r="AK91" s="35"/>
      <c r="AL91" s="33"/>
      <c r="AM91" s="30"/>
      <c r="AN91" s="30"/>
      <c r="AO91" s="30"/>
      <c r="AP91" s="30"/>
    </row>
    <row r="92" spans="1:42" s="32" customFormat="1" ht="21" x14ac:dyDescent="0.3">
      <c r="A92" s="31" t="s">
        <v>21</v>
      </c>
      <c r="B92" s="31">
        <v>2</v>
      </c>
      <c r="C92" s="18" t="s">
        <v>10</v>
      </c>
      <c r="D92" s="43" t="s">
        <v>183</v>
      </c>
      <c r="E92" s="18"/>
      <c r="F92" s="29" t="s">
        <v>181</v>
      </c>
      <c r="G92" s="20"/>
      <c r="H92" s="36">
        <v>44256</v>
      </c>
      <c r="I92" s="36">
        <f t="shared" si="2"/>
        <v>44256</v>
      </c>
      <c r="J92" s="26" t="s">
        <v>5</v>
      </c>
      <c r="K92" s="26"/>
      <c r="L92" s="25"/>
      <c r="M92" s="18"/>
      <c r="N92" s="31"/>
      <c r="O92" s="140">
        <v>1062307</v>
      </c>
      <c r="P92" s="88">
        <v>1</v>
      </c>
      <c r="AK92" s="35"/>
      <c r="AL92" s="33"/>
      <c r="AM92" s="30"/>
      <c r="AN92" s="30"/>
      <c r="AO92" s="30"/>
      <c r="AP92" s="30"/>
    </row>
    <row r="93" spans="1:42" s="32" customFormat="1" ht="21" x14ac:dyDescent="0.3">
      <c r="A93" s="31" t="s">
        <v>21</v>
      </c>
      <c r="B93" s="31">
        <v>2</v>
      </c>
      <c r="C93" s="18" t="s">
        <v>10</v>
      </c>
      <c r="D93" s="43" t="s">
        <v>183</v>
      </c>
      <c r="E93" s="18"/>
      <c r="F93" s="29" t="s">
        <v>182</v>
      </c>
      <c r="G93" s="20"/>
      <c r="H93" s="36">
        <v>44256</v>
      </c>
      <c r="I93" s="36">
        <f t="shared" si="2"/>
        <v>44256</v>
      </c>
      <c r="J93" s="26" t="s">
        <v>5</v>
      </c>
      <c r="K93" s="26"/>
      <c r="L93" s="25"/>
      <c r="M93" s="18"/>
      <c r="N93" s="31"/>
      <c r="O93" s="140">
        <v>1062309</v>
      </c>
      <c r="P93" s="88">
        <v>1</v>
      </c>
      <c r="AK93" s="35"/>
      <c r="AL93" s="33"/>
      <c r="AM93" s="30"/>
      <c r="AN93" s="30"/>
      <c r="AO93" s="30"/>
      <c r="AP93" s="30"/>
    </row>
    <row r="94" spans="1:42" s="32" customFormat="1" ht="21" x14ac:dyDescent="0.3">
      <c r="A94" s="31" t="s">
        <v>21</v>
      </c>
      <c r="B94" s="31">
        <v>2</v>
      </c>
      <c r="C94" s="18" t="s">
        <v>187</v>
      </c>
      <c r="D94" s="43" t="s">
        <v>183</v>
      </c>
      <c r="E94" s="18"/>
      <c r="F94" s="29" t="s">
        <v>180</v>
      </c>
      <c r="G94" s="20"/>
      <c r="H94" s="36">
        <v>44257</v>
      </c>
      <c r="I94" s="36">
        <f t="shared" si="2"/>
        <v>44257</v>
      </c>
      <c r="J94" s="26" t="s">
        <v>5</v>
      </c>
      <c r="K94" s="26"/>
      <c r="L94" s="25"/>
      <c r="M94" s="18"/>
      <c r="N94" s="31"/>
      <c r="O94" s="140">
        <v>1062311</v>
      </c>
      <c r="P94" s="88">
        <v>1</v>
      </c>
      <c r="AK94" s="35"/>
      <c r="AL94" s="33"/>
      <c r="AM94" s="30"/>
      <c r="AN94" s="30"/>
      <c r="AO94" s="30"/>
      <c r="AP94" s="30"/>
    </row>
    <row r="95" spans="1:42" s="32" customFormat="1" ht="21" x14ac:dyDescent="0.3">
      <c r="A95" s="31" t="s">
        <v>21</v>
      </c>
      <c r="B95" s="31">
        <v>1</v>
      </c>
      <c r="C95" s="18" t="s">
        <v>68</v>
      </c>
      <c r="D95" s="43" t="s">
        <v>88</v>
      </c>
      <c r="E95" s="18" t="s">
        <v>94</v>
      </c>
      <c r="F95" s="29" t="s">
        <v>89</v>
      </c>
      <c r="G95" s="20"/>
      <c r="H95" s="36">
        <v>44257</v>
      </c>
      <c r="I95" s="36">
        <f t="shared" si="2"/>
        <v>44257</v>
      </c>
      <c r="J95" s="26" t="s">
        <v>4</v>
      </c>
      <c r="K95" s="26"/>
      <c r="L95" s="25"/>
      <c r="M95" s="18"/>
      <c r="N95" s="31"/>
      <c r="O95" s="140">
        <v>1062313</v>
      </c>
      <c r="P95" s="88">
        <v>1</v>
      </c>
      <c r="AK95" s="35"/>
      <c r="AL95" s="33"/>
      <c r="AM95" s="30"/>
      <c r="AN95" s="30"/>
      <c r="AO95" s="30"/>
      <c r="AP95" s="30"/>
    </row>
    <row r="96" spans="1:42" s="32" customFormat="1" ht="21" x14ac:dyDescent="0.3">
      <c r="A96" s="31" t="s">
        <v>21</v>
      </c>
      <c r="B96" s="31">
        <v>2</v>
      </c>
      <c r="C96" s="18" t="s">
        <v>187</v>
      </c>
      <c r="D96" s="43" t="s">
        <v>183</v>
      </c>
      <c r="E96" s="18"/>
      <c r="F96" s="29" t="s">
        <v>181</v>
      </c>
      <c r="G96" s="20"/>
      <c r="H96" s="36">
        <v>44258</v>
      </c>
      <c r="I96" s="36">
        <f t="shared" si="2"/>
        <v>44258</v>
      </c>
      <c r="J96" s="26" t="s">
        <v>5</v>
      </c>
      <c r="K96" s="26"/>
      <c r="L96" s="25"/>
      <c r="M96" s="18"/>
      <c r="N96" s="31"/>
      <c r="O96" s="140">
        <v>1062315</v>
      </c>
      <c r="P96" s="88">
        <v>1</v>
      </c>
      <c r="AK96" s="35"/>
      <c r="AL96" s="33"/>
      <c r="AM96" s="30"/>
      <c r="AN96" s="30"/>
      <c r="AO96" s="30"/>
      <c r="AP96" s="30"/>
    </row>
    <row r="97" spans="1:42" s="32" customFormat="1" ht="21" x14ac:dyDescent="0.3">
      <c r="A97" s="31" t="s">
        <v>21</v>
      </c>
      <c r="B97" s="31">
        <v>1</v>
      </c>
      <c r="C97" s="18" t="s">
        <v>68</v>
      </c>
      <c r="D97" s="43" t="s">
        <v>88</v>
      </c>
      <c r="E97" s="18" t="s">
        <v>95</v>
      </c>
      <c r="F97" s="29" t="s">
        <v>89</v>
      </c>
      <c r="G97" s="20"/>
      <c r="H97" s="36">
        <v>44258</v>
      </c>
      <c r="I97" s="36">
        <f t="shared" si="2"/>
        <v>44258</v>
      </c>
      <c r="J97" s="26" t="s">
        <v>4</v>
      </c>
      <c r="K97" s="26"/>
      <c r="L97" s="25"/>
      <c r="M97" s="18"/>
      <c r="N97" s="31"/>
      <c r="O97" s="140">
        <v>1062317</v>
      </c>
      <c r="P97" s="88">
        <v>1</v>
      </c>
      <c r="AK97" s="35"/>
      <c r="AL97" s="33"/>
      <c r="AM97" s="30"/>
      <c r="AN97" s="30"/>
      <c r="AO97" s="30"/>
      <c r="AP97" s="30"/>
    </row>
    <row r="98" spans="1:42" s="32" customFormat="1" ht="21" x14ac:dyDescent="0.3">
      <c r="A98" s="31" t="s">
        <v>21</v>
      </c>
      <c r="B98" s="31">
        <v>2</v>
      </c>
      <c r="C98" s="18" t="s">
        <v>187</v>
      </c>
      <c r="D98" s="43" t="s">
        <v>183</v>
      </c>
      <c r="E98" s="18"/>
      <c r="F98" s="29" t="s">
        <v>182</v>
      </c>
      <c r="G98" s="20"/>
      <c r="H98" s="36">
        <v>44259</v>
      </c>
      <c r="I98" s="36">
        <f t="shared" si="2"/>
        <v>44259</v>
      </c>
      <c r="J98" s="26" t="s">
        <v>5</v>
      </c>
      <c r="K98" s="26"/>
      <c r="L98" s="25"/>
      <c r="M98" s="18"/>
      <c r="N98" s="31"/>
      <c r="O98" s="140">
        <v>1062319</v>
      </c>
      <c r="P98" s="88">
        <v>1</v>
      </c>
      <c r="AK98" s="35"/>
      <c r="AL98" s="33"/>
      <c r="AM98" s="30"/>
      <c r="AN98" s="30"/>
      <c r="AO98" s="30"/>
      <c r="AP98" s="30"/>
    </row>
    <row r="99" spans="1:42" s="32" customFormat="1" ht="21" x14ac:dyDescent="0.3">
      <c r="A99" s="31" t="s">
        <v>21</v>
      </c>
      <c r="B99" s="31">
        <v>1</v>
      </c>
      <c r="C99" s="18" t="s">
        <v>68</v>
      </c>
      <c r="D99" s="43" t="s">
        <v>88</v>
      </c>
      <c r="E99" s="18" t="s">
        <v>91</v>
      </c>
      <c r="F99" s="29" t="s">
        <v>89</v>
      </c>
      <c r="G99" s="20"/>
      <c r="H99" s="36">
        <v>44259</v>
      </c>
      <c r="I99" s="36">
        <f t="shared" si="2"/>
        <v>44259</v>
      </c>
      <c r="J99" s="26" t="s">
        <v>4</v>
      </c>
      <c r="K99" s="26"/>
      <c r="L99" s="25"/>
      <c r="M99" s="18"/>
      <c r="N99" s="31"/>
      <c r="O99" s="140">
        <v>1056789</v>
      </c>
      <c r="P99" s="88">
        <v>1</v>
      </c>
      <c r="AK99" s="35"/>
      <c r="AL99" s="33"/>
      <c r="AM99" s="30"/>
      <c r="AN99" s="30"/>
      <c r="AO99" s="30"/>
      <c r="AP99" s="30"/>
    </row>
    <row r="100" spans="1:42" s="32" customFormat="1" ht="21" hidden="1" x14ac:dyDescent="0.3">
      <c r="A100" s="31" t="s">
        <v>21</v>
      </c>
      <c r="B100" s="31">
        <v>1</v>
      </c>
      <c r="C100" s="18" t="s">
        <v>70</v>
      </c>
      <c r="D100" s="43" t="s">
        <v>66</v>
      </c>
      <c r="E100" s="18" t="s">
        <v>59</v>
      </c>
      <c r="F100" s="29" t="s">
        <v>67</v>
      </c>
      <c r="G100" s="20"/>
      <c r="H100" s="36">
        <v>44262</v>
      </c>
      <c r="I100" s="36">
        <f t="shared" si="2"/>
        <v>44262</v>
      </c>
      <c r="J100" s="26" t="s">
        <v>4</v>
      </c>
      <c r="K100" s="26"/>
      <c r="L100" s="25"/>
      <c r="M100" s="18"/>
      <c r="N100" s="31"/>
      <c r="O100" s="140">
        <v>1062321</v>
      </c>
      <c r="P100" s="88">
        <v>1</v>
      </c>
      <c r="AK100" s="35"/>
      <c r="AL100" s="33"/>
      <c r="AM100" s="30"/>
      <c r="AN100" s="30"/>
      <c r="AO100" s="30"/>
      <c r="AP100" s="30"/>
    </row>
    <row r="101" spans="1:42" s="32" customFormat="1" ht="36" x14ac:dyDescent="0.3">
      <c r="A101" s="31" t="s">
        <v>21</v>
      </c>
      <c r="B101" s="31">
        <v>2</v>
      </c>
      <c r="C101" s="18" t="s">
        <v>187</v>
      </c>
      <c r="D101" s="43" t="s">
        <v>81</v>
      </c>
      <c r="E101" s="18" t="s">
        <v>90</v>
      </c>
      <c r="F101" s="29" t="s">
        <v>87</v>
      </c>
      <c r="G101" s="20"/>
      <c r="H101" s="36">
        <v>44264</v>
      </c>
      <c r="I101" s="36">
        <f t="shared" si="2"/>
        <v>44264</v>
      </c>
      <c r="J101" s="26" t="s">
        <v>4</v>
      </c>
      <c r="K101" s="26"/>
      <c r="L101" s="25"/>
      <c r="M101" s="18"/>
      <c r="N101" s="31"/>
      <c r="O101" s="140">
        <v>1062323</v>
      </c>
      <c r="P101" s="88">
        <v>1</v>
      </c>
      <c r="AK101" s="35"/>
      <c r="AL101" s="33"/>
      <c r="AM101" s="30"/>
      <c r="AN101" s="30"/>
      <c r="AO101" s="30"/>
      <c r="AP101" s="30"/>
    </row>
    <row r="102" spans="1:42" s="32" customFormat="1" ht="36" x14ac:dyDescent="0.3">
      <c r="A102" s="31" t="s">
        <v>21</v>
      </c>
      <c r="B102" s="31">
        <v>2</v>
      </c>
      <c r="C102" s="18" t="s">
        <v>187</v>
      </c>
      <c r="D102" s="43" t="s">
        <v>81</v>
      </c>
      <c r="E102" s="18" t="s">
        <v>94</v>
      </c>
      <c r="F102" s="29" t="s">
        <v>87</v>
      </c>
      <c r="G102" s="20"/>
      <c r="H102" s="36">
        <v>44265</v>
      </c>
      <c r="I102" s="36">
        <f t="shared" si="2"/>
        <v>44265</v>
      </c>
      <c r="J102" s="26" t="s">
        <v>4</v>
      </c>
      <c r="K102" s="26"/>
      <c r="L102" s="25"/>
      <c r="M102" s="18"/>
      <c r="N102" s="31"/>
      <c r="O102" s="140">
        <v>1062325</v>
      </c>
      <c r="P102" s="88">
        <v>1</v>
      </c>
      <c r="AK102" s="35"/>
      <c r="AL102" s="33"/>
      <c r="AM102" s="30"/>
      <c r="AN102" s="30"/>
      <c r="AO102" s="30"/>
      <c r="AP102" s="30"/>
    </row>
    <row r="103" spans="1:42" s="32" customFormat="1" ht="36" x14ac:dyDescent="0.3">
      <c r="A103" s="31" t="s">
        <v>21</v>
      </c>
      <c r="B103" s="31">
        <v>2</v>
      </c>
      <c r="C103" s="18" t="s">
        <v>187</v>
      </c>
      <c r="D103" s="43" t="s">
        <v>81</v>
      </c>
      <c r="E103" s="18" t="s">
        <v>98</v>
      </c>
      <c r="F103" s="29" t="s">
        <v>87</v>
      </c>
      <c r="G103" s="20"/>
      <c r="H103" s="36">
        <v>44267</v>
      </c>
      <c r="I103" s="36">
        <f t="shared" si="2"/>
        <v>44267</v>
      </c>
      <c r="J103" s="26" t="s">
        <v>4</v>
      </c>
      <c r="K103" s="26"/>
      <c r="L103" s="25"/>
      <c r="M103" s="18"/>
      <c r="N103" s="31"/>
      <c r="O103" s="140">
        <v>1062327</v>
      </c>
      <c r="P103" s="88">
        <v>1</v>
      </c>
      <c r="AK103" s="35"/>
      <c r="AL103" s="33"/>
      <c r="AM103" s="30"/>
      <c r="AN103" s="30"/>
      <c r="AO103" s="30"/>
      <c r="AP103" s="30"/>
    </row>
    <row r="104" spans="1:42" s="32" customFormat="1" ht="21" x14ac:dyDescent="0.3">
      <c r="A104" s="31" t="s">
        <v>21</v>
      </c>
      <c r="B104" s="31">
        <v>3</v>
      </c>
      <c r="C104" s="18" t="s">
        <v>16</v>
      </c>
      <c r="D104" s="43" t="s">
        <v>66</v>
      </c>
      <c r="E104" s="18" t="s">
        <v>58</v>
      </c>
      <c r="F104" s="29" t="s">
        <v>67</v>
      </c>
      <c r="G104" s="20"/>
      <c r="H104" s="36">
        <v>44268</v>
      </c>
      <c r="I104" s="36">
        <f t="shared" si="2"/>
        <v>44268</v>
      </c>
      <c r="J104" s="26" t="s">
        <v>4</v>
      </c>
      <c r="K104" s="26"/>
      <c r="L104" s="25"/>
      <c r="M104" s="18"/>
      <c r="N104" s="31"/>
      <c r="O104" s="140">
        <v>1062329</v>
      </c>
      <c r="P104" s="88">
        <v>1</v>
      </c>
      <c r="AK104" s="35"/>
      <c r="AL104" s="33"/>
      <c r="AM104" s="30"/>
      <c r="AN104" s="30"/>
      <c r="AO104" s="30"/>
      <c r="AP104" s="30"/>
    </row>
    <row r="105" spans="1:42" s="32" customFormat="1" ht="21" x14ac:dyDescent="0.3">
      <c r="A105" s="31" t="s">
        <v>21</v>
      </c>
      <c r="B105" s="31">
        <v>3</v>
      </c>
      <c r="C105" s="18" t="s">
        <v>73</v>
      </c>
      <c r="D105" s="43" t="s">
        <v>66</v>
      </c>
      <c r="E105" s="18" t="s">
        <v>58</v>
      </c>
      <c r="F105" s="29" t="s">
        <v>67</v>
      </c>
      <c r="G105" s="20"/>
      <c r="H105" s="36">
        <v>44269</v>
      </c>
      <c r="I105" s="36">
        <f t="shared" si="2"/>
        <v>44269</v>
      </c>
      <c r="J105" s="26" t="s">
        <v>4</v>
      </c>
      <c r="K105" s="26"/>
      <c r="L105" s="25"/>
      <c r="M105" s="18"/>
      <c r="N105" s="31"/>
      <c r="O105" s="140">
        <v>1062331</v>
      </c>
      <c r="P105" s="88">
        <v>1</v>
      </c>
      <c r="AK105" s="35"/>
      <c r="AL105" s="33"/>
      <c r="AM105" s="30"/>
      <c r="AN105" s="30"/>
      <c r="AO105" s="30"/>
      <c r="AP105" s="30"/>
    </row>
    <row r="106" spans="1:42" s="32" customFormat="1" ht="21" x14ac:dyDescent="0.3">
      <c r="A106" s="31" t="s">
        <v>21</v>
      </c>
      <c r="B106" s="31">
        <v>1</v>
      </c>
      <c r="C106" s="18" t="s">
        <v>70</v>
      </c>
      <c r="D106" s="43" t="s">
        <v>77</v>
      </c>
      <c r="E106" s="18" t="s">
        <v>103</v>
      </c>
      <c r="F106" s="29" t="s">
        <v>79</v>
      </c>
      <c r="G106" s="20"/>
      <c r="H106" s="36">
        <v>44270</v>
      </c>
      <c r="I106" s="36">
        <f>H106+7</f>
        <v>44277</v>
      </c>
      <c r="J106" s="26" t="s">
        <v>5</v>
      </c>
      <c r="K106" s="26"/>
      <c r="L106" s="25"/>
      <c r="M106" s="18"/>
      <c r="N106" s="31"/>
      <c r="O106" s="140">
        <v>1062333</v>
      </c>
      <c r="P106" s="88">
        <v>1</v>
      </c>
      <c r="AK106" s="35"/>
      <c r="AL106" s="33"/>
      <c r="AM106" s="30"/>
      <c r="AN106" s="30"/>
      <c r="AO106" s="30"/>
      <c r="AP106" s="30"/>
    </row>
    <row r="107" spans="1:42" s="32" customFormat="1" ht="36" x14ac:dyDescent="0.3">
      <c r="A107" s="31" t="s">
        <v>21</v>
      </c>
      <c r="B107" s="31">
        <v>2</v>
      </c>
      <c r="C107" s="18" t="s">
        <v>187</v>
      </c>
      <c r="D107" s="43" t="s">
        <v>81</v>
      </c>
      <c r="E107" s="18" t="s">
        <v>91</v>
      </c>
      <c r="F107" s="29" t="s">
        <v>87</v>
      </c>
      <c r="G107" s="20"/>
      <c r="H107" s="36">
        <v>44271</v>
      </c>
      <c r="I107" s="36">
        <f t="shared" si="2"/>
        <v>44271</v>
      </c>
      <c r="J107" s="26" t="s">
        <v>4</v>
      </c>
      <c r="K107" s="26"/>
      <c r="L107" s="25"/>
      <c r="M107" s="18"/>
      <c r="N107" s="31"/>
      <c r="O107" s="140">
        <v>1062335</v>
      </c>
      <c r="P107" s="88">
        <v>1</v>
      </c>
      <c r="AK107" s="35"/>
      <c r="AL107" s="33"/>
      <c r="AM107" s="30"/>
      <c r="AN107" s="30"/>
      <c r="AO107" s="30"/>
      <c r="AP107" s="30"/>
    </row>
    <row r="108" spans="1:42" s="32" customFormat="1" ht="21" x14ac:dyDescent="0.3">
      <c r="A108" s="31" t="s">
        <v>21</v>
      </c>
      <c r="B108" s="31">
        <v>1</v>
      </c>
      <c r="C108" s="18" t="s">
        <v>68</v>
      </c>
      <c r="D108" s="43" t="s">
        <v>88</v>
      </c>
      <c r="E108" s="18" t="s">
        <v>92</v>
      </c>
      <c r="F108" s="29" t="s">
        <v>89</v>
      </c>
      <c r="G108" s="20"/>
      <c r="H108" s="36">
        <v>44272</v>
      </c>
      <c r="I108" s="36">
        <f t="shared" si="2"/>
        <v>44272</v>
      </c>
      <c r="J108" s="26" t="s">
        <v>4</v>
      </c>
      <c r="K108" s="26"/>
      <c r="L108" s="25"/>
      <c r="M108" s="18"/>
      <c r="N108" s="31"/>
      <c r="O108" s="140">
        <v>1062337</v>
      </c>
      <c r="P108" s="88">
        <v>1</v>
      </c>
      <c r="AK108" s="35"/>
      <c r="AL108" s="33"/>
      <c r="AM108" s="30"/>
      <c r="AN108" s="30"/>
      <c r="AO108" s="30"/>
      <c r="AP108" s="30"/>
    </row>
    <row r="109" spans="1:42" s="32" customFormat="1" ht="36" x14ac:dyDescent="0.3">
      <c r="A109" s="31" t="s">
        <v>21</v>
      </c>
      <c r="B109" s="31">
        <v>2</v>
      </c>
      <c r="C109" s="18" t="s">
        <v>187</v>
      </c>
      <c r="D109" s="43" t="s">
        <v>81</v>
      </c>
      <c r="E109" s="18" t="s">
        <v>97</v>
      </c>
      <c r="F109" s="29" t="s">
        <v>87</v>
      </c>
      <c r="G109" s="20"/>
      <c r="H109" s="36">
        <v>44273</v>
      </c>
      <c r="I109" s="36">
        <f t="shared" si="2"/>
        <v>44273</v>
      </c>
      <c r="J109" s="26" t="s">
        <v>4</v>
      </c>
      <c r="K109" s="26"/>
      <c r="L109" s="25"/>
      <c r="M109" s="18"/>
      <c r="N109" s="31"/>
      <c r="O109" s="140">
        <v>1062339</v>
      </c>
      <c r="P109" s="88">
        <v>1</v>
      </c>
      <c r="AK109" s="35"/>
      <c r="AL109" s="33" t="e">
        <f>WEEKDAY(#REF!)</f>
        <v>#REF!</v>
      </c>
      <c r="AM109" s="30" t="e">
        <f>MONTH(#REF!)</f>
        <v>#REF!</v>
      </c>
      <c r="AN109" s="30"/>
      <c r="AO109" s="30"/>
      <c r="AP109" s="30"/>
    </row>
    <row r="110" spans="1:42" s="32" customFormat="1" ht="21" x14ac:dyDescent="0.3">
      <c r="A110" s="31" t="s">
        <v>21</v>
      </c>
      <c r="B110" s="31">
        <v>1</v>
      </c>
      <c r="C110" s="18" t="s">
        <v>68</v>
      </c>
      <c r="D110" s="43" t="s">
        <v>88</v>
      </c>
      <c r="E110" s="18" t="s">
        <v>100</v>
      </c>
      <c r="F110" s="29" t="s">
        <v>89</v>
      </c>
      <c r="G110" s="20"/>
      <c r="H110" s="36">
        <v>44273</v>
      </c>
      <c r="I110" s="36">
        <f t="shared" si="2"/>
        <v>44273</v>
      </c>
      <c r="J110" s="26" t="s">
        <v>4</v>
      </c>
      <c r="K110" s="26"/>
      <c r="L110" s="25"/>
      <c r="M110" s="18"/>
      <c r="N110" s="31"/>
      <c r="O110" s="140">
        <v>1062341</v>
      </c>
      <c r="P110" s="88">
        <v>1</v>
      </c>
      <c r="AK110" s="35"/>
      <c r="AL110" s="33" t="e">
        <f>WEEKDAY(#REF!)</f>
        <v>#REF!</v>
      </c>
      <c r="AM110" s="30" t="e">
        <f>MONTH(#REF!)</f>
        <v>#REF!</v>
      </c>
      <c r="AN110" s="30"/>
      <c r="AO110" s="30"/>
      <c r="AP110" s="30"/>
    </row>
    <row r="111" spans="1:42" s="32" customFormat="1" ht="36" x14ac:dyDescent="0.3">
      <c r="A111" s="31" t="s">
        <v>21</v>
      </c>
      <c r="B111" s="31">
        <v>2</v>
      </c>
      <c r="C111" s="18" t="s">
        <v>187</v>
      </c>
      <c r="D111" s="43" t="s">
        <v>81</v>
      </c>
      <c r="E111" s="18" t="s">
        <v>99</v>
      </c>
      <c r="F111" s="29" t="s">
        <v>87</v>
      </c>
      <c r="G111" s="20"/>
      <c r="H111" s="36">
        <v>44274</v>
      </c>
      <c r="I111" s="36">
        <f t="shared" si="2"/>
        <v>44274</v>
      </c>
      <c r="J111" s="26" t="s">
        <v>4</v>
      </c>
      <c r="K111" s="26"/>
      <c r="L111" s="25"/>
      <c r="M111" s="18"/>
      <c r="N111" s="31"/>
      <c r="O111" s="140">
        <v>1062343</v>
      </c>
      <c r="P111" s="88">
        <v>1</v>
      </c>
      <c r="AK111" s="35"/>
      <c r="AL111" s="33"/>
      <c r="AM111" s="30"/>
      <c r="AN111" s="30"/>
      <c r="AO111" s="30"/>
      <c r="AP111" s="30"/>
    </row>
    <row r="112" spans="1:42" s="32" customFormat="1" ht="21" x14ac:dyDescent="0.3">
      <c r="A112" s="31" t="s">
        <v>21</v>
      </c>
      <c r="B112" s="31">
        <v>1</v>
      </c>
      <c r="C112" s="18" t="s">
        <v>70</v>
      </c>
      <c r="D112" s="43" t="s">
        <v>77</v>
      </c>
      <c r="E112" s="18" t="s">
        <v>104</v>
      </c>
      <c r="F112" s="29" t="s">
        <v>79</v>
      </c>
      <c r="G112" s="20"/>
      <c r="H112" s="36">
        <v>44277</v>
      </c>
      <c r="I112" s="36">
        <f>H112+7</f>
        <v>44284</v>
      </c>
      <c r="J112" s="26" t="s">
        <v>4</v>
      </c>
      <c r="K112" s="26"/>
      <c r="L112" s="25"/>
      <c r="M112" s="18"/>
      <c r="N112" s="31"/>
      <c r="O112" s="140">
        <v>1062345</v>
      </c>
      <c r="P112" s="88">
        <v>1</v>
      </c>
      <c r="AK112" s="35"/>
      <c r="AL112" s="33"/>
      <c r="AM112" s="30"/>
      <c r="AN112" s="30"/>
      <c r="AO112" s="30"/>
      <c r="AP112" s="30"/>
    </row>
    <row r="113" spans="1:42" s="32" customFormat="1" ht="21" x14ac:dyDescent="0.3">
      <c r="A113" s="31" t="s">
        <v>21</v>
      </c>
      <c r="B113" s="31">
        <v>1</v>
      </c>
      <c r="C113" s="18" t="s">
        <v>68</v>
      </c>
      <c r="D113" s="43" t="s">
        <v>88</v>
      </c>
      <c r="E113" s="18" t="s">
        <v>93</v>
      </c>
      <c r="F113" s="29" t="s">
        <v>89</v>
      </c>
      <c r="G113" s="20"/>
      <c r="H113" s="36">
        <v>44279</v>
      </c>
      <c r="I113" s="36">
        <f t="shared" si="2"/>
        <v>44279</v>
      </c>
      <c r="J113" s="26" t="s">
        <v>4</v>
      </c>
      <c r="K113" s="26"/>
      <c r="L113" s="25"/>
      <c r="M113" s="18"/>
      <c r="N113" s="31"/>
      <c r="O113" s="140">
        <v>1062347</v>
      </c>
      <c r="P113" s="88">
        <v>1</v>
      </c>
      <c r="AK113" s="35"/>
      <c r="AL113" s="33"/>
      <c r="AM113" s="30"/>
      <c r="AN113" s="30"/>
      <c r="AO113" s="30"/>
      <c r="AP113" s="30"/>
    </row>
    <row r="114" spans="1:42" s="32" customFormat="1" ht="21" x14ac:dyDescent="0.3">
      <c r="A114" s="31" t="s">
        <v>21</v>
      </c>
      <c r="B114" s="31">
        <v>3</v>
      </c>
      <c r="C114" s="18" t="s">
        <v>16</v>
      </c>
      <c r="D114" s="43" t="s">
        <v>88</v>
      </c>
      <c r="E114" s="18" t="s">
        <v>94</v>
      </c>
      <c r="F114" s="29" t="s">
        <v>89</v>
      </c>
      <c r="G114" s="20"/>
      <c r="H114" s="36">
        <v>44280</v>
      </c>
      <c r="I114" s="36">
        <f t="shared" si="2"/>
        <v>44280</v>
      </c>
      <c r="J114" s="26" t="s">
        <v>4</v>
      </c>
      <c r="K114" s="26"/>
      <c r="L114" s="25"/>
      <c r="M114" s="18"/>
      <c r="N114" s="31"/>
      <c r="O114" s="140">
        <v>1062349</v>
      </c>
      <c r="P114" s="88">
        <v>1</v>
      </c>
      <c r="AK114" s="35"/>
      <c r="AL114" s="33"/>
      <c r="AM114" s="30"/>
      <c r="AN114" s="30"/>
      <c r="AO114" s="30"/>
      <c r="AP114" s="30"/>
    </row>
    <row r="115" spans="1:42" s="32" customFormat="1" ht="21" x14ac:dyDescent="0.3">
      <c r="A115" s="31" t="s">
        <v>21</v>
      </c>
      <c r="B115" s="31">
        <v>1</v>
      </c>
      <c r="C115" s="18" t="s">
        <v>68</v>
      </c>
      <c r="D115" s="43" t="s">
        <v>88</v>
      </c>
      <c r="E115" s="18" t="s">
        <v>101</v>
      </c>
      <c r="F115" s="29" t="s">
        <v>89</v>
      </c>
      <c r="G115" s="20"/>
      <c r="H115" s="36">
        <v>44278</v>
      </c>
      <c r="I115" s="36">
        <f t="shared" si="2"/>
        <v>44278</v>
      </c>
      <c r="J115" s="26" t="s">
        <v>5</v>
      </c>
      <c r="K115" s="26"/>
      <c r="L115" s="25"/>
      <c r="M115" s="18"/>
      <c r="N115" s="31"/>
      <c r="O115" s="140">
        <v>1062351</v>
      </c>
      <c r="P115" s="88">
        <v>1</v>
      </c>
      <c r="AK115" s="35"/>
      <c r="AL115" s="33"/>
      <c r="AM115" s="30"/>
      <c r="AN115" s="30"/>
      <c r="AO115" s="30"/>
      <c r="AP115" s="30"/>
    </row>
    <row r="116" spans="1:42" s="32" customFormat="1" ht="21" x14ac:dyDescent="0.3">
      <c r="A116" s="31" t="s">
        <v>22</v>
      </c>
      <c r="B116" s="31">
        <v>2</v>
      </c>
      <c r="C116" s="18" t="s">
        <v>187</v>
      </c>
      <c r="D116" s="43" t="s">
        <v>77</v>
      </c>
      <c r="E116" s="18" t="s">
        <v>163</v>
      </c>
      <c r="F116" s="29" t="s">
        <v>79</v>
      </c>
      <c r="G116" s="20"/>
      <c r="H116" s="36">
        <v>44291</v>
      </c>
      <c r="I116" s="36">
        <f>H116+7</f>
        <v>44298</v>
      </c>
      <c r="J116" s="26" t="s">
        <v>5</v>
      </c>
      <c r="K116" s="26"/>
      <c r="L116" s="25"/>
      <c r="M116" s="18"/>
      <c r="N116" s="31"/>
      <c r="O116" s="20">
        <v>1062629</v>
      </c>
      <c r="P116" s="88">
        <v>1</v>
      </c>
      <c r="AK116" s="35"/>
      <c r="AL116" s="33"/>
      <c r="AM116" s="30"/>
      <c r="AN116" s="30"/>
      <c r="AO116" s="30"/>
      <c r="AP116" s="30"/>
    </row>
    <row r="117" spans="1:42" s="32" customFormat="1" ht="21" x14ac:dyDescent="0.3">
      <c r="A117" s="31" t="s">
        <v>22</v>
      </c>
      <c r="B117" s="31">
        <v>3</v>
      </c>
      <c r="C117" s="18" t="s">
        <v>12</v>
      </c>
      <c r="D117" s="43" t="s">
        <v>77</v>
      </c>
      <c r="E117" s="18" t="s">
        <v>78</v>
      </c>
      <c r="F117" s="29" t="s">
        <v>79</v>
      </c>
      <c r="G117" s="20"/>
      <c r="H117" s="36">
        <v>44291</v>
      </c>
      <c r="I117" s="36">
        <f>H117+7</f>
        <v>44298</v>
      </c>
      <c r="J117" s="26" t="s">
        <v>4</v>
      </c>
      <c r="K117" s="26"/>
      <c r="L117" s="25"/>
      <c r="M117" s="18"/>
      <c r="N117" s="31"/>
      <c r="O117" s="20">
        <v>1063768</v>
      </c>
      <c r="P117" s="88">
        <v>1</v>
      </c>
      <c r="AK117" s="35"/>
      <c r="AL117" s="33"/>
      <c r="AM117" s="30"/>
      <c r="AN117" s="30"/>
      <c r="AO117" s="30"/>
      <c r="AP117" s="30"/>
    </row>
    <row r="118" spans="1:42" s="32" customFormat="1" ht="36" x14ac:dyDescent="0.3">
      <c r="A118" s="31" t="s">
        <v>22</v>
      </c>
      <c r="B118" s="31">
        <v>1</v>
      </c>
      <c r="C118" s="18" t="s">
        <v>70</v>
      </c>
      <c r="D118" s="43" t="s">
        <v>81</v>
      </c>
      <c r="E118" s="18" t="s">
        <v>90</v>
      </c>
      <c r="F118" s="29" t="s">
        <v>87</v>
      </c>
      <c r="G118" s="22"/>
      <c r="H118" s="36">
        <v>44292</v>
      </c>
      <c r="I118" s="36">
        <f t="shared" si="2"/>
        <v>44292</v>
      </c>
      <c r="J118" s="26" t="s">
        <v>4</v>
      </c>
      <c r="K118" s="26"/>
      <c r="L118" s="25"/>
      <c r="M118" s="18"/>
      <c r="N118" s="31"/>
      <c r="O118" s="22">
        <v>1063771</v>
      </c>
      <c r="P118" s="88">
        <v>1</v>
      </c>
      <c r="AK118" s="35" t="s">
        <v>34</v>
      </c>
      <c r="AL118" s="33"/>
      <c r="AM118" s="30"/>
      <c r="AN118" s="30"/>
      <c r="AO118" s="30"/>
      <c r="AP118" s="30"/>
    </row>
    <row r="119" spans="1:42" s="32" customFormat="1" ht="21" x14ac:dyDescent="0.3">
      <c r="A119" s="31" t="s">
        <v>22</v>
      </c>
      <c r="B119" s="31">
        <v>3</v>
      </c>
      <c r="C119" s="18" t="s">
        <v>17</v>
      </c>
      <c r="D119" s="43" t="s">
        <v>88</v>
      </c>
      <c r="E119" s="18" t="s">
        <v>117</v>
      </c>
      <c r="F119" s="29" t="s">
        <v>89</v>
      </c>
      <c r="G119" s="22"/>
      <c r="H119" s="36">
        <v>44292</v>
      </c>
      <c r="I119" s="36">
        <f t="shared" si="2"/>
        <v>44292</v>
      </c>
      <c r="J119" s="26" t="s">
        <v>4</v>
      </c>
      <c r="K119" s="26"/>
      <c r="L119" s="25"/>
      <c r="M119" s="18"/>
      <c r="N119" s="31"/>
      <c r="O119" s="22">
        <v>1063804</v>
      </c>
      <c r="P119" s="88">
        <v>1</v>
      </c>
      <c r="AK119" s="35"/>
      <c r="AL119" s="33"/>
      <c r="AM119" s="30"/>
      <c r="AN119" s="30"/>
      <c r="AO119" s="30"/>
      <c r="AP119" s="30"/>
    </row>
    <row r="120" spans="1:42" s="32" customFormat="1" ht="36" x14ac:dyDescent="0.3">
      <c r="A120" s="31" t="s">
        <v>22</v>
      </c>
      <c r="B120" s="31">
        <v>1</v>
      </c>
      <c r="C120" s="18" t="s">
        <v>70</v>
      </c>
      <c r="D120" s="43" t="s">
        <v>81</v>
      </c>
      <c r="E120" s="18" t="s">
        <v>96</v>
      </c>
      <c r="F120" s="29" t="s">
        <v>87</v>
      </c>
      <c r="G120" s="22"/>
      <c r="H120" s="36">
        <v>44293</v>
      </c>
      <c r="I120" s="36">
        <f t="shared" si="2"/>
        <v>44293</v>
      </c>
      <c r="J120" s="26" t="s">
        <v>4</v>
      </c>
      <c r="K120" s="26"/>
      <c r="L120" s="25"/>
      <c r="M120" s="18"/>
      <c r="N120" s="31"/>
      <c r="O120" s="22">
        <v>1063833</v>
      </c>
      <c r="P120" s="88">
        <v>1</v>
      </c>
      <c r="AK120" s="35"/>
      <c r="AL120" s="33"/>
      <c r="AM120" s="30"/>
      <c r="AN120" s="30"/>
      <c r="AO120" s="30"/>
      <c r="AP120" s="30"/>
    </row>
    <row r="121" spans="1:42" s="32" customFormat="1" ht="21" x14ac:dyDescent="0.3">
      <c r="A121" s="31" t="s">
        <v>22</v>
      </c>
      <c r="B121" s="31">
        <v>3</v>
      </c>
      <c r="C121" s="18" t="s">
        <v>17</v>
      </c>
      <c r="D121" s="43" t="s">
        <v>88</v>
      </c>
      <c r="E121" s="18" t="s">
        <v>118</v>
      </c>
      <c r="F121" s="29" t="s">
        <v>89</v>
      </c>
      <c r="G121" s="24"/>
      <c r="H121" s="36">
        <v>44293</v>
      </c>
      <c r="I121" s="36">
        <f t="shared" si="2"/>
        <v>44293</v>
      </c>
      <c r="J121" s="26" t="s">
        <v>4</v>
      </c>
      <c r="K121" s="26"/>
      <c r="L121" s="25"/>
      <c r="M121" s="18"/>
      <c r="N121" s="31"/>
      <c r="O121" s="24">
        <v>1063835</v>
      </c>
      <c r="P121" s="88">
        <v>1</v>
      </c>
      <c r="AK121" s="35"/>
      <c r="AL121" s="33"/>
      <c r="AM121" s="30"/>
      <c r="AN121" s="30"/>
      <c r="AO121" s="30"/>
      <c r="AP121" s="30"/>
    </row>
    <row r="122" spans="1:42" s="32" customFormat="1" ht="36" x14ac:dyDescent="0.3">
      <c r="A122" s="31" t="s">
        <v>22</v>
      </c>
      <c r="B122" s="31">
        <v>1</v>
      </c>
      <c r="C122" s="18" t="s">
        <v>70</v>
      </c>
      <c r="D122" s="43" t="s">
        <v>81</v>
      </c>
      <c r="E122" s="18" t="s">
        <v>98</v>
      </c>
      <c r="F122" s="29" t="s">
        <v>87</v>
      </c>
      <c r="G122" s="22"/>
      <c r="H122" s="36">
        <v>44294</v>
      </c>
      <c r="I122" s="36">
        <f t="shared" si="2"/>
        <v>44294</v>
      </c>
      <c r="J122" s="26" t="s">
        <v>4</v>
      </c>
      <c r="K122" s="26"/>
      <c r="L122" s="25"/>
      <c r="M122" s="18"/>
      <c r="N122" s="31"/>
      <c r="O122" s="22">
        <v>1063837</v>
      </c>
      <c r="P122" s="88">
        <v>1</v>
      </c>
      <c r="AK122" s="35"/>
      <c r="AL122" s="33"/>
      <c r="AM122" s="30"/>
      <c r="AN122" s="30"/>
      <c r="AO122" s="30"/>
      <c r="AP122" s="30"/>
    </row>
    <row r="123" spans="1:42" s="32" customFormat="1" ht="21" x14ac:dyDescent="0.3">
      <c r="A123" s="31" t="s">
        <v>22</v>
      </c>
      <c r="B123" s="31">
        <v>3</v>
      </c>
      <c r="C123" s="18" t="s">
        <v>17</v>
      </c>
      <c r="D123" s="43" t="s">
        <v>88</v>
      </c>
      <c r="E123" s="18" t="s">
        <v>119</v>
      </c>
      <c r="F123" s="29" t="s">
        <v>89</v>
      </c>
      <c r="G123" s="23"/>
      <c r="H123" s="36">
        <v>44294</v>
      </c>
      <c r="I123" s="36">
        <f t="shared" si="2"/>
        <v>44294</v>
      </c>
      <c r="J123" s="26" t="s">
        <v>4</v>
      </c>
      <c r="K123" s="26"/>
      <c r="L123" s="25"/>
      <c r="M123" s="18"/>
      <c r="N123" s="31"/>
      <c r="O123" s="23">
        <v>1063840</v>
      </c>
      <c r="P123" s="88">
        <v>1</v>
      </c>
      <c r="AK123" s="35"/>
      <c r="AL123" s="33"/>
      <c r="AM123" s="30"/>
      <c r="AN123" s="30"/>
      <c r="AO123" s="30"/>
      <c r="AP123" s="30"/>
    </row>
    <row r="124" spans="1:42" s="32" customFormat="1" ht="21" x14ac:dyDescent="0.3">
      <c r="A124" s="31" t="s">
        <v>22</v>
      </c>
      <c r="B124" s="31">
        <v>1</v>
      </c>
      <c r="C124" s="18" t="s">
        <v>70</v>
      </c>
      <c r="D124" s="43" t="s">
        <v>66</v>
      </c>
      <c r="E124" s="18" t="s">
        <v>60</v>
      </c>
      <c r="F124" s="29" t="s">
        <v>67</v>
      </c>
      <c r="G124" s="20"/>
      <c r="H124" s="36">
        <v>44297</v>
      </c>
      <c r="I124" s="36">
        <f t="shared" si="2"/>
        <v>44297</v>
      </c>
      <c r="J124" s="26" t="s">
        <v>4</v>
      </c>
      <c r="K124" s="26"/>
      <c r="L124" s="25"/>
      <c r="M124" s="18"/>
      <c r="N124" s="31"/>
      <c r="O124" s="20">
        <v>1063854</v>
      </c>
      <c r="P124" s="88">
        <v>1</v>
      </c>
      <c r="AK124" s="35"/>
      <c r="AL124" s="33"/>
      <c r="AM124" s="30"/>
      <c r="AN124" s="30"/>
      <c r="AO124" s="30"/>
      <c r="AP124" s="30"/>
    </row>
    <row r="125" spans="1:42" s="32" customFormat="1" ht="21" x14ac:dyDescent="0.3">
      <c r="A125" s="31" t="s">
        <v>22</v>
      </c>
      <c r="B125" s="31">
        <v>3</v>
      </c>
      <c r="C125" s="18" t="s">
        <v>12</v>
      </c>
      <c r="D125" s="43" t="s">
        <v>77</v>
      </c>
      <c r="E125" s="18" t="s">
        <v>80</v>
      </c>
      <c r="F125" s="29" t="s">
        <v>79</v>
      </c>
      <c r="G125" s="20"/>
      <c r="H125" s="36">
        <v>44298</v>
      </c>
      <c r="I125" s="36">
        <f>H125+7</f>
        <v>44305</v>
      </c>
      <c r="J125" s="26" t="s">
        <v>4</v>
      </c>
      <c r="K125" s="26"/>
      <c r="L125" s="25"/>
      <c r="M125" s="18"/>
      <c r="N125" s="31"/>
      <c r="O125" s="20">
        <v>1063856</v>
      </c>
      <c r="P125" s="88">
        <v>1</v>
      </c>
      <c r="AK125" s="35"/>
      <c r="AL125" s="33"/>
      <c r="AM125" s="30"/>
      <c r="AN125" s="30"/>
      <c r="AO125" s="30"/>
      <c r="AP125" s="30"/>
    </row>
    <row r="126" spans="1:42" s="32" customFormat="1" ht="21" x14ac:dyDescent="0.3">
      <c r="A126" s="31" t="s">
        <v>22</v>
      </c>
      <c r="B126" s="31">
        <v>2</v>
      </c>
      <c r="C126" s="18" t="s">
        <v>187</v>
      </c>
      <c r="D126" s="43" t="s">
        <v>88</v>
      </c>
      <c r="E126" s="18" t="s">
        <v>115</v>
      </c>
      <c r="F126" s="29" t="s">
        <v>89</v>
      </c>
      <c r="G126" s="23"/>
      <c r="H126" s="36">
        <v>44300</v>
      </c>
      <c r="I126" s="36">
        <f t="shared" si="2"/>
        <v>44300</v>
      </c>
      <c r="J126" s="26" t="s">
        <v>4</v>
      </c>
      <c r="K126" s="26"/>
      <c r="L126" s="25"/>
      <c r="M126" s="18"/>
      <c r="N126" s="31"/>
      <c r="O126" s="23">
        <v>1063858</v>
      </c>
      <c r="P126" s="88">
        <v>1</v>
      </c>
      <c r="AK126" s="35"/>
      <c r="AL126" s="33"/>
      <c r="AM126" s="30"/>
      <c r="AN126" s="30"/>
      <c r="AO126" s="30"/>
      <c r="AP126" s="30"/>
    </row>
    <row r="127" spans="1:42" s="32" customFormat="1" ht="36" x14ac:dyDescent="0.3">
      <c r="A127" s="31" t="s">
        <v>22</v>
      </c>
      <c r="B127" s="31">
        <v>1</v>
      </c>
      <c r="C127" s="18" t="s">
        <v>70</v>
      </c>
      <c r="D127" s="43" t="s">
        <v>81</v>
      </c>
      <c r="E127" s="18" t="s">
        <v>92</v>
      </c>
      <c r="F127" s="18" t="s">
        <v>87</v>
      </c>
      <c r="G127" s="22"/>
      <c r="H127" s="36">
        <v>44301</v>
      </c>
      <c r="I127" s="36">
        <f t="shared" si="2"/>
        <v>44301</v>
      </c>
      <c r="J127" s="26" t="s">
        <v>4</v>
      </c>
      <c r="K127" s="26"/>
      <c r="L127" s="25"/>
      <c r="M127" s="18"/>
      <c r="N127" s="31"/>
      <c r="O127" s="22">
        <v>1063861</v>
      </c>
      <c r="P127" s="88">
        <v>1</v>
      </c>
      <c r="AK127" s="35"/>
      <c r="AL127" s="33"/>
      <c r="AM127" s="30"/>
      <c r="AN127" s="30"/>
      <c r="AO127" s="30"/>
      <c r="AP127" s="30"/>
    </row>
    <row r="128" spans="1:42" s="32" customFormat="1" ht="21" x14ac:dyDescent="0.3">
      <c r="A128" s="31" t="s">
        <v>22</v>
      </c>
      <c r="B128" s="31">
        <v>2</v>
      </c>
      <c r="C128" s="18" t="s">
        <v>187</v>
      </c>
      <c r="D128" s="43" t="s">
        <v>88</v>
      </c>
      <c r="E128" s="18" t="s">
        <v>125</v>
      </c>
      <c r="F128" s="29" t="s">
        <v>89</v>
      </c>
      <c r="G128" s="23"/>
      <c r="H128" s="36">
        <v>44301</v>
      </c>
      <c r="I128" s="36">
        <f t="shared" si="2"/>
        <v>44301</v>
      </c>
      <c r="J128" s="26" t="s">
        <v>4</v>
      </c>
      <c r="K128" s="26"/>
      <c r="L128" s="25"/>
      <c r="M128" s="18"/>
      <c r="N128" s="31"/>
      <c r="O128" s="23">
        <v>1063876</v>
      </c>
      <c r="P128" s="88">
        <v>1</v>
      </c>
      <c r="AK128" s="35"/>
      <c r="AL128" s="33"/>
      <c r="AM128" s="30"/>
      <c r="AN128" s="30"/>
      <c r="AO128" s="30"/>
      <c r="AP128" s="30"/>
    </row>
    <row r="129" spans="1:42" s="32" customFormat="1" ht="21" x14ac:dyDescent="0.3">
      <c r="A129" s="31" t="s">
        <v>22</v>
      </c>
      <c r="B129" s="31">
        <v>2</v>
      </c>
      <c r="C129" s="18" t="s">
        <v>187</v>
      </c>
      <c r="D129" s="43" t="s">
        <v>88</v>
      </c>
      <c r="E129" s="18" t="s">
        <v>116</v>
      </c>
      <c r="F129" s="29" t="s">
        <v>89</v>
      </c>
      <c r="G129" s="23"/>
      <c r="H129" s="36">
        <v>44302</v>
      </c>
      <c r="I129" s="36">
        <f t="shared" si="2"/>
        <v>44302</v>
      </c>
      <c r="J129" s="26" t="s">
        <v>4</v>
      </c>
      <c r="K129" s="26"/>
      <c r="L129" s="25"/>
      <c r="M129" s="18"/>
      <c r="N129" s="31"/>
      <c r="O129" s="23">
        <v>1063891</v>
      </c>
      <c r="P129" s="88">
        <v>1</v>
      </c>
      <c r="AK129" s="35"/>
      <c r="AL129" s="33"/>
      <c r="AM129" s="35"/>
      <c r="AN129" s="35"/>
      <c r="AO129" s="35"/>
      <c r="AP129" s="35"/>
    </row>
    <row r="130" spans="1:42" s="32" customFormat="1" ht="36" x14ac:dyDescent="0.3">
      <c r="A130" s="31" t="s">
        <v>22</v>
      </c>
      <c r="B130" s="31">
        <v>3</v>
      </c>
      <c r="C130" s="18" t="s">
        <v>73</v>
      </c>
      <c r="D130" s="43" t="s">
        <v>81</v>
      </c>
      <c r="E130" s="18" t="s">
        <v>118</v>
      </c>
      <c r="F130" s="18" t="s">
        <v>87</v>
      </c>
      <c r="G130" s="23"/>
      <c r="H130" s="36">
        <v>44306</v>
      </c>
      <c r="I130" s="36">
        <f t="shared" si="2"/>
        <v>44306</v>
      </c>
      <c r="J130" s="26" t="s">
        <v>4</v>
      </c>
      <c r="K130" s="26"/>
      <c r="L130" s="25"/>
      <c r="M130" s="18"/>
      <c r="N130" s="31"/>
      <c r="O130" s="23">
        <v>1063895</v>
      </c>
      <c r="P130" s="88">
        <v>1</v>
      </c>
      <c r="AK130" s="35"/>
      <c r="AL130" s="33"/>
      <c r="AM130" s="35"/>
      <c r="AN130" s="35"/>
      <c r="AO130" s="35"/>
      <c r="AP130" s="35"/>
    </row>
    <row r="131" spans="1:42" s="32" customFormat="1" ht="36" x14ac:dyDescent="0.3">
      <c r="A131" s="31" t="s">
        <v>22</v>
      </c>
      <c r="B131" s="31">
        <v>3</v>
      </c>
      <c r="C131" s="18" t="s">
        <v>73</v>
      </c>
      <c r="D131" s="43" t="s">
        <v>81</v>
      </c>
      <c r="E131" s="18" t="s">
        <v>117</v>
      </c>
      <c r="F131" s="18" t="s">
        <v>87</v>
      </c>
      <c r="G131" s="23"/>
      <c r="H131" s="36">
        <v>44307</v>
      </c>
      <c r="I131" s="36">
        <f t="shared" si="2"/>
        <v>44307</v>
      </c>
      <c r="J131" s="26" t="s">
        <v>4</v>
      </c>
      <c r="K131" s="26"/>
      <c r="L131" s="25"/>
      <c r="M131" s="18"/>
      <c r="N131" s="31"/>
      <c r="O131" s="23">
        <v>1063929</v>
      </c>
      <c r="P131" s="88">
        <v>1</v>
      </c>
      <c r="AK131" s="35"/>
      <c r="AL131" s="33"/>
      <c r="AM131" s="35"/>
      <c r="AN131" s="35"/>
      <c r="AO131" s="35"/>
      <c r="AP131" s="35"/>
    </row>
    <row r="132" spans="1:42" s="32" customFormat="1" ht="36" x14ac:dyDescent="0.3">
      <c r="A132" s="31" t="s">
        <v>22</v>
      </c>
      <c r="B132" s="31">
        <v>1</v>
      </c>
      <c r="C132" s="18" t="s">
        <v>68</v>
      </c>
      <c r="D132" s="43" t="s">
        <v>81</v>
      </c>
      <c r="E132" s="18" t="s">
        <v>108</v>
      </c>
      <c r="F132" s="29" t="s">
        <v>114</v>
      </c>
      <c r="G132" s="20"/>
      <c r="H132" s="36">
        <v>44310</v>
      </c>
      <c r="I132" s="36">
        <f t="shared" si="2"/>
        <v>44310</v>
      </c>
      <c r="J132" s="26" t="s">
        <v>4</v>
      </c>
      <c r="K132" s="26"/>
      <c r="L132" s="25"/>
      <c r="M132" s="18"/>
      <c r="N132" s="31"/>
      <c r="O132" s="20">
        <v>1063932</v>
      </c>
      <c r="P132" s="88">
        <v>1</v>
      </c>
      <c r="AK132" s="35"/>
      <c r="AL132" s="33"/>
      <c r="AM132" s="35"/>
      <c r="AN132" s="35"/>
      <c r="AO132" s="35"/>
      <c r="AP132" s="35"/>
    </row>
    <row r="133" spans="1:42" s="32" customFormat="1" ht="36" x14ac:dyDescent="0.3">
      <c r="A133" s="31" t="s">
        <v>22</v>
      </c>
      <c r="B133" s="31">
        <v>1</v>
      </c>
      <c r="C133" s="18" t="s">
        <v>68</v>
      </c>
      <c r="D133" s="43" t="s">
        <v>81</v>
      </c>
      <c r="E133" s="18" t="s">
        <v>109</v>
      </c>
      <c r="F133" s="29" t="s">
        <v>114</v>
      </c>
      <c r="G133" s="22"/>
      <c r="H133" s="36">
        <v>44310</v>
      </c>
      <c r="I133" s="36">
        <f t="shared" si="2"/>
        <v>44310</v>
      </c>
      <c r="J133" s="26" t="s">
        <v>4</v>
      </c>
      <c r="K133" s="26"/>
      <c r="L133" s="25"/>
      <c r="M133" s="18"/>
      <c r="N133" s="31"/>
      <c r="O133" s="22">
        <v>1063945</v>
      </c>
      <c r="P133" s="88">
        <v>1</v>
      </c>
      <c r="AK133" s="35"/>
      <c r="AL133" s="33"/>
      <c r="AM133" s="35"/>
      <c r="AN133" s="35"/>
      <c r="AO133" s="35"/>
      <c r="AP133" s="35"/>
    </row>
    <row r="134" spans="1:42" s="32" customFormat="1" ht="36" x14ac:dyDescent="0.3">
      <c r="A134" s="31" t="s">
        <v>22</v>
      </c>
      <c r="B134" s="31">
        <v>1</v>
      </c>
      <c r="C134" s="18" t="s">
        <v>68</v>
      </c>
      <c r="D134" s="43" t="s">
        <v>81</v>
      </c>
      <c r="E134" s="18" t="s">
        <v>110</v>
      </c>
      <c r="F134" s="29" t="s">
        <v>114</v>
      </c>
      <c r="G134" s="22"/>
      <c r="H134" s="36">
        <v>44310</v>
      </c>
      <c r="I134" s="36">
        <f t="shared" si="2"/>
        <v>44310</v>
      </c>
      <c r="J134" s="26" t="s">
        <v>4</v>
      </c>
      <c r="K134" s="26"/>
      <c r="L134" s="25"/>
      <c r="M134" s="18"/>
      <c r="N134" s="31"/>
      <c r="O134" s="22">
        <v>1063990</v>
      </c>
      <c r="P134" s="88">
        <v>1</v>
      </c>
      <c r="AK134" s="35"/>
      <c r="AL134" s="33"/>
      <c r="AM134" s="35"/>
      <c r="AN134" s="35"/>
      <c r="AO134" s="35"/>
      <c r="AP134" s="35"/>
    </row>
    <row r="135" spans="1:42" s="32" customFormat="1" ht="36" x14ac:dyDescent="0.3">
      <c r="A135" s="31" t="s">
        <v>22</v>
      </c>
      <c r="B135" s="31">
        <v>1</v>
      </c>
      <c r="C135" s="18" t="s">
        <v>68</v>
      </c>
      <c r="D135" s="43" t="s">
        <v>81</v>
      </c>
      <c r="E135" s="18" t="s">
        <v>111</v>
      </c>
      <c r="F135" s="29" t="s">
        <v>114</v>
      </c>
      <c r="G135" s="22"/>
      <c r="H135" s="36">
        <v>44310</v>
      </c>
      <c r="I135" s="36">
        <f t="shared" si="2"/>
        <v>44310</v>
      </c>
      <c r="J135" s="26" t="s">
        <v>4</v>
      </c>
      <c r="K135" s="26"/>
      <c r="L135" s="25"/>
      <c r="M135" s="18"/>
      <c r="N135" s="31"/>
      <c r="O135" s="22">
        <v>1063992</v>
      </c>
      <c r="P135" s="88">
        <v>1</v>
      </c>
      <c r="AK135" s="35"/>
      <c r="AL135" s="33"/>
      <c r="AM135" s="35"/>
      <c r="AN135" s="35"/>
      <c r="AO135" s="35"/>
      <c r="AP135" s="35"/>
    </row>
    <row r="136" spans="1:42" s="32" customFormat="1" ht="36" x14ac:dyDescent="0.3">
      <c r="A136" s="31" t="s">
        <v>22</v>
      </c>
      <c r="B136" s="31">
        <v>1</v>
      </c>
      <c r="C136" s="18" t="s">
        <v>68</v>
      </c>
      <c r="D136" s="43" t="s">
        <v>81</v>
      </c>
      <c r="E136" s="18" t="s">
        <v>112</v>
      </c>
      <c r="F136" s="29" t="s">
        <v>114</v>
      </c>
      <c r="G136" s="22"/>
      <c r="H136" s="36">
        <v>44310</v>
      </c>
      <c r="I136" s="36">
        <f t="shared" si="2"/>
        <v>44310</v>
      </c>
      <c r="J136" s="26" t="s">
        <v>4</v>
      </c>
      <c r="K136" s="26"/>
      <c r="L136" s="25"/>
      <c r="M136" s="18"/>
      <c r="N136" s="31"/>
      <c r="O136" s="22">
        <v>1063994</v>
      </c>
      <c r="P136" s="88">
        <v>1</v>
      </c>
      <c r="AK136" s="35"/>
      <c r="AL136" s="33"/>
      <c r="AM136" s="35"/>
      <c r="AN136" s="35"/>
      <c r="AO136" s="35"/>
      <c r="AP136" s="35"/>
    </row>
    <row r="137" spans="1:42" s="32" customFormat="1" ht="36" x14ac:dyDescent="0.3">
      <c r="A137" s="31" t="s">
        <v>22</v>
      </c>
      <c r="B137" s="31">
        <v>1</v>
      </c>
      <c r="C137" s="18" t="s">
        <v>68</v>
      </c>
      <c r="D137" s="43" t="s">
        <v>81</v>
      </c>
      <c r="E137" s="18" t="s">
        <v>113</v>
      </c>
      <c r="F137" s="29" t="s">
        <v>114</v>
      </c>
      <c r="G137" s="22"/>
      <c r="H137" s="36">
        <v>44310</v>
      </c>
      <c r="I137" s="36">
        <f t="shared" si="2"/>
        <v>44310</v>
      </c>
      <c r="J137" s="26" t="s">
        <v>4</v>
      </c>
      <c r="K137" s="26"/>
      <c r="L137" s="25"/>
      <c r="M137" s="18"/>
      <c r="N137" s="31"/>
      <c r="O137" s="22">
        <v>1063996</v>
      </c>
      <c r="P137" s="88">
        <v>1</v>
      </c>
      <c r="AK137" s="35"/>
      <c r="AL137" s="33"/>
      <c r="AM137" s="35"/>
      <c r="AN137" s="35"/>
      <c r="AO137" s="35"/>
      <c r="AP137" s="35"/>
    </row>
    <row r="138" spans="1:42" s="7" customFormat="1" ht="21" x14ac:dyDescent="0.3">
      <c r="A138" s="31" t="s">
        <v>22</v>
      </c>
      <c r="B138" s="31">
        <v>1</v>
      </c>
      <c r="C138" s="18" t="s">
        <v>68</v>
      </c>
      <c r="D138" s="43" t="s">
        <v>66</v>
      </c>
      <c r="E138" s="18" t="s">
        <v>60</v>
      </c>
      <c r="F138" s="29" t="s">
        <v>67</v>
      </c>
      <c r="G138" s="22"/>
      <c r="H138" s="36">
        <v>44311</v>
      </c>
      <c r="I138" s="36">
        <f t="shared" si="2"/>
        <v>44311</v>
      </c>
      <c r="J138" s="26" t="s">
        <v>4</v>
      </c>
      <c r="K138" s="26"/>
      <c r="L138" s="25"/>
      <c r="M138" s="18"/>
      <c r="N138" s="31"/>
      <c r="O138" s="22">
        <v>1063998</v>
      </c>
      <c r="P138" s="88">
        <v>1</v>
      </c>
      <c r="AK138" s="1"/>
      <c r="AL138" s="6"/>
      <c r="AM138" s="1"/>
      <c r="AN138" s="1"/>
      <c r="AO138" s="1"/>
      <c r="AP138" s="1"/>
    </row>
    <row r="139" spans="1:42" s="32" customFormat="1" ht="36" x14ac:dyDescent="0.3">
      <c r="A139" s="31" t="s">
        <v>22</v>
      </c>
      <c r="B139" s="31">
        <v>3</v>
      </c>
      <c r="C139" s="18" t="s">
        <v>73</v>
      </c>
      <c r="D139" s="43" t="s">
        <v>81</v>
      </c>
      <c r="E139" s="18" t="s">
        <v>121</v>
      </c>
      <c r="F139" s="18" t="s">
        <v>87</v>
      </c>
      <c r="G139" s="23"/>
      <c r="H139" s="36">
        <v>44314</v>
      </c>
      <c r="I139" s="36">
        <f t="shared" si="2"/>
        <v>44314</v>
      </c>
      <c r="J139" s="26" t="s">
        <v>5</v>
      </c>
      <c r="K139" s="26"/>
      <c r="L139" s="25"/>
      <c r="M139" s="18"/>
      <c r="N139" s="31"/>
      <c r="O139" s="23">
        <v>1064000</v>
      </c>
      <c r="P139" s="88">
        <v>1</v>
      </c>
      <c r="AK139" s="35"/>
      <c r="AL139" s="33"/>
      <c r="AM139" s="30"/>
      <c r="AN139" s="30"/>
      <c r="AO139" s="30"/>
      <c r="AP139" s="30"/>
    </row>
    <row r="140" spans="1:42" s="32" customFormat="1" ht="36" x14ac:dyDescent="0.3">
      <c r="A140" s="31" t="s">
        <v>22</v>
      </c>
      <c r="B140" s="31">
        <v>3</v>
      </c>
      <c r="C140" s="18" t="s">
        <v>73</v>
      </c>
      <c r="D140" s="43" t="s">
        <v>81</v>
      </c>
      <c r="E140" s="18" t="s">
        <v>122</v>
      </c>
      <c r="F140" s="18" t="s">
        <v>87</v>
      </c>
      <c r="G140" s="23"/>
      <c r="H140" s="36">
        <v>44315</v>
      </c>
      <c r="I140" s="36">
        <f t="shared" si="2"/>
        <v>44315</v>
      </c>
      <c r="J140" s="26" t="s">
        <v>5</v>
      </c>
      <c r="K140" s="26"/>
      <c r="L140" s="25"/>
      <c r="M140" s="18"/>
      <c r="N140" s="31"/>
      <c r="O140" s="23">
        <v>1064002</v>
      </c>
      <c r="P140" s="88">
        <v>1</v>
      </c>
      <c r="AK140" s="35"/>
      <c r="AL140" s="33"/>
      <c r="AM140" s="30"/>
      <c r="AN140" s="30"/>
      <c r="AO140" s="30"/>
      <c r="AP140" s="30"/>
    </row>
    <row r="141" spans="1:42" s="7" customFormat="1" ht="21" x14ac:dyDescent="0.3">
      <c r="A141" s="31" t="s">
        <v>23</v>
      </c>
      <c r="B141" s="31">
        <v>1</v>
      </c>
      <c r="C141" s="18" t="s">
        <v>68</v>
      </c>
      <c r="D141" s="43" t="s">
        <v>75</v>
      </c>
      <c r="E141" s="28"/>
      <c r="F141" s="18" t="s">
        <v>76</v>
      </c>
      <c r="G141" s="23"/>
      <c r="H141" s="36">
        <v>44320</v>
      </c>
      <c r="I141" s="36">
        <f t="shared" si="2"/>
        <v>44320</v>
      </c>
      <c r="J141" s="26" t="s">
        <v>5</v>
      </c>
      <c r="K141" s="26"/>
      <c r="L141" s="25"/>
      <c r="M141" s="18"/>
      <c r="N141" s="31"/>
      <c r="O141" s="23">
        <v>1064004</v>
      </c>
      <c r="P141" s="88">
        <v>1</v>
      </c>
      <c r="AK141" s="1"/>
      <c r="AL141" s="6"/>
      <c r="AM141" s="1"/>
      <c r="AN141" s="1"/>
      <c r="AO141" s="1"/>
      <c r="AP141" s="1"/>
    </row>
    <row r="142" spans="1:42" s="7" customFormat="1" ht="21" x14ac:dyDescent="0.3">
      <c r="A142" s="31" t="s">
        <v>23</v>
      </c>
      <c r="B142" s="31">
        <v>3</v>
      </c>
      <c r="C142" s="18" t="s">
        <v>11</v>
      </c>
      <c r="D142" s="43" t="s">
        <v>75</v>
      </c>
      <c r="E142" s="28"/>
      <c r="F142" s="18" t="s">
        <v>76</v>
      </c>
      <c r="G142" s="23"/>
      <c r="H142" s="36">
        <v>44320</v>
      </c>
      <c r="I142" s="36">
        <f t="shared" si="2"/>
        <v>44320</v>
      </c>
      <c r="J142" s="26" t="s">
        <v>5</v>
      </c>
      <c r="K142" s="26"/>
      <c r="L142" s="25"/>
      <c r="M142" s="18"/>
      <c r="N142" s="31"/>
      <c r="O142" s="23">
        <v>1064006</v>
      </c>
      <c r="P142" s="88">
        <v>1</v>
      </c>
      <c r="AK142" s="1"/>
      <c r="AL142" s="6"/>
      <c r="AM142" s="1"/>
      <c r="AN142" s="1"/>
      <c r="AO142" s="1"/>
      <c r="AP142" s="1"/>
    </row>
    <row r="143" spans="1:42" s="7" customFormat="1" ht="21" x14ac:dyDescent="0.3">
      <c r="A143" s="31" t="s">
        <v>23</v>
      </c>
      <c r="B143" s="31">
        <v>3</v>
      </c>
      <c r="C143" s="18" t="s">
        <v>72</v>
      </c>
      <c r="D143" s="43" t="s">
        <v>75</v>
      </c>
      <c r="E143" s="18"/>
      <c r="F143" s="18" t="s">
        <v>76</v>
      </c>
      <c r="G143" s="23"/>
      <c r="H143" s="36">
        <v>44320</v>
      </c>
      <c r="I143" s="36">
        <f t="shared" si="2"/>
        <v>44320</v>
      </c>
      <c r="J143" s="26" t="s">
        <v>5</v>
      </c>
      <c r="K143" s="26"/>
      <c r="L143" s="25"/>
      <c r="M143" s="18"/>
      <c r="N143" s="31"/>
      <c r="O143" s="23">
        <v>1064008</v>
      </c>
      <c r="P143" s="88">
        <v>1</v>
      </c>
      <c r="AK143" s="1"/>
      <c r="AL143" s="6"/>
      <c r="AM143" s="1"/>
      <c r="AN143" s="1"/>
      <c r="AO143" s="1"/>
      <c r="AP143" s="1"/>
    </row>
    <row r="144" spans="1:42" s="7" customFormat="1" ht="21" x14ac:dyDescent="0.3">
      <c r="A144" s="31" t="s">
        <v>23</v>
      </c>
      <c r="B144" s="31">
        <v>1</v>
      </c>
      <c r="C144" s="18" t="s">
        <v>70</v>
      </c>
      <c r="D144" s="43" t="s">
        <v>75</v>
      </c>
      <c r="E144" s="28"/>
      <c r="F144" s="18" t="s">
        <v>76</v>
      </c>
      <c r="G144" s="23"/>
      <c r="H144" s="36">
        <v>44321</v>
      </c>
      <c r="I144" s="36">
        <f t="shared" si="2"/>
        <v>44321</v>
      </c>
      <c r="J144" s="26" t="s">
        <v>5</v>
      </c>
      <c r="K144" s="26"/>
      <c r="L144" s="25"/>
      <c r="M144" s="18"/>
      <c r="N144" s="31"/>
      <c r="O144" s="23">
        <v>1064010</v>
      </c>
      <c r="P144" s="88">
        <v>1</v>
      </c>
      <c r="AK144" s="1"/>
      <c r="AL144" s="6"/>
      <c r="AM144" s="1"/>
      <c r="AN144" s="1"/>
      <c r="AO144" s="1"/>
      <c r="AP144" s="1"/>
    </row>
    <row r="145" spans="1:42" s="7" customFormat="1" ht="21" x14ac:dyDescent="0.3">
      <c r="A145" s="31" t="s">
        <v>23</v>
      </c>
      <c r="B145" s="31">
        <v>3</v>
      </c>
      <c r="C145" s="18" t="s">
        <v>12</v>
      </c>
      <c r="D145" s="43" t="s">
        <v>75</v>
      </c>
      <c r="E145" s="45"/>
      <c r="F145" s="46" t="s">
        <v>76</v>
      </c>
      <c r="G145" s="23"/>
      <c r="H145" s="36">
        <v>44321</v>
      </c>
      <c r="I145" s="36">
        <f t="shared" ref="I145:I170" si="3">H145</f>
        <v>44321</v>
      </c>
      <c r="J145" s="26" t="s">
        <v>5</v>
      </c>
      <c r="K145" s="26"/>
      <c r="L145" s="25"/>
      <c r="M145" s="18"/>
      <c r="N145" s="31"/>
      <c r="O145" s="23">
        <v>1064012</v>
      </c>
      <c r="P145" s="88">
        <v>1</v>
      </c>
      <c r="AK145" s="1"/>
      <c r="AL145" s="6"/>
      <c r="AM145" s="1"/>
      <c r="AN145" s="1"/>
      <c r="AO145" s="1"/>
      <c r="AP145" s="1"/>
    </row>
    <row r="146" spans="1:42" s="7" customFormat="1" ht="21" x14ac:dyDescent="0.3">
      <c r="A146" s="31" t="s">
        <v>23</v>
      </c>
      <c r="B146" s="31">
        <v>1</v>
      </c>
      <c r="C146" s="18" t="s">
        <v>71</v>
      </c>
      <c r="D146" s="43" t="s">
        <v>75</v>
      </c>
      <c r="E146" s="28"/>
      <c r="F146" s="18" t="s">
        <v>76</v>
      </c>
      <c r="G146" s="23"/>
      <c r="H146" s="36">
        <v>44322</v>
      </c>
      <c r="I146" s="36">
        <f t="shared" si="3"/>
        <v>44322</v>
      </c>
      <c r="J146" s="26" t="s">
        <v>5</v>
      </c>
      <c r="K146" s="26"/>
      <c r="L146" s="25"/>
      <c r="M146" s="18"/>
      <c r="N146" s="31"/>
      <c r="O146" s="23">
        <v>1064014</v>
      </c>
      <c r="P146" s="88">
        <v>1</v>
      </c>
      <c r="AK146" s="1"/>
      <c r="AL146" s="6"/>
      <c r="AM146" s="1"/>
      <c r="AN146" s="1"/>
      <c r="AO146" s="1"/>
      <c r="AP146" s="1"/>
    </row>
    <row r="147" spans="1:42" s="7" customFormat="1" ht="21" x14ac:dyDescent="0.3">
      <c r="A147" s="31" t="s">
        <v>23</v>
      </c>
      <c r="B147" s="31">
        <v>3</v>
      </c>
      <c r="C147" s="18" t="s">
        <v>73</v>
      </c>
      <c r="D147" s="43" t="s">
        <v>75</v>
      </c>
      <c r="E147" s="18"/>
      <c r="F147" s="18" t="s">
        <v>76</v>
      </c>
      <c r="G147" s="23"/>
      <c r="H147" s="36">
        <v>44322</v>
      </c>
      <c r="I147" s="36">
        <f t="shared" si="3"/>
        <v>44322</v>
      </c>
      <c r="J147" s="26" t="s">
        <v>5</v>
      </c>
      <c r="K147" s="26"/>
      <c r="L147" s="25"/>
      <c r="M147" s="18"/>
      <c r="N147" s="31"/>
      <c r="O147" s="23"/>
      <c r="P147" s="88">
        <v>1</v>
      </c>
      <c r="AK147" s="1"/>
      <c r="AL147" s="6"/>
      <c r="AM147" s="1"/>
      <c r="AN147" s="1"/>
      <c r="AO147" s="1"/>
      <c r="AP147" s="1"/>
    </row>
    <row r="148" spans="1:42" s="7" customFormat="1" ht="21" x14ac:dyDescent="0.3">
      <c r="A148" s="31" t="s">
        <v>23</v>
      </c>
      <c r="B148" s="31">
        <v>3</v>
      </c>
      <c r="C148" s="18" t="s">
        <v>17</v>
      </c>
      <c r="D148" s="43" t="s">
        <v>66</v>
      </c>
      <c r="E148" s="18" t="s">
        <v>58</v>
      </c>
      <c r="F148" s="29" t="s">
        <v>67</v>
      </c>
      <c r="G148" s="23"/>
      <c r="H148" s="36">
        <v>44325</v>
      </c>
      <c r="I148" s="36">
        <f t="shared" si="3"/>
        <v>44325</v>
      </c>
      <c r="J148" s="26" t="s">
        <v>4</v>
      </c>
      <c r="K148" s="26"/>
      <c r="L148" s="25"/>
      <c r="M148" s="18"/>
      <c r="N148" s="31"/>
      <c r="O148" s="23"/>
      <c r="P148" s="88">
        <v>1</v>
      </c>
      <c r="AK148" s="1"/>
      <c r="AL148" s="6"/>
      <c r="AM148" s="1"/>
      <c r="AN148" s="1"/>
      <c r="AO148" s="1"/>
      <c r="AP148" s="1"/>
    </row>
    <row r="149" spans="1:42" s="7" customFormat="1" ht="21" x14ac:dyDescent="0.3">
      <c r="A149" s="31" t="s">
        <v>23</v>
      </c>
      <c r="B149" s="31">
        <v>3</v>
      </c>
      <c r="C149" s="18" t="s">
        <v>17</v>
      </c>
      <c r="D149" s="43" t="s">
        <v>123</v>
      </c>
      <c r="E149" s="18" t="s">
        <v>61</v>
      </c>
      <c r="F149" s="29" t="s">
        <v>67</v>
      </c>
      <c r="G149" s="23"/>
      <c r="H149" s="36">
        <v>44325</v>
      </c>
      <c r="I149" s="36">
        <f t="shared" si="3"/>
        <v>44325</v>
      </c>
      <c r="J149" s="26" t="s">
        <v>4</v>
      </c>
      <c r="K149" s="26"/>
      <c r="L149" s="25"/>
      <c r="M149" s="18"/>
      <c r="N149" s="31"/>
      <c r="O149" s="23"/>
      <c r="P149" s="88">
        <v>1</v>
      </c>
      <c r="AK149" s="1"/>
      <c r="AL149" s="6"/>
      <c r="AM149" s="1"/>
      <c r="AN149" s="1"/>
      <c r="AO149" s="1"/>
      <c r="AP149" s="1"/>
    </row>
    <row r="150" spans="1:42" s="7" customFormat="1" ht="21" x14ac:dyDescent="0.3">
      <c r="A150" s="31" t="s">
        <v>23</v>
      </c>
      <c r="B150" s="31">
        <v>2</v>
      </c>
      <c r="C150" s="18" t="s">
        <v>187</v>
      </c>
      <c r="D150" s="43" t="s">
        <v>75</v>
      </c>
      <c r="E150" s="28"/>
      <c r="F150" s="18" t="s">
        <v>76</v>
      </c>
      <c r="G150" s="23"/>
      <c r="H150" s="36">
        <v>44328</v>
      </c>
      <c r="I150" s="36">
        <f t="shared" si="3"/>
        <v>44328</v>
      </c>
      <c r="J150" s="26" t="s">
        <v>5</v>
      </c>
      <c r="K150" s="26"/>
      <c r="L150" s="25"/>
      <c r="M150" s="18"/>
      <c r="N150" s="31"/>
      <c r="O150" s="23"/>
      <c r="P150" s="88">
        <v>1</v>
      </c>
      <c r="AK150" s="1"/>
      <c r="AL150" s="6"/>
      <c r="AM150" s="1"/>
      <c r="AN150" s="1"/>
      <c r="AO150" s="1"/>
      <c r="AP150" s="1"/>
    </row>
    <row r="151" spans="1:42" s="7" customFormat="1" ht="21" x14ac:dyDescent="0.3">
      <c r="A151" s="31" t="s">
        <v>23</v>
      </c>
      <c r="B151" s="31">
        <v>2</v>
      </c>
      <c r="C151" s="18" t="s">
        <v>10</v>
      </c>
      <c r="D151" s="43" t="s">
        <v>75</v>
      </c>
      <c r="E151" s="28"/>
      <c r="F151" s="18" t="s">
        <v>76</v>
      </c>
      <c r="G151" s="23"/>
      <c r="H151" s="36">
        <v>44329</v>
      </c>
      <c r="I151" s="36">
        <f t="shared" si="3"/>
        <v>44329</v>
      </c>
      <c r="J151" s="26" t="s">
        <v>5</v>
      </c>
      <c r="K151" s="26"/>
      <c r="L151" s="25"/>
      <c r="M151" s="18"/>
      <c r="N151" s="31"/>
      <c r="O151" s="23"/>
      <c r="P151" s="88">
        <v>1</v>
      </c>
      <c r="AK151" s="1"/>
      <c r="AL151" s="6"/>
      <c r="AM151" s="1"/>
      <c r="AN151" s="1"/>
      <c r="AO151" s="1"/>
      <c r="AP151" s="1"/>
    </row>
    <row r="152" spans="1:42" s="7" customFormat="1" ht="21" x14ac:dyDescent="0.3">
      <c r="A152" s="31" t="s">
        <v>23</v>
      </c>
      <c r="B152" s="31">
        <v>3</v>
      </c>
      <c r="C152" s="18" t="s">
        <v>74</v>
      </c>
      <c r="D152" s="43" t="s">
        <v>88</v>
      </c>
      <c r="E152" s="18" t="s">
        <v>82</v>
      </c>
      <c r="F152" s="29" t="s">
        <v>89</v>
      </c>
      <c r="G152" s="23"/>
      <c r="H152" s="36">
        <v>44329</v>
      </c>
      <c r="I152" s="36">
        <f t="shared" si="3"/>
        <v>44329</v>
      </c>
      <c r="J152" s="26" t="s">
        <v>4</v>
      </c>
      <c r="K152" s="26"/>
      <c r="L152" s="25"/>
      <c r="M152" s="18"/>
      <c r="N152" s="21"/>
      <c r="O152" s="23"/>
      <c r="P152" s="88">
        <v>1</v>
      </c>
      <c r="AK152" s="1"/>
      <c r="AL152" s="6"/>
      <c r="AM152" s="1"/>
      <c r="AN152" s="1"/>
      <c r="AO152" s="1"/>
      <c r="AP152" s="1"/>
    </row>
    <row r="153" spans="1:42" s="7" customFormat="1" ht="21" x14ac:dyDescent="0.3">
      <c r="A153" s="31" t="s">
        <v>23</v>
      </c>
      <c r="B153" s="31">
        <v>3</v>
      </c>
      <c r="C153" s="18" t="s">
        <v>74</v>
      </c>
      <c r="D153" s="43" t="s">
        <v>88</v>
      </c>
      <c r="E153" s="18" t="s">
        <v>83</v>
      </c>
      <c r="F153" s="29" t="s">
        <v>89</v>
      </c>
      <c r="G153" s="23"/>
      <c r="H153" s="36">
        <v>44330</v>
      </c>
      <c r="I153" s="36">
        <f t="shared" si="3"/>
        <v>44330</v>
      </c>
      <c r="J153" s="26" t="s">
        <v>4</v>
      </c>
      <c r="K153" s="26"/>
      <c r="L153" s="25"/>
      <c r="M153" s="18"/>
      <c r="N153" s="31"/>
      <c r="O153" s="23"/>
      <c r="P153" s="88">
        <v>1</v>
      </c>
      <c r="AK153" s="1"/>
      <c r="AL153" s="6"/>
      <c r="AM153" s="1"/>
      <c r="AN153" s="1"/>
      <c r="AO153" s="1"/>
      <c r="AP153" s="1"/>
    </row>
    <row r="154" spans="1:42" s="7" customFormat="1" ht="21" x14ac:dyDescent="0.3">
      <c r="A154" s="31" t="s">
        <v>23</v>
      </c>
      <c r="B154" s="31">
        <v>3</v>
      </c>
      <c r="C154" s="18" t="s">
        <v>73</v>
      </c>
      <c r="D154" s="43" t="s">
        <v>164</v>
      </c>
      <c r="E154" s="28" t="s">
        <v>167</v>
      </c>
      <c r="F154" s="29" t="s">
        <v>79</v>
      </c>
      <c r="G154" s="23"/>
      <c r="H154" s="36">
        <v>44333</v>
      </c>
      <c r="I154" s="36">
        <f>H154+7</f>
        <v>44340</v>
      </c>
      <c r="J154" s="26" t="s">
        <v>5</v>
      </c>
      <c r="K154" s="26"/>
      <c r="L154" s="25"/>
      <c r="M154" s="18"/>
      <c r="N154" s="31"/>
      <c r="O154" s="23"/>
      <c r="P154" s="88">
        <v>1</v>
      </c>
      <c r="AK154" s="1"/>
      <c r="AL154" s="6"/>
      <c r="AM154" s="1"/>
      <c r="AN154" s="1"/>
      <c r="AO154" s="1"/>
      <c r="AP154" s="1"/>
    </row>
    <row r="155" spans="1:42" s="7" customFormat="1" ht="21" x14ac:dyDescent="0.3">
      <c r="A155" s="31" t="s">
        <v>23</v>
      </c>
      <c r="B155" s="31">
        <v>1</v>
      </c>
      <c r="C155" s="18" t="s">
        <v>9</v>
      </c>
      <c r="D155" s="43" t="s">
        <v>75</v>
      </c>
      <c r="E155" s="28"/>
      <c r="F155" s="18" t="s">
        <v>76</v>
      </c>
      <c r="G155" s="23"/>
      <c r="H155" s="36">
        <v>44334</v>
      </c>
      <c r="I155" s="36">
        <f t="shared" si="3"/>
        <v>44334</v>
      </c>
      <c r="J155" s="26" t="s">
        <v>5</v>
      </c>
      <c r="K155" s="26"/>
      <c r="L155" s="25"/>
      <c r="M155" s="18"/>
      <c r="N155" s="31"/>
      <c r="O155" s="23"/>
      <c r="P155" s="88">
        <v>1</v>
      </c>
      <c r="AK155" s="1"/>
      <c r="AL155" s="6"/>
      <c r="AM155" s="1"/>
      <c r="AN155" s="1"/>
      <c r="AO155" s="1"/>
      <c r="AP155" s="1"/>
    </row>
    <row r="156" spans="1:42" s="7" customFormat="1" ht="21" x14ac:dyDescent="0.3">
      <c r="A156" s="31" t="s">
        <v>23</v>
      </c>
      <c r="B156" s="31">
        <v>3</v>
      </c>
      <c r="C156" s="18" t="s">
        <v>16</v>
      </c>
      <c r="D156" s="43" t="s">
        <v>75</v>
      </c>
      <c r="E156" s="18"/>
      <c r="F156" s="18" t="s">
        <v>76</v>
      </c>
      <c r="G156" s="23"/>
      <c r="H156" s="36">
        <v>44334</v>
      </c>
      <c r="I156" s="36">
        <f t="shared" si="3"/>
        <v>44334</v>
      </c>
      <c r="J156" s="26" t="s">
        <v>5</v>
      </c>
      <c r="K156" s="26"/>
      <c r="L156" s="25"/>
      <c r="M156" s="18"/>
      <c r="N156" s="31"/>
      <c r="O156" s="23"/>
      <c r="P156" s="88">
        <v>1</v>
      </c>
      <c r="AK156" s="1"/>
      <c r="AL156" s="6"/>
      <c r="AM156" s="1"/>
      <c r="AN156" s="1"/>
      <c r="AO156" s="1"/>
      <c r="AP156" s="1"/>
    </row>
    <row r="157" spans="1:42" s="7" customFormat="1" ht="21" x14ac:dyDescent="0.3">
      <c r="A157" s="31" t="s">
        <v>23</v>
      </c>
      <c r="B157" s="31">
        <v>1</v>
      </c>
      <c r="C157" s="18" t="s">
        <v>7</v>
      </c>
      <c r="D157" s="43" t="s">
        <v>75</v>
      </c>
      <c r="E157" s="28"/>
      <c r="F157" s="18" t="s">
        <v>76</v>
      </c>
      <c r="G157" s="23"/>
      <c r="H157" s="36">
        <v>44335</v>
      </c>
      <c r="I157" s="36">
        <f t="shared" si="3"/>
        <v>44335</v>
      </c>
      <c r="J157" s="26" t="s">
        <v>5</v>
      </c>
      <c r="K157" s="26"/>
      <c r="L157" s="25"/>
      <c r="M157" s="18"/>
      <c r="N157" s="31"/>
      <c r="O157" s="23"/>
      <c r="P157" s="88">
        <v>1</v>
      </c>
      <c r="AK157" s="1"/>
      <c r="AL157" s="6"/>
      <c r="AM157" s="1"/>
      <c r="AN157" s="1"/>
      <c r="AO157" s="1"/>
      <c r="AP157" s="1"/>
    </row>
    <row r="158" spans="1:42" s="7" customFormat="1" ht="21" x14ac:dyDescent="0.3">
      <c r="A158" s="31" t="s">
        <v>23</v>
      </c>
      <c r="B158" s="31">
        <v>3</v>
      </c>
      <c r="C158" s="18" t="s">
        <v>42</v>
      </c>
      <c r="D158" s="43" t="s">
        <v>75</v>
      </c>
      <c r="E158" s="18"/>
      <c r="F158" s="18" t="s">
        <v>76</v>
      </c>
      <c r="G158" s="23"/>
      <c r="H158" s="36">
        <v>44335</v>
      </c>
      <c r="I158" s="36">
        <f t="shared" si="3"/>
        <v>44335</v>
      </c>
      <c r="J158" s="26" t="s">
        <v>5</v>
      </c>
      <c r="K158" s="26"/>
      <c r="L158" s="25"/>
      <c r="M158" s="18"/>
      <c r="N158" s="31"/>
      <c r="O158" s="23"/>
      <c r="P158" s="88">
        <v>1</v>
      </c>
      <c r="AK158" s="1"/>
      <c r="AL158" s="6"/>
      <c r="AM158" s="1"/>
      <c r="AN158" s="1"/>
      <c r="AO158" s="1"/>
      <c r="AP158" s="1"/>
    </row>
    <row r="159" spans="1:42" s="7" customFormat="1" ht="21" x14ac:dyDescent="0.3">
      <c r="A159" s="31" t="s">
        <v>23</v>
      </c>
      <c r="B159" s="31">
        <v>1</v>
      </c>
      <c r="C159" s="18" t="s">
        <v>69</v>
      </c>
      <c r="D159" s="43" t="s">
        <v>75</v>
      </c>
      <c r="E159" s="28"/>
      <c r="F159" s="18" t="s">
        <v>76</v>
      </c>
      <c r="G159" s="23"/>
      <c r="H159" s="36">
        <v>44336</v>
      </c>
      <c r="I159" s="36">
        <f t="shared" si="3"/>
        <v>44336</v>
      </c>
      <c r="J159" s="26" t="s">
        <v>5</v>
      </c>
      <c r="K159" s="26"/>
      <c r="L159" s="25"/>
      <c r="M159" s="18"/>
      <c r="N159" s="31"/>
      <c r="O159" s="23"/>
      <c r="P159" s="88">
        <v>1</v>
      </c>
      <c r="AK159" s="1"/>
      <c r="AL159" s="6"/>
      <c r="AM159" s="1"/>
      <c r="AN159" s="1"/>
      <c r="AO159" s="1"/>
      <c r="AP159" s="1"/>
    </row>
    <row r="160" spans="1:42" s="7" customFormat="1" ht="21" x14ac:dyDescent="0.3">
      <c r="A160" s="31" t="s">
        <v>23</v>
      </c>
      <c r="B160" s="31">
        <v>3</v>
      </c>
      <c r="C160" s="18" t="s">
        <v>74</v>
      </c>
      <c r="D160" s="43" t="s">
        <v>75</v>
      </c>
      <c r="E160" s="18"/>
      <c r="F160" s="18" t="s">
        <v>76</v>
      </c>
      <c r="G160" s="23"/>
      <c r="H160" s="36">
        <v>44336</v>
      </c>
      <c r="I160" s="36">
        <f t="shared" si="3"/>
        <v>44336</v>
      </c>
      <c r="J160" s="26" t="s">
        <v>5</v>
      </c>
      <c r="K160" s="26"/>
      <c r="L160" s="25"/>
      <c r="M160" s="18"/>
      <c r="N160" s="31"/>
      <c r="O160" s="23"/>
      <c r="P160" s="88">
        <v>1</v>
      </c>
      <c r="AK160" s="1"/>
      <c r="AL160" s="6"/>
      <c r="AM160" s="1"/>
      <c r="AN160" s="1"/>
      <c r="AO160" s="1"/>
      <c r="AP160" s="1"/>
    </row>
    <row r="161" spans="1:42" s="7" customFormat="1" ht="21" x14ac:dyDescent="0.3">
      <c r="A161" s="31" t="s">
        <v>23</v>
      </c>
      <c r="B161" s="31">
        <v>3</v>
      </c>
      <c r="C161" s="18" t="s">
        <v>15</v>
      </c>
      <c r="D161" s="43" t="s">
        <v>75</v>
      </c>
      <c r="E161" s="18"/>
      <c r="F161" s="29" t="s">
        <v>76</v>
      </c>
      <c r="G161" s="23"/>
      <c r="H161" s="36">
        <v>44336</v>
      </c>
      <c r="I161" s="36">
        <f t="shared" si="3"/>
        <v>44336</v>
      </c>
      <c r="J161" s="26" t="s">
        <v>5</v>
      </c>
      <c r="K161" s="26"/>
      <c r="L161" s="25"/>
      <c r="M161" s="18"/>
      <c r="N161" s="31"/>
      <c r="O161" s="23"/>
      <c r="P161" s="88">
        <v>1</v>
      </c>
      <c r="AK161" s="1"/>
      <c r="AL161" s="6"/>
      <c r="AM161" s="1"/>
      <c r="AN161" s="1"/>
      <c r="AO161" s="1"/>
      <c r="AP161" s="1"/>
    </row>
    <row r="162" spans="1:42" s="7" customFormat="1" ht="21" x14ac:dyDescent="0.3">
      <c r="A162" s="31" t="s">
        <v>23</v>
      </c>
      <c r="B162" s="31">
        <v>1</v>
      </c>
      <c r="C162" s="18" t="s">
        <v>9</v>
      </c>
      <c r="D162" s="43" t="s">
        <v>66</v>
      </c>
      <c r="E162" s="18" t="s">
        <v>58</v>
      </c>
      <c r="F162" s="29" t="s">
        <v>67</v>
      </c>
      <c r="G162" s="23"/>
      <c r="H162" s="36">
        <v>44339</v>
      </c>
      <c r="I162" s="36">
        <f t="shared" si="3"/>
        <v>44339</v>
      </c>
      <c r="J162" s="26" t="s">
        <v>4</v>
      </c>
      <c r="K162" s="26"/>
      <c r="L162" s="25"/>
      <c r="M162" s="18"/>
      <c r="N162" s="31"/>
      <c r="O162" s="23"/>
      <c r="P162" s="88">
        <v>1</v>
      </c>
      <c r="AK162" s="1"/>
      <c r="AL162" s="6"/>
      <c r="AM162" s="1"/>
      <c r="AN162" s="1"/>
      <c r="AO162" s="1"/>
      <c r="AP162" s="1"/>
    </row>
    <row r="163" spans="1:42" s="7" customFormat="1" ht="21" x14ac:dyDescent="0.3">
      <c r="A163" s="31" t="s">
        <v>23</v>
      </c>
      <c r="B163" s="31">
        <v>1</v>
      </c>
      <c r="C163" s="18" t="s">
        <v>9</v>
      </c>
      <c r="D163" s="43" t="s">
        <v>123</v>
      </c>
      <c r="E163" s="18" t="s">
        <v>61</v>
      </c>
      <c r="F163" s="29" t="s">
        <v>67</v>
      </c>
      <c r="G163" s="23"/>
      <c r="H163" s="36">
        <v>44339</v>
      </c>
      <c r="I163" s="36">
        <f t="shared" si="3"/>
        <v>44339</v>
      </c>
      <c r="J163" s="26" t="s">
        <v>4</v>
      </c>
      <c r="K163" s="26"/>
      <c r="L163" s="25"/>
      <c r="M163" s="18"/>
      <c r="N163" s="31"/>
      <c r="O163" s="23"/>
      <c r="P163" s="88">
        <v>1</v>
      </c>
      <c r="AK163" s="1"/>
      <c r="AL163" s="6"/>
      <c r="AM163" s="1"/>
      <c r="AN163" s="1"/>
      <c r="AO163" s="1"/>
      <c r="AP163" s="1"/>
    </row>
    <row r="164" spans="1:42" s="7" customFormat="1" ht="21" x14ac:dyDescent="0.3">
      <c r="A164" s="31" t="s">
        <v>23</v>
      </c>
      <c r="B164" s="31">
        <v>3</v>
      </c>
      <c r="C164" s="18" t="s">
        <v>74</v>
      </c>
      <c r="D164" s="43" t="s">
        <v>88</v>
      </c>
      <c r="E164" s="18" t="s">
        <v>84</v>
      </c>
      <c r="F164" s="29" t="s">
        <v>89</v>
      </c>
      <c r="G164" s="23"/>
      <c r="H164" s="36">
        <v>44340</v>
      </c>
      <c r="I164" s="36">
        <f t="shared" si="3"/>
        <v>44340</v>
      </c>
      <c r="J164" s="26" t="s">
        <v>4</v>
      </c>
      <c r="K164" s="26"/>
      <c r="L164" s="25"/>
      <c r="M164" s="18"/>
      <c r="N164" s="31"/>
      <c r="O164" s="23"/>
      <c r="P164" s="88">
        <v>1</v>
      </c>
      <c r="AK164" s="1"/>
      <c r="AL164" s="6"/>
      <c r="AM164" s="1"/>
      <c r="AN164" s="1"/>
      <c r="AO164" s="1"/>
      <c r="AP164" s="1"/>
    </row>
    <row r="165" spans="1:42" s="7" customFormat="1" ht="21" x14ac:dyDescent="0.3">
      <c r="A165" s="31" t="s">
        <v>23</v>
      </c>
      <c r="B165" s="31">
        <v>3</v>
      </c>
      <c r="C165" s="18" t="s">
        <v>17</v>
      </c>
      <c r="D165" s="43" t="s">
        <v>75</v>
      </c>
      <c r="E165" s="18"/>
      <c r="F165" s="29" t="s">
        <v>76</v>
      </c>
      <c r="G165" s="23"/>
      <c r="H165" s="36">
        <v>44341</v>
      </c>
      <c r="I165" s="36">
        <f t="shared" si="3"/>
        <v>44341</v>
      </c>
      <c r="J165" s="26" t="s">
        <v>5</v>
      </c>
      <c r="K165" s="26"/>
      <c r="L165" s="25"/>
      <c r="M165" s="18"/>
      <c r="N165" s="31"/>
      <c r="O165" s="23"/>
      <c r="P165" s="88">
        <v>1</v>
      </c>
      <c r="AK165" s="1"/>
      <c r="AL165" s="6"/>
      <c r="AM165" s="1"/>
      <c r="AN165" s="1"/>
      <c r="AO165" s="1"/>
      <c r="AP165" s="1"/>
    </row>
    <row r="166" spans="1:42" s="7" customFormat="1" ht="21" x14ac:dyDescent="0.3">
      <c r="A166" s="31" t="s">
        <v>23</v>
      </c>
      <c r="B166" s="31">
        <v>3</v>
      </c>
      <c r="C166" s="18" t="s">
        <v>41</v>
      </c>
      <c r="D166" s="43" t="s">
        <v>75</v>
      </c>
      <c r="E166" s="18"/>
      <c r="F166" s="29" t="s">
        <v>76</v>
      </c>
      <c r="G166" s="23"/>
      <c r="H166" s="36">
        <v>44342</v>
      </c>
      <c r="I166" s="36">
        <f t="shared" si="3"/>
        <v>44342</v>
      </c>
      <c r="J166" s="26" t="s">
        <v>5</v>
      </c>
      <c r="K166" s="26"/>
      <c r="L166" s="25"/>
      <c r="M166" s="18"/>
      <c r="N166" s="31"/>
      <c r="O166" s="23"/>
      <c r="P166" s="88">
        <v>1</v>
      </c>
      <c r="AK166" s="1"/>
      <c r="AL166" s="6"/>
      <c r="AM166" s="1"/>
      <c r="AN166" s="1"/>
      <c r="AO166" s="1"/>
      <c r="AP166" s="1"/>
    </row>
    <row r="167" spans="1:42" s="7" customFormat="1" ht="21" x14ac:dyDescent="0.3">
      <c r="A167" s="31" t="s">
        <v>23</v>
      </c>
      <c r="B167" s="31">
        <v>3</v>
      </c>
      <c r="C167" s="18" t="s">
        <v>14</v>
      </c>
      <c r="D167" s="43" t="s">
        <v>75</v>
      </c>
      <c r="E167" s="18"/>
      <c r="F167" s="29" t="s">
        <v>76</v>
      </c>
      <c r="G167" s="23"/>
      <c r="H167" s="36">
        <v>44342</v>
      </c>
      <c r="I167" s="36">
        <f t="shared" si="3"/>
        <v>44342</v>
      </c>
      <c r="J167" s="26" t="s">
        <v>5</v>
      </c>
      <c r="K167" s="26"/>
      <c r="L167" s="25"/>
      <c r="M167" s="18"/>
      <c r="N167" s="31"/>
      <c r="O167" s="23"/>
      <c r="P167" s="88">
        <v>1</v>
      </c>
      <c r="AK167" s="1"/>
      <c r="AL167" s="6"/>
      <c r="AM167" s="1"/>
      <c r="AN167" s="1"/>
      <c r="AO167" s="1"/>
      <c r="AP167" s="1"/>
    </row>
    <row r="168" spans="1:42" s="7" customFormat="1" ht="21" x14ac:dyDescent="0.3">
      <c r="A168" s="31" t="s">
        <v>23</v>
      </c>
      <c r="B168" s="31">
        <v>3</v>
      </c>
      <c r="C168" s="18" t="s">
        <v>40</v>
      </c>
      <c r="D168" s="43" t="s">
        <v>75</v>
      </c>
      <c r="E168" s="18"/>
      <c r="F168" s="29" t="s">
        <v>76</v>
      </c>
      <c r="G168" s="23"/>
      <c r="H168" s="36">
        <v>44343</v>
      </c>
      <c r="I168" s="36">
        <f t="shared" si="3"/>
        <v>44343</v>
      </c>
      <c r="J168" s="26" t="s">
        <v>5</v>
      </c>
      <c r="K168" s="26"/>
      <c r="L168" s="25"/>
      <c r="M168" s="18"/>
      <c r="N168" s="31"/>
      <c r="O168" s="23"/>
      <c r="P168" s="88">
        <v>1</v>
      </c>
      <c r="AK168" s="1"/>
      <c r="AL168" s="6"/>
      <c r="AM168" s="1"/>
      <c r="AN168" s="1"/>
      <c r="AO168" s="1"/>
      <c r="AP168" s="1"/>
    </row>
    <row r="169" spans="1:42" s="7" customFormat="1" ht="21" x14ac:dyDescent="0.3">
      <c r="A169" s="31" t="s">
        <v>23</v>
      </c>
      <c r="B169" s="31">
        <v>3</v>
      </c>
      <c r="C169" s="18" t="s">
        <v>74</v>
      </c>
      <c r="D169" s="43" t="s">
        <v>88</v>
      </c>
      <c r="E169" s="18" t="s">
        <v>85</v>
      </c>
      <c r="F169" s="29" t="s">
        <v>89</v>
      </c>
      <c r="G169" s="23"/>
      <c r="H169" s="36">
        <v>44344</v>
      </c>
      <c r="I169" s="36">
        <f t="shared" si="3"/>
        <v>44344</v>
      </c>
      <c r="J169" s="26" t="s">
        <v>4</v>
      </c>
      <c r="K169" s="26"/>
      <c r="L169" s="25"/>
      <c r="M169" s="18"/>
      <c r="N169" s="31"/>
      <c r="O169" s="23"/>
      <c r="P169" s="88">
        <v>1</v>
      </c>
      <c r="AK169" s="1"/>
      <c r="AL169" s="6"/>
      <c r="AM169" s="1"/>
      <c r="AN169" s="1"/>
      <c r="AO169" s="1"/>
      <c r="AP169" s="1"/>
    </row>
    <row r="170" spans="1:42" s="7" customFormat="1" ht="21" x14ac:dyDescent="0.3">
      <c r="A170" s="31" t="s">
        <v>23</v>
      </c>
      <c r="B170" s="31">
        <v>3</v>
      </c>
      <c r="C170" s="18" t="s">
        <v>74</v>
      </c>
      <c r="D170" s="43" t="s">
        <v>88</v>
      </c>
      <c r="E170" s="18" t="s">
        <v>86</v>
      </c>
      <c r="F170" s="29" t="s">
        <v>89</v>
      </c>
      <c r="G170" s="23"/>
      <c r="H170" s="36">
        <v>44347</v>
      </c>
      <c r="I170" s="36">
        <f t="shared" si="3"/>
        <v>44347</v>
      </c>
      <c r="J170" s="26" t="s">
        <v>4</v>
      </c>
      <c r="K170" s="26"/>
      <c r="L170" s="25"/>
      <c r="M170" s="18"/>
      <c r="N170" s="31"/>
      <c r="O170" s="23"/>
      <c r="P170" s="88">
        <v>1</v>
      </c>
      <c r="AK170" s="1"/>
      <c r="AL170" s="6"/>
      <c r="AM170" s="1"/>
      <c r="AN170" s="1"/>
      <c r="AO170" s="1"/>
      <c r="AP170" s="1"/>
    </row>
    <row r="171" spans="1:42" s="7" customFormat="1" ht="21" x14ac:dyDescent="0.3">
      <c r="A171" s="31" t="s">
        <v>24</v>
      </c>
      <c r="B171" s="31">
        <v>1</v>
      </c>
      <c r="C171" s="18" t="s">
        <v>70</v>
      </c>
      <c r="D171" s="43" t="s">
        <v>88</v>
      </c>
      <c r="E171" s="28" t="s">
        <v>120</v>
      </c>
      <c r="F171" s="29" t="s">
        <v>89</v>
      </c>
      <c r="G171" s="23"/>
      <c r="H171" s="36">
        <v>44349</v>
      </c>
      <c r="I171" s="36">
        <f t="shared" ref="I171:I183" si="4">H171</f>
        <v>44349</v>
      </c>
      <c r="J171" s="26" t="s">
        <v>4</v>
      </c>
      <c r="K171" s="26"/>
      <c r="L171" s="25"/>
      <c r="M171" s="18"/>
      <c r="N171" s="21"/>
      <c r="O171" s="23"/>
      <c r="P171" s="88">
        <v>1</v>
      </c>
      <c r="AK171" s="1"/>
      <c r="AL171" s="6"/>
      <c r="AM171" s="1"/>
      <c r="AN171" s="1"/>
      <c r="AO171" s="1"/>
      <c r="AP171" s="1"/>
    </row>
    <row r="172" spans="1:42" s="7" customFormat="1" ht="21" x14ac:dyDescent="0.3">
      <c r="A172" s="31" t="s">
        <v>24</v>
      </c>
      <c r="B172" s="31">
        <v>3</v>
      </c>
      <c r="C172" s="18" t="s">
        <v>16</v>
      </c>
      <c r="D172" s="43" t="s">
        <v>88</v>
      </c>
      <c r="E172" s="28" t="s">
        <v>96</v>
      </c>
      <c r="F172" s="29" t="s">
        <v>89</v>
      </c>
      <c r="G172" s="23"/>
      <c r="H172" s="36">
        <v>44349</v>
      </c>
      <c r="I172" s="36">
        <f t="shared" si="4"/>
        <v>44349</v>
      </c>
      <c r="J172" s="26" t="s">
        <v>4</v>
      </c>
      <c r="K172" s="26"/>
      <c r="L172" s="25"/>
      <c r="M172" s="18"/>
      <c r="N172" s="21"/>
      <c r="O172" s="23"/>
      <c r="P172" s="88">
        <v>1</v>
      </c>
      <c r="AK172" s="1"/>
      <c r="AL172" s="6"/>
      <c r="AM172" s="1"/>
      <c r="AN172" s="1"/>
      <c r="AO172" s="1"/>
      <c r="AP172" s="1"/>
    </row>
    <row r="173" spans="1:42" s="7" customFormat="1" ht="21" x14ac:dyDescent="0.3">
      <c r="A173" s="31" t="s">
        <v>24</v>
      </c>
      <c r="B173" s="31">
        <v>1</v>
      </c>
      <c r="C173" s="18" t="s">
        <v>70</v>
      </c>
      <c r="D173" s="43" t="s">
        <v>88</v>
      </c>
      <c r="E173" s="28" t="s">
        <v>121</v>
      </c>
      <c r="F173" s="29" t="s">
        <v>89</v>
      </c>
      <c r="G173" s="23"/>
      <c r="H173" s="36">
        <v>44350</v>
      </c>
      <c r="I173" s="36">
        <f t="shared" si="4"/>
        <v>44350</v>
      </c>
      <c r="J173" s="26" t="s">
        <v>4</v>
      </c>
      <c r="K173" s="26"/>
      <c r="L173" s="25"/>
      <c r="M173" s="18"/>
      <c r="N173" s="21"/>
      <c r="O173" s="23"/>
      <c r="P173" s="88">
        <v>1</v>
      </c>
      <c r="AK173" s="1"/>
      <c r="AL173" s="6"/>
      <c r="AM173" s="1"/>
      <c r="AN173" s="1"/>
      <c r="AO173" s="1"/>
      <c r="AP173" s="1"/>
    </row>
    <row r="174" spans="1:42" s="7" customFormat="1" ht="21" x14ac:dyDescent="0.3">
      <c r="A174" s="31" t="s">
        <v>24</v>
      </c>
      <c r="B174" s="31">
        <v>3</v>
      </c>
      <c r="C174" s="18" t="s">
        <v>16</v>
      </c>
      <c r="D174" s="43" t="s">
        <v>88</v>
      </c>
      <c r="E174" s="28" t="s">
        <v>91</v>
      </c>
      <c r="F174" s="29" t="s">
        <v>89</v>
      </c>
      <c r="G174" s="23"/>
      <c r="H174" s="36">
        <v>44350</v>
      </c>
      <c r="I174" s="36">
        <f t="shared" si="4"/>
        <v>44350</v>
      </c>
      <c r="J174" s="26" t="s">
        <v>4</v>
      </c>
      <c r="K174" s="26"/>
      <c r="L174" s="25"/>
      <c r="M174" s="18"/>
      <c r="N174" s="21"/>
      <c r="O174" s="23"/>
      <c r="P174" s="88">
        <v>1</v>
      </c>
      <c r="AK174" s="1"/>
      <c r="AL174" s="6"/>
      <c r="AM174" s="1"/>
      <c r="AN174" s="1"/>
      <c r="AO174" s="1"/>
      <c r="AP174" s="1"/>
    </row>
    <row r="175" spans="1:42" s="7" customFormat="1" ht="21" x14ac:dyDescent="0.3">
      <c r="A175" s="31" t="s">
        <v>24</v>
      </c>
      <c r="B175" s="31">
        <v>1</v>
      </c>
      <c r="C175" s="18" t="s">
        <v>9</v>
      </c>
      <c r="D175" s="43" t="s">
        <v>123</v>
      </c>
      <c r="E175" s="28" t="s">
        <v>63</v>
      </c>
      <c r="F175" s="29" t="s">
        <v>67</v>
      </c>
      <c r="G175" s="23"/>
      <c r="H175" s="36">
        <v>44353</v>
      </c>
      <c r="I175" s="36">
        <f t="shared" si="4"/>
        <v>44353</v>
      </c>
      <c r="J175" s="26" t="s">
        <v>4</v>
      </c>
      <c r="K175" s="26"/>
      <c r="L175" s="25"/>
      <c r="M175" s="18"/>
      <c r="N175" s="21"/>
      <c r="O175" s="23"/>
      <c r="P175" s="88">
        <v>1</v>
      </c>
      <c r="AK175" s="1"/>
      <c r="AL175" s="6"/>
      <c r="AM175" s="1"/>
      <c r="AN175" s="1"/>
      <c r="AO175" s="1"/>
      <c r="AP175" s="1"/>
    </row>
    <row r="176" spans="1:42" s="7" customFormat="1" ht="21" x14ac:dyDescent="0.3">
      <c r="A176" s="31" t="s">
        <v>24</v>
      </c>
      <c r="B176" s="31">
        <v>1</v>
      </c>
      <c r="C176" s="18" t="s">
        <v>9</v>
      </c>
      <c r="D176" s="43" t="s">
        <v>66</v>
      </c>
      <c r="E176" s="28" t="s">
        <v>59</v>
      </c>
      <c r="F176" s="29" t="s">
        <v>67</v>
      </c>
      <c r="G176" s="23"/>
      <c r="H176" s="36">
        <v>44353</v>
      </c>
      <c r="I176" s="36">
        <f t="shared" si="4"/>
        <v>44353</v>
      </c>
      <c r="J176" s="26" t="s">
        <v>4</v>
      </c>
      <c r="K176" s="26"/>
      <c r="L176" s="25"/>
      <c r="M176" s="18"/>
      <c r="N176" s="21"/>
      <c r="O176" s="23"/>
      <c r="P176" s="88">
        <v>1</v>
      </c>
      <c r="AK176" s="1"/>
      <c r="AL176" s="6"/>
      <c r="AM176" s="1"/>
      <c r="AN176" s="1"/>
      <c r="AO176" s="1"/>
      <c r="AP176" s="1"/>
    </row>
    <row r="177" spans="1:42" s="7" customFormat="1" ht="21" x14ac:dyDescent="0.3">
      <c r="A177" s="31" t="s">
        <v>24</v>
      </c>
      <c r="B177" s="31">
        <v>1</v>
      </c>
      <c r="C177" s="18" t="s">
        <v>70</v>
      </c>
      <c r="D177" s="43" t="s">
        <v>88</v>
      </c>
      <c r="E177" s="28" t="s">
        <v>122</v>
      </c>
      <c r="F177" s="29" t="s">
        <v>89</v>
      </c>
      <c r="G177" s="23"/>
      <c r="H177" s="36">
        <v>44355</v>
      </c>
      <c r="I177" s="36">
        <f t="shared" si="4"/>
        <v>44355</v>
      </c>
      <c r="J177" s="26" t="s">
        <v>4</v>
      </c>
      <c r="K177" s="26"/>
      <c r="L177" s="25"/>
      <c r="M177" s="18"/>
      <c r="N177" s="21"/>
      <c r="O177" s="23"/>
      <c r="P177" s="88">
        <v>1</v>
      </c>
      <c r="AK177" s="1"/>
      <c r="AL177" s="6"/>
      <c r="AM177" s="1"/>
      <c r="AN177" s="1"/>
      <c r="AO177" s="1"/>
      <c r="AP177" s="1"/>
    </row>
    <row r="178" spans="1:42" s="7" customFormat="1" ht="21" x14ac:dyDescent="0.3">
      <c r="A178" s="31" t="s">
        <v>24</v>
      </c>
      <c r="B178" s="31">
        <v>3</v>
      </c>
      <c r="C178" s="18" t="s">
        <v>16</v>
      </c>
      <c r="D178" s="43" t="s">
        <v>88</v>
      </c>
      <c r="E178" s="28" t="s">
        <v>97</v>
      </c>
      <c r="F178" s="29" t="s">
        <v>89</v>
      </c>
      <c r="G178" s="23"/>
      <c r="H178" s="36">
        <v>44355</v>
      </c>
      <c r="I178" s="36">
        <f t="shared" si="4"/>
        <v>44355</v>
      </c>
      <c r="J178" s="26" t="s">
        <v>4</v>
      </c>
      <c r="K178" s="26"/>
      <c r="L178" s="25"/>
      <c r="M178" s="18"/>
      <c r="N178" s="21"/>
      <c r="O178" s="23"/>
      <c r="P178" s="88">
        <v>1</v>
      </c>
      <c r="AK178" s="1"/>
      <c r="AL178" s="6"/>
      <c r="AM178" s="1"/>
      <c r="AN178" s="1"/>
      <c r="AO178" s="1"/>
      <c r="AP178" s="1"/>
    </row>
    <row r="179" spans="1:42" s="7" customFormat="1" ht="21" x14ac:dyDescent="0.3">
      <c r="A179" s="31" t="s">
        <v>24</v>
      </c>
      <c r="B179" s="31">
        <v>1</v>
      </c>
      <c r="C179" s="18" t="s">
        <v>70</v>
      </c>
      <c r="D179" s="43" t="s">
        <v>88</v>
      </c>
      <c r="E179" s="28" t="s">
        <v>107</v>
      </c>
      <c r="F179" s="29" t="s">
        <v>89</v>
      </c>
      <c r="G179" s="23"/>
      <c r="H179" s="36">
        <v>44356</v>
      </c>
      <c r="I179" s="36">
        <f t="shared" si="4"/>
        <v>44356</v>
      </c>
      <c r="J179" s="26" t="s">
        <v>4</v>
      </c>
      <c r="K179" s="26"/>
      <c r="L179" s="25"/>
      <c r="M179" s="18"/>
      <c r="N179" s="21"/>
      <c r="O179" s="23"/>
      <c r="P179" s="88">
        <v>1</v>
      </c>
      <c r="AK179" s="1"/>
      <c r="AL179" s="6"/>
      <c r="AM179" s="1"/>
      <c r="AN179" s="1"/>
      <c r="AO179" s="1"/>
      <c r="AP179" s="1"/>
    </row>
    <row r="180" spans="1:42" s="7" customFormat="1" ht="36" x14ac:dyDescent="0.3">
      <c r="A180" s="31" t="s">
        <v>24</v>
      </c>
      <c r="B180" s="31">
        <v>3</v>
      </c>
      <c r="C180" s="18" t="s">
        <v>73</v>
      </c>
      <c r="D180" s="43" t="s">
        <v>81</v>
      </c>
      <c r="E180" s="28" t="s">
        <v>107</v>
      </c>
      <c r="F180" s="18" t="s">
        <v>87</v>
      </c>
      <c r="G180" s="23"/>
      <c r="H180" s="36">
        <v>44356</v>
      </c>
      <c r="I180" s="36">
        <f t="shared" si="4"/>
        <v>44356</v>
      </c>
      <c r="J180" s="26" t="s">
        <v>4</v>
      </c>
      <c r="K180" s="26"/>
      <c r="L180" s="25"/>
      <c r="M180" s="18"/>
      <c r="N180" s="21"/>
      <c r="O180" s="23"/>
      <c r="P180" s="88">
        <v>1</v>
      </c>
      <c r="AK180" s="1"/>
      <c r="AL180" s="6"/>
      <c r="AM180" s="1"/>
      <c r="AN180" s="1"/>
      <c r="AO180" s="1"/>
      <c r="AP180" s="1"/>
    </row>
    <row r="181" spans="1:42" s="7" customFormat="1" ht="21" x14ac:dyDescent="0.3">
      <c r="A181" s="31" t="s">
        <v>24</v>
      </c>
      <c r="B181" s="31">
        <v>1</v>
      </c>
      <c r="C181" s="18" t="s">
        <v>70</v>
      </c>
      <c r="D181" s="43" t="s">
        <v>88</v>
      </c>
      <c r="E181" s="28" t="s">
        <v>106</v>
      </c>
      <c r="F181" s="29" t="s">
        <v>89</v>
      </c>
      <c r="G181" s="23"/>
      <c r="H181" s="36">
        <v>44357</v>
      </c>
      <c r="I181" s="36">
        <f t="shared" si="4"/>
        <v>44357</v>
      </c>
      <c r="J181" s="26" t="s">
        <v>4</v>
      </c>
      <c r="K181" s="26"/>
      <c r="L181" s="25"/>
      <c r="M181" s="18"/>
      <c r="N181" s="21"/>
      <c r="O181" s="23"/>
      <c r="P181" s="88">
        <v>1</v>
      </c>
      <c r="AK181" s="1"/>
      <c r="AL181" s="6"/>
      <c r="AM181" s="1"/>
      <c r="AN181" s="1"/>
      <c r="AO181" s="1"/>
      <c r="AP181" s="1"/>
    </row>
    <row r="182" spans="1:42" s="7" customFormat="1" ht="36" x14ac:dyDescent="0.3">
      <c r="A182" s="31" t="s">
        <v>24</v>
      </c>
      <c r="B182" s="31">
        <v>3</v>
      </c>
      <c r="C182" s="18" t="s">
        <v>73</v>
      </c>
      <c r="D182" s="43" t="s">
        <v>81</v>
      </c>
      <c r="E182" s="28" t="s">
        <v>106</v>
      </c>
      <c r="F182" s="18" t="s">
        <v>87</v>
      </c>
      <c r="G182" s="23"/>
      <c r="H182" s="36">
        <v>44357</v>
      </c>
      <c r="I182" s="36">
        <f t="shared" si="4"/>
        <v>44357</v>
      </c>
      <c r="J182" s="26" t="s">
        <v>4</v>
      </c>
      <c r="K182" s="26"/>
      <c r="L182" s="25"/>
      <c r="M182" s="18"/>
      <c r="N182" s="21"/>
      <c r="O182" s="23"/>
      <c r="P182" s="88">
        <v>1</v>
      </c>
      <c r="AK182" s="1"/>
      <c r="AL182" s="6"/>
      <c r="AM182" s="1"/>
      <c r="AN182" s="1"/>
      <c r="AO182" s="1"/>
      <c r="AP182" s="1"/>
    </row>
    <row r="183" spans="1:42" s="7" customFormat="1" ht="36" x14ac:dyDescent="0.3">
      <c r="A183" s="31" t="s">
        <v>24</v>
      </c>
      <c r="B183" s="31">
        <v>3</v>
      </c>
      <c r="C183" s="18" t="s">
        <v>14</v>
      </c>
      <c r="D183" s="43" t="s">
        <v>81</v>
      </c>
      <c r="E183" s="28" t="s">
        <v>134</v>
      </c>
      <c r="F183" s="18" t="s">
        <v>87</v>
      </c>
      <c r="G183" s="23"/>
      <c r="H183" s="36">
        <v>44358</v>
      </c>
      <c r="I183" s="36">
        <f t="shared" si="4"/>
        <v>44358</v>
      </c>
      <c r="J183" s="26" t="s">
        <v>4</v>
      </c>
      <c r="K183" s="26"/>
      <c r="L183" s="25"/>
      <c r="M183" s="18"/>
      <c r="N183" s="21"/>
      <c r="O183" s="23"/>
      <c r="P183" s="88">
        <v>1</v>
      </c>
      <c r="AK183" s="1"/>
      <c r="AL183" s="6"/>
      <c r="AM183" s="1"/>
      <c r="AN183" s="1"/>
      <c r="AO183" s="1"/>
      <c r="AP183" s="1"/>
    </row>
    <row r="184" spans="1:42" s="7" customFormat="1" ht="36" x14ac:dyDescent="0.3">
      <c r="A184" s="31" t="s">
        <v>24</v>
      </c>
      <c r="B184" s="31">
        <v>2</v>
      </c>
      <c r="C184" s="18" t="s">
        <v>187</v>
      </c>
      <c r="D184" s="43" t="s">
        <v>81</v>
      </c>
      <c r="E184" s="28" t="s">
        <v>124</v>
      </c>
      <c r="F184" s="18" t="s">
        <v>87</v>
      </c>
      <c r="G184" s="23"/>
      <c r="H184" s="36">
        <v>44363</v>
      </c>
      <c r="I184" s="36">
        <f t="shared" ref="I184:I207" si="5">H184</f>
        <v>44363</v>
      </c>
      <c r="J184" s="26" t="s">
        <v>4</v>
      </c>
      <c r="K184" s="26"/>
      <c r="L184" s="25"/>
      <c r="M184" s="18"/>
      <c r="N184" s="21"/>
      <c r="O184" s="23"/>
      <c r="P184" s="88">
        <v>1</v>
      </c>
      <c r="AK184" s="1"/>
      <c r="AL184" s="6"/>
      <c r="AM184" s="1"/>
      <c r="AN184" s="1"/>
      <c r="AO184" s="1"/>
      <c r="AP184" s="1"/>
    </row>
    <row r="185" spans="1:42" s="7" customFormat="1" ht="21" x14ac:dyDescent="0.3">
      <c r="A185" s="31" t="s">
        <v>24</v>
      </c>
      <c r="B185" s="31">
        <v>2</v>
      </c>
      <c r="C185" s="18" t="s">
        <v>187</v>
      </c>
      <c r="D185" s="43" t="s">
        <v>66</v>
      </c>
      <c r="E185" s="28" t="s">
        <v>58</v>
      </c>
      <c r="F185" s="29" t="s">
        <v>67</v>
      </c>
      <c r="G185" s="23"/>
      <c r="H185" s="36">
        <v>44366</v>
      </c>
      <c r="I185" s="36">
        <f t="shared" si="5"/>
        <v>44366</v>
      </c>
      <c r="J185" s="26" t="s">
        <v>4</v>
      </c>
      <c r="K185" s="26"/>
      <c r="L185" s="25"/>
      <c r="M185" s="18"/>
      <c r="N185" s="21"/>
      <c r="O185" s="23"/>
      <c r="P185" s="88">
        <v>1</v>
      </c>
      <c r="AK185" s="1"/>
      <c r="AL185" s="6"/>
      <c r="AM185" s="1"/>
      <c r="AN185" s="1"/>
      <c r="AO185" s="1"/>
      <c r="AP185" s="1"/>
    </row>
    <row r="186" spans="1:42" s="7" customFormat="1" ht="21" x14ac:dyDescent="0.3">
      <c r="A186" s="31" t="s">
        <v>24</v>
      </c>
      <c r="B186" s="31">
        <v>2</v>
      </c>
      <c r="C186" s="18" t="s">
        <v>187</v>
      </c>
      <c r="D186" s="43" t="s">
        <v>66</v>
      </c>
      <c r="E186" s="28" t="s">
        <v>59</v>
      </c>
      <c r="F186" s="29" t="s">
        <v>67</v>
      </c>
      <c r="G186" s="23"/>
      <c r="H186" s="36">
        <v>44367</v>
      </c>
      <c r="I186" s="36">
        <f t="shared" si="5"/>
        <v>44367</v>
      </c>
      <c r="J186" s="26" t="s">
        <v>4</v>
      </c>
      <c r="K186" s="26"/>
      <c r="L186" s="25"/>
      <c r="M186" s="18"/>
      <c r="N186" s="21"/>
      <c r="O186" s="23"/>
      <c r="P186" s="88">
        <v>1</v>
      </c>
      <c r="AK186" s="1"/>
      <c r="AL186" s="6"/>
      <c r="AM186" s="1"/>
      <c r="AN186" s="1"/>
      <c r="AO186" s="1"/>
      <c r="AP186" s="1"/>
    </row>
    <row r="187" spans="1:42" s="7" customFormat="1" ht="36" x14ac:dyDescent="0.3">
      <c r="A187" s="31" t="s">
        <v>24</v>
      </c>
      <c r="B187" s="31">
        <v>2</v>
      </c>
      <c r="C187" s="18" t="s">
        <v>187</v>
      </c>
      <c r="D187" s="43" t="s">
        <v>81</v>
      </c>
      <c r="E187" s="28" t="s">
        <v>126</v>
      </c>
      <c r="F187" s="18" t="s">
        <v>87</v>
      </c>
      <c r="G187" s="23"/>
      <c r="H187" s="36">
        <v>44370</v>
      </c>
      <c r="I187" s="36">
        <f t="shared" si="5"/>
        <v>44370</v>
      </c>
      <c r="J187" s="26" t="s">
        <v>4</v>
      </c>
      <c r="K187" s="26"/>
      <c r="L187" s="25"/>
      <c r="M187" s="18"/>
      <c r="N187" s="21"/>
      <c r="O187" s="23"/>
      <c r="P187" s="88">
        <v>1</v>
      </c>
      <c r="AK187" s="1"/>
      <c r="AL187" s="6"/>
      <c r="AM187" s="1"/>
      <c r="AN187" s="1"/>
      <c r="AO187" s="1"/>
      <c r="AP187" s="1"/>
    </row>
    <row r="188" spans="1:42" s="7" customFormat="1" ht="36" x14ac:dyDescent="0.3">
      <c r="A188" s="31" t="s">
        <v>24</v>
      </c>
      <c r="B188" s="31">
        <v>2</v>
      </c>
      <c r="C188" s="18" t="s">
        <v>187</v>
      </c>
      <c r="D188" s="43" t="s">
        <v>81</v>
      </c>
      <c r="E188" s="28" t="s">
        <v>127</v>
      </c>
      <c r="F188" s="29" t="s">
        <v>114</v>
      </c>
      <c r="G188" s="23"/>
      <c r="H188" s="36">
        <v>44372</v>
      </c>
      <c r="I188" s="36">
        <f t="shared" si="5"/>
        <v>44372</v>
      </c>
      <c r="J188" s="26" t="s">
        <v>4</v>
      </c>
      <c r="K188" s="26"/>
      <c r="L188" s="25"/>
      <c r="M188" s="18"/>
      <c r="N188" s="21"/>
      <c r="O188" s="23"/>
      <c r="P188" s="88">
        <v>1</v>
      </c>
      <c r="AK188" s="1"/>
      <c r="AL188" s="6"/>
      <c r="AM188" s="1"/>
      <c r="AN188" s="1"/>
      <c r="AO188" s="1"/>
      <c r="AP188" s="1"/>
    </row>
    <row r="189" spans="1:42" s="7" customFormat="1" ht="36" x14ac:dyDescent="0.3">
      <c r="A189" s="31" t="s">
        <v>24</v>
      </c>
      <c r="B189" s="31">
        <v>2</v>
      </c>
      <c r="C189" s="18" t="s">
        <v>187</v>
      </c>
      <c r="D189" s="43" t="s">
        <v>81</v>
      </c>
      <c r="E189" s="28" t="s">
        <v>128</v>
      </c>
      <c r="F189" s="29" t="s">
        <v>114</v>
      </c>
      <c r="G189" s="23"/>
      <c r="H189" s="36">
        <v>44372</v>
      </c>
      <c r="I189" s="36">
        <f t="shared" si="5"/>
        <v>44372</v>
      </c>
      <c r="J189" s="26" t="s">
        <v>4</v>
      </c>
      <c r="K189" s="26"/>
      <c r="L189" s="25"/>
      <c r="M189" s="18"/>
      <c r="N189" s="21"/>
      <c r="O189" s="23"/>
      <c r="P189" s="88">
        <v>1</v>
      </c>
      <c r="AK189" s="1"/>
      <c r="AL189" s="6"/>
      <c r="AM189" s="1"/>
      <c r="AN189" s="1"/>
      <c r="AO189" s="1"/>
      <c r="AP189" s="1"/>
    </row>
    <row r="190" spans="1:42" s="7" customFormat="1" ht="21" x14ac:dyDescent="0.3">
      <c r="A190" s="31" t="s">
        <v>24</v>
      </c>
      <c r="B190" s="31">
        <v>2</v>
      </c>
      <c r="C190" s="18" t="s">
        <v>187</v>
      </c>
      <c r="D190" s="43" t="s">
        <v>81</v>
      </c>
      <c r="E190" s="28" t="s">
        <v>129</v>
      </c>
      <c r="F190" s="29" t="s">
        <v>132</v>
      </c>
      <c r="G190" s="23"/>
      <c r="H190" s="36">
        <v>44372</v>
      </c>
      <c r="I190" s="36">
        <f t="shared" si="5"/>
        <v>44372</v>
      </c>
      <c r="J190" s="26" t="s">
        <v>4</v>
      </c>
      <c r="K190" s="26"/>
      <c r="L190" s="25"/>
      <c r="M190" s="18"/>
      <c r="N190" s="21"/>
      <c r="O190" s="23"/>
      <c r="P190" s="88">
        <v>1</v>
      </c>
      <c r="AK190" s="1"/>
      <c r="AL190" s="6"/>
      <c r="AM190" s="1"/>
      <c r="AN190" s="1"/>
      <c r="AO190" s="1"/>
      <c r="AP190" s="1"/>
    </row>
    <row r="191" spans="1:42" s="7" customFormat="1" ht="21" x14ac:dyDescent="0.3">
      <c r="A191" s="31" t="s">
        <v>24</v>
      </c>
      <c r="B191" s="31">
        <v>2</v>
      </c>
      <c r="C191" s="18" t="s">
        <v>187</v>
      </c>
      <c r="D191" s="43" t="s">
        <v>81</v>
      </c>
      <c r="E191" s="28" t="s">
        <v>130</v>
      </c>
      <c r="F191" s="29" t="s">
        <v>132</v>
      </c>
      <c r="G191" s="23"/>
      <c r="H191" s="36">
        <v>44372</v>
      </c>
      <c r="I191" s="36">
        <f t="shared" si="5"/>
        <v>44372</v>
      </c>
      <c r="J191" s="26" t="s">
        <v>4</v>
      </c>
      <c r="K191" s="26"/>
      <c r="L191" s="25"/>
      <c r="M191" s="18"/>
      <c r="N191" s="21"/>
      <c r="O191" s="23"/>
      <c r="P191" s="88">
        <v>1</v>
      </c>
      <c r="AK191" s="1"/>
      <c r="AL191" s="6"/>
      <c r="AM191" s="1"/>
      <c r="AN191" s="1"/>
      <c r="AO191" s="1"/>
      <c r="AP191" s="1"/>
    </row>
    <row r="192" spans="1:42" s="7" customFormat="1" ht="21" x14ac:dyDescent="0.3">
      <c r="A192" s="31" t="s">
        <v>24</v>
      </c>
      <c r="B192" s="31">
        <v>2</v>
      </c>
      <c r="C192" s="18" t="s">
        <v>187</v>
      </c>
      <c r="D192" s="43" t="s">
        <v>81</v>
      </c>
      <c r="E192" s="28" t="s">
        <v>131</v>
      </c>
      <c r="F192" s="29" t="s">
        <v>132</v>
      </c>
      <c r="G192" s="23"/>
      <c r="H192" s="36">
        <v>44372</v>
      </c>
      <c r="I192" s="36">
        <f t="shared" si="5"/>
        <v>44372</v>
      </c>
      <c r="J192" s="26" t="s">
        <v>4</v>
      </c>
      <c r="K192" s="26"/>
      <c r="L192" s="25"/>
      <c r="M192" s="18"/>
      <c r="N192" s="21"/>
      <c r="O192" s="23"/>
      <c r="P192" s="88">
        <v>1</v>
      </c>
      <c r="AK192" s="1"/>
      <c r="AL192" s="6"/>
      <c r="AM192" s="1"/>
      <c r="AN192" s="1"/>
      <c r="AO192" s="1"/>
      <c r="AP192" s="1"/>
    </row>
    <row r="193" spans="1:42" s="7" customFormat="1" ht="36" x14ac:dyDescent="0.3">
      <c r="A193" s="31" t="s">
        <v>24</v>
      </c>
      <c r="B193" s="31">
        <v>2</v>
      </c>
      <c r="C193" s="18" t="s">
        <v>187</v>
      </c>
      <c r="D193" s="43" t="s">
        <v>81</v>
      </c>
      <c r="E193" s="28" t="s">
        <v>133</v>
      </c>
      <c r="F193" s="29" t="s">
        <v>114</v>
      </c>
      <c r="G193" s="23"/>
      <c r="H193" s="36">
        <v>44372</v>
      </c>
      <c r="I193" s="36">
        <f t="shared" si="5"/>
        <v>44372</v>
      </c>
      <c r="J193" s="26" t="s">
        <v>4</v>
      </c>
      <c r="K193" s="26"/>
      <c r="L193" s="25"/>
      <c r="M193" s="18"/>
      <c r="N193" s="21"/>
      <c r="O193" s="23"/>
      <c r="P193" s="88">
        <v>1</v>
      </c>
      <c r="AK193" s="1"/>
      <c r="AL193" s="6"/>
      <c r="AM193" s="1"/>
      <c r="AN193" s="1"/>
      <c r="AO193" s="1"/>
      <c r="AP193" s="1"/>
    </row>
    <row r="194" spans="1:42" s="7" customFormat="1" ht="21" hidden="1" x14ac:dyDescent="0.3">
      <c r="A194" s="31" t="s">
        <v>24</v>
      </c>
      <c r="B194" s="31">
        <v>1</v>
      </c>
      <c r="C194" s="18" t="s">
        <v>70</v>
      </c>
      <c r="D194" s="43" t="s">
        <v>88</v>
      </c>
      <c r="E194" s="28" t="s">
        <v>105</v>
      </c>
      <c r="F194" s="29" t="s">
        <v>89</v>
      </c>
      <c r="G194" s="23"/>
      <c r="H194" s="36">
        <v>44376</v>
      </c>
      <c r="I194" s="36">
        <f t="shared" si="5"/>
        <v>44376</v>
      </c>
      <c r="J194" s="26" t="s">
        <v>4</v>
      </c>
      <c r="K194" s="26"/>
      <c r="L194" s="25"/>
      <c r="M194" s="18"/>
      <c r="N194" s="21"/>
      <c r="O194" s="23">
        <v>1056760</v>
      </c>
      <c r="P194" s="88">
        <v>1</v>
      </c>
      <c r="AK194" s="1"/>
      <c r="AL194" s="6"/>
      <c r="AM194" s="1"/>
      <c r="AN194" s="1"/>
      <c r="AO194" s="1"/>
      <c r="AP194" s="1"/>
    </row>
    <row r="195" spans="1:42" s="7" customFormat="1" ht="36" x14ac:dyDescent="0.3">
      <c r="A195" s="31" t="s">
        <v>25</v>
      </c>
      <c r="B195" s="31">
        <v>1</v>
      </c>
      <c r="C195" s="18" t="s">
        <v>7</v>
      </c>
      <c r="D195" s="43" t="s">
        <v>81</v>
      </c>
      <c r="E195" s="28" t="s">
        <v>90</v>
      </c>
      <c r="F195" s="18" t="s">
        <v>87</v>
      </c>
      <c r="G195" s="23"/>
      <c r="H195" s="36">
        <v>44383</v>
      </c>
      <c r="I195" s="36">
        <f t="shared" si="5"/>
        <v>44383</v>
      </c>
      <c r="J195" s="26" t="s">
        <v>4</v>
      </c>
      <c r="K195" s="26"/>
      <c r="L195" s="25"/>
      <c r="M195" s="18"/>
      <c r="N195" s="21"/>
      <c r="O195" s="23"/>
      <c r="P195" s="88">
        <v>1</v>
      </c>
      <c r="AK195" s="1"/>
      <c r="AL195" s="6"/>
      <c r="AM195" s="1"/>
      <c r="AN195" s="1"/>
      <c r="AO195" s="1"/>
      <c r="AP195" s="1"/>
    </row>
    <row r="196" spans="1:42" s="7" customFormat="1" ht="36" x14ac:dyDescent="0.3">
      <c r="A196" s="31" t="s">
        <v>25</v>
      </c>
      <c r="B196" s="31">
        <v>1</v>
      </c>
      <c r="C196" s="18" t="s">
        <v>7</v>
      </c>
      <c r="D196" s="43" t="s">
        <v>81</v>
      </c>
      <c r="E196" s="28" t="s">
        <v>94</v>
      </c>
      <c r="F196" s="18" t="s">
        <v>87</v>
      </c>
      <c r="G196" s="23"/>
      <c r="H196" s="36">
        <v>44384</v>
      </c>
      <c r="I196" s="36">
        <f t="shared" si="5"/>
        <v>44384</v>
      </c>
      <c r="J196" s="26" t="s">
        <v>4</v>
      </c>
      <c r="K196" s="26"/>
      <c r="L196" s="25"/>
      <c r="M196" s="18"/>
      <c r="N196" s="21"/>
      <c r="O196" s="23"/>
      <c r="P196" s="88">
        <v>1</v>
      </c>
      <c r="AK196" s="1"/>
      <c r="AL196" s="6"/>
      <c r="AM196" s="1"/>
      <c r="AN196" s="1"/>
      <c r="AO196" s="1"/>
      <c r="AP196" s="1"/>
    </row>
    <row r="197" spans="1:42" s="7" customFormat="1" ht="21" x14ac:dyDescent="0.3">
      <c r="A197" s="31" t="s">
        <v>25</v>
      </c>
      <c r="B197" s="31">
        <v>3</v>
      </c>
      <c r="C197" s="18" t="s">
        <v>41</v>
      </c>
      <c r="D197" s="43" t="s">
        <v>88</v>
      </c>
      <c r="E197" s="28" t="s">
        <v>117</v>
      </c>
      <c r="F197" s="29" t="s">
        <v>89</v>
      </c>
      <c r="G197" s="23"/>
      <c r="H197" s="36">
        <v>44384</v>
      </c>
      <c r="I197" s="36">
        <f t="shared" si="5"/>
        <v>44384</v>
      </c>
      <c r="J197" s="26" t="s">
        <v>4</v>
      </c>
      <c r="K197" s="26"/>
      <c r="L197" s="25"/>
      <c r="M197" s="18"/>
      <c r="N197" s="21"/>
      <c r="O197" s="23"/>
      <c r="P197" s="88">
        <v>1</v>
      </c>
      <c r="AK197" s="1"/>
      <c r="AL197" s="6"/>
      <c r="AM197" s="1"/>
      <c r="AN197" s="1"/>
      <c r="AO197" s="1"/>
      <c r="AP197" s="1"/>
    </row>
    <row r="198" spans="1:42" s="7" customFormat="1" ht="36" x14ac:dyDescent="0.3">
      <c r="A198" s="31" t="s">
        <v>25</v>
      </c>
      <c r="B198" s="31">
        <v>1</v>
      </c>
      <c r="C198" s="18" t="s">
        <v>7</v>
      </c>
      <c r="D198" s="43" t="s">
        <v>81</v>
      </c>
      <c r="E198" s="28" t="s">
        <v>95</v>
      </c>
      <c r="F198" s="18" t="s">
        <v>87</v>
      </c>
      <c r="G198" s="23"/>
      <c r="H198" s="36">
        <v>44385</v>
      </c>
      <c r="I198" s="36">
        <f t="shared" si="5"/>
        <v>44385</v>
      </c>
      <c r="J198" s="26" t="s">
        <v>4</v>
      </c>
      <c r="K198" s="26"/>
      <c r="L198" s="25"/>
      <c r="M198" s="18"/>
      <c r="N198" s="21"/>
      <c r="O198" s="23"/>
      <c r="P198" s="88">
        <v>1</v>
      </c>
      <c r="AK198" s="1"/>
      <c r="AL198" s="6"/>
      <c r="AM198" s="1"/>
      <c r="AN198" s="1"/>
      <c r="AO198" s="1"/>
      <c r="AP198" s="1"/>
    </row>
    <row r="199" spans="1:42" s="7" customFormat="1" ht="21" x14ac:dyDescent="0.3">
      <c r="A199" s="31" t="s">
        <v>25</v>
      </c>
      <c r="B199" s="31">
        <v>3</v>
      </c>
      <c r="C199" s="18" t="s">
        <v>41</v>
      </c>
      <c r="D199" s="43" t="s">
        <v>88</v>
      </c>
      <c r="E199" s="28" t="s">
        <v>119</v>
      </c>
      <c r="F199" s="29" t="s">
        <v>89</v>
      </c>
      <c r="G199" s="23"/>
      <c r="H199" s="36">
        <v>44385</v>
      </c>
      <c r="I199" s="36">
        <f t="shared" si="5"/>
        <v>44385</v>
      </c>
      <c r="J199" s="26" t="s">
        <v>4</v>
      </c>
      <c r="K199" s="26"/>
      <c r="L199" s="25"/>
      <c r="M199" s="18"/>
      <c r="N199" s="21"/>
      <c r="O199" s="23"/>
      <c r="P199" s="88">
        <v>1</v>
      </c>
      <c r="AK199" s="1"/>
      <c r="AL199" s="6"/>
      <c r="AM199" s="1"/>
      <c r="AN199" s="1"/>
      <c r="AO199" s="1"/>
      <c r="AP199" s="1"/>
    </row>
    <row r="200" spans="1:42" s="7" customFormat="1" ht="21" x14ac:dyDescent="0.3">
      <c r="A200" s="31" t="s">
        <v>25</v>
      </c>
      <c r="B200" s="31">
        <v>2</v>
      </c>
      <c r="C200" s="18" t="s">
        <v>187</v>
      </c>
      <c r="D200" s="43" t="s">
        <v>66</v>
      </c>
      <c r="E200" s="28" t="s">
        <v>60</v>
      </c>
      <c r="F200" s="29" t="s">
        <v>67</v>
      </c>
      <c r="G200" s="23"/>
      <c r="H200" s="36">
        <v>44387</v>
      </c>
      <c r="I200" s="36">
        <f t="shared" si="5"/>
        <v>44387</v>
      </c>
      <c r="J200" s="26" t="s">
        <v>4</v>
      </c>
      <c r="K200" s="26"/>
      <c r="L200" s="25"/>
      <c r="M200" s="18"/>
      <c r="N200" s="21"/>
      <c r="O200" s="23"/>
      <c r="P200" s="88">
        <v>1</v>
      </c>
      <c r="AK200" s="1"/>
      <c r="AL200" s="6"/>
      <c r="AM200" s="1"/>
      <c r="AN200" s="1"/>
      <c r="AO200" s="1"/>
      <c r="AP200" s="1"/>
    </row>
    <row r="201" spans="1:42" s="7" customFormat="1" ht="36" x14ac:dyDescent="0.3">
      <c r="A201" s="31" t="s">
        <v>25</v>
      </c>
      <c r="B201" s="31">
        <v>1</v>
      </c>
      <c r="C201" s="18" t="s">
        <v>7</v>
      </c>
      <c r="D201" s="43" t="s">
        <v>81</v>
      </c>
      <c r="E201" s="28" t="s">
        <v>91</v>
      </c>
      <c r="F201" s="18" t="s">
        <v>87</v>
      </c>
      <c r="G201" s="23"/>
      <c r="H201" s="36">
        <v>44390</v>
      </c>
      <c r="I201" s="36">
        <f t="shared" si="5"/>
        <v>44390</v>
      </c>
      <c r="J201" s="26" t="s">
        <v>4</v>
      </c>
      <c r="K201" s="26"/>
      <c r="L201" s="25"/>
      <c r="M201" s="18"/>
      <c r="N201" s="21"/>
      <c r="O201" s="23"/>
      <c r="P201" s="88">
        <v>1</v>
      </c>
      <c r="AK201" s="1"/>
      <c r="AL201" s="6"/>
      <c r="AM201" s="1"/>
      <c r="AN201" s="1"/>
      <c r="AO201" s="1"/>
      <c r="AP201" s="1"/>
    </row>
    <row r="202" spans="1:42" s="7" customFormat="1" ht="36" x14ac:dyDescent="0.3">
      <c r="A202" s="31" t="s">
        <v>25</v>
      </c>
      <c r="B202" s="31">
        <v>1</v>
      </c>
      <c r="C202" s="18" t="s">
        <v>7</v>
      </c>
      <c r="D202" s="43" t="s">
        <v>81</v>
      </c>
      <c r="E202" s="28" t="s">
        <v>96</v>
      </c>
      <c r="F202" s="18" t="s">
        <v>87</v>
      </c>
      <c r="G202" s="23"/>
      <c r="H202" s="36">
        <v>44391</v>
      </c>
      <c r="I202" s="36">
        <f t="shared" si="5"/>
        <v>44391</v>
      </c>
      <c r="J202" s="26" t="s">
        <v>4</v>
      </c>
      <c r="K202" s="26"/>
      <c r="L202" s="25"/>
      <c r="M202" s="18"/>
      <c r="N202" s="21"/>
      <c r="O202" s="23"/>
      <c r="P202" s="88">
        <v>1</v>
      </c>
      <c r="AK202" s="1"/>
      <c r="AL202" s="6"/>
      <c r="AM202" s="1"/>
      <c r="AN202" s="1"/>
      <c r="AO202" s="1"/>
      <c r="AP202" s="1"/>
    </row>
    <row r="203" spans="1:42" s="7" customFormat="1" ht="21" x14ac:dyDescent="0.3">
      <c r="A203" s="31" t="s">
        <v>25</v>
      </c>
      <c r="B203" s="31">
        <v>3</v>
      </c>
      <c r="C203" s="18" t="s">
        <v>41</v>
      </c>
      <c r="D203" s="43" t="s">
        <v>88</v>
      </c>
      <c r="E203" s="28" t="s">
        <v>121</v>
      </c>
      <c r="F203" s="29" t="s">
        <v>89</v>
      </c>
      <c r="G203" s="23"/>
      <c r="H203" s="36">
        <v>44391</v>
      </c>
      <c r="I203" s="36">
        <f t="shared" si="5"/>
        <v>44391</v>
      </c>
      <c r="J203" s="26" t="s">
        <v>4</v>
      </c>
      <c r="K203" s="26"/>
      <c r="L203" s="25"/>
      <c r="M203" s="18"/>
      <c r="N203" s="21"/>
      <c r="O203" s="23"/>
      <c r="P203" s="88">
        <v>1</v>
      </c>
      <c r="AK203" s="1"/>
      <c r="AL203" s="6"/>
      <c r="AM203" s="1"/>
      <c r="AN203" s="1"/>
      <c r="AO203" s="1"/>
      <c r="AP203" s="1"/>
    </row>
    <row r="204" spans="1:42" s="7" customFormat="1" ht="36" x14ac:dyDescent="0.3">
      <c r="A204" s="31" t="s">
        <v>25</v>
      </c>
      <c r="B204" s="31">
        <v>1</v>
      </c>
      <c r="C204" s="18" t="s">
        <v>7</v>
      </c>
      <c r="D204" s="43" t="s">
        <v>81</v>
      </c>
      <c r="E204" s="28" t="s">
        <v>97</v>
      </c>
      <c r="F204" s="18" t="s">
        <v>87</v>
      </c>
      <c r="G204" s="23"/>
      <c r="H204" s="36">
        <v>44392</v>
      </c>
      <c r="I204" s="36">
        <f t="shared" si="5"/>
        <v>44392</v>
      </c>
      <c r="J204" s="26" t="s">
        <v>4</v>
      </c>
      <c r="K204" s="26"/>
      <c r="L204" s="25"/>
      <c r="M204" s="18"/>
      <c r="N204" s="21"/>
      <c r="O204" s="23"/>
      <c r="P204" s="88">
        <v>1</v>
      </c>
      <c r="AK204" s="1"/>
      <c r="AL204" s="6"/>
      <c r="AM204" s="1"/>
      <c r="AN204" s="1"/>
      <c r="AO204" s="1"/>
      <c r="AP204" s="1"/>
    </row>
    <row r="205" spans="1:42" s="7" customFormat="1" ht="21" x14ac:dyDescent="0.3">
      <c r="A205" s="31" t="s">
        <v>25</v>
      </c>
      <c r="B205" s="31">
        <v>3</v>
      </c>
      <c r="C205" s="18" t="s">
        <v>41</v>
      </c>
      <c r="D205" s="43" t="s">
        <v>88</v>
      </c>
      <c r="E205" s="28" t="s">
        <v>122</v>
      </c>
      <c r="F205" s="29" t="s">
        <v>89</v>
      </c>
      <c r="G205" s="23"/>
      <c r="H205" s="36">
        <v>44392</v>
      </c>
      <c r="I205" s="36">
        <f t="shared" si="5"/>
        <v>44392</v>
      </c>
      <c r="J205" s="26" t="s">
        <v>4</v>
      </c>
      <c r="K205" s="26"/>
      <c r="L205" s="25"/>
      <c r="M205" s="18"/>
      <c r="N205" s="21"/>
      <c r="O205" s="23"/>
      <c r="P205" s="88">
        <v>1</v>
      </c>
      <c r="AK205" s="1"/>
      <c r="AL205" s="6"/>
      <c r="AM205" s="1"/>
      <c r="AN205" s="1"/>
      <c r="AO205" s="1"/>
      <c r="AP205" s="1"/>
    </row>
    <row r="206" spans="1:42" s="7" customFormat="1" ht="36" x14ac:dyDescent="0.3">
      <c r="A206" s="31" t="s">
        <v>25</v>
      </c>
      <c r="B206" s="31">
        <v>1</v>
      </c>
      <c r="C206" s="18" t="s">
        <v>71</v>
      </c>
      <c r="D206" s="43" t="s">
        <v>81</v>
      </c>
      <c r="E206" s="28" t="s">
        <v>102</v>
      </c>
      <c r="F206" s="18" t="s">
        <v>87</v>
      </c>
      <c r="G206" s="23"/>
      <c r="H206" s="36">
        <v>44394</v>
      </c>
      <c r="I206" s="36">
        <f t="shared" si="5"/>
        <v>44394</v>
      </c>
      <c r="J206" s="26" t="s">
        <v>4</v>
      </c>
      <c r="K206" s="26"/>
      <c r="L206" s="25"/>
      <c r="M206" s="18"/>
      <c r="N206" s="21"/>
      <c r="O206" s="23"/>
      <c r="P206" s="88">
        <v>1</v>
      </c>
      <c r="AK206" s="1"/>
      <c r="AL206" s="6"/>
      <c r="AM206" s="1"/>
      <c r="AN206" s="1"/>
      <c r="AO206" s="1"/>
      <c r="AP206" s="1"/>
    </row>
    <row r="207" spans="1:42" s="7" customFormat="1" ht="36" x14ac:dyDescent="0.3">
      <c r="A207" s="31" t="s">
        <v>25</v>
      </c>
      <c r="B207" s="31">
        <v>1</v>
      </c>
      <c r="C207" s="18" t="s">
        <v>71</v>
      </c>
      <c r="D207" s="43" t="s">
        <v>81</v>
      </c>
      <c r="E207" s="28" t="s">
        <v>136</v>
      </c>
      <c r="F207" s="18" t="s">
        <v>87</v>
      </c>
      <c r="G207" s="23"/>
      <c r="H207" s="36">
        <v>44395</v>
      </c>
      <c r="I207" s="36">
        <f t="shared" si="5"/>
        <v>44395</v>
      </c>
      <c r="J207" s="26" t="s">
        <v>4</v>
      </c>
      <c r="K207" s="26"/>
      <c r="L207" s="25"/>
      <c r="M207" s="18"/>
      <c r="N207" s="21"/>
      <c r="O207" s="23"/>
      <c r="P207" s="88">
        <v>1</v>
      </c>
      <c r="AK207" s="1"/>
      <c r="AL207" s="6"/>
      <c r="AM207" s="1"/>
      <c r="AN207" s="1"/>
      <c r="AO207" s="1"/>
      <c r="AP207" s="1"/>
    </row>
    <row r="208" spans="1:42" s="7" customFormat="1" ht="21" x14ac:dyDescent="0.3">
      <c r="A208" s="31" t="s">
        <v>25</v>
      </c>
      <c r="B208" s="31">
        <v>3</v>
      </c>
      <c r="C208" s="18" t="s">
        <v>74</v>
      </c>
      <c r="D208" s="43" t="s">
        <v>77</v>
      </c>
      <c r="E208" s="28" t="s">
        <v>166</v>
      </c>
      <c r="F208" s="29" t="s">
        <v>79</v>
      </c>
      <c r="G208" s="23"/>
      <c r="H208" s="36">
        <v>44389</v>
      </c>
      <c r="I208" s="36">
        <f>H208+7</f>
        <v>44396</v>
      </c>
      <c r="J208" s="26" t="s">
        <v>5</v>
      </c>
      <c r="K208" s="26"/>
      <c r="L208" s="25"/>
      <c r="M208" s="18"/>
      <c r="N208" s="21"/>
      <c r="O208" s="23"/>
      <c r="P208" s="88">
        <v>1</v>
      </c>
      <c r="AK208" s="1"/>
      <c r="AL208" s="6"/>
      <c r="AM208" s="1"/>
      <c r="AN208" s="1"/>
      <c r="AO208" s="1"/>
      <c r="AP208" s="1"/>
    </row>
    <row r="209" spans="1:42" s="7" customFormat="1" ht="36" x14ac:dyDescent="0.3">
      <c r="A209" s="31" t="s">
        <v>25</v>
      </c>
      <c r="B209" s="31">
        <v>1</v>
      </c>
      <c r="C209" s="18" t="s">
        <v>7</v>
      </c>
      <c r="D209" s="43" t="s">
        <v>81</v>
      </c>
      <c r="E209" s="28" t="s">
        <v>99</v>
      </c>
      <c r="F209" s="18" t="s">
        <v>87</v>
      </c>
      <c r="G209" s="23"/>
      <c r="H209" s="36">
        <v>44397</v>
      </c>
      <c r="I209" s="36">
        <f t="shared" ref="I209:I216" si="6">H209</f>
        <v>44397</v>
      </c>
      <c r="J209" s="26" t="s">
        <v>4</v>
      </c>
      <c r="K209" s="26"/>
      <c r="L209" s="25"/>
      <c r="M209" s="18"/>
      <c r="N209" s="21"/>
      <c r="O209" s="23"/>
      <c r="P209" s="88">
        <v>1</v>
      </c>
      <c r="AK209" s="1"/>
      <c r="AL209" s="6"/>
      <c r="AM209" s="1"/>
      <c r="AN209" s="1"/>
      <c r="AO209" s="1"/>
      <c r="AP209" s="1"/>
    </row>
    <row r="210" spans="1:42" s="7" customFormat="1" ht="21" x14ac:dyDescent="0.3">
      <c r="A210" s="31" t="s">
        <v>25</v>
      </c>
      <c r="B210" s="31">
        <v>3</v>
      </c>
      <c r="C210" s="18" t="s">
        <v>40</v>
      </c>
      <c r="D210" s="43" t="s">
        <v>88</v>
      </c>
      <c r="E210" s="28" t="s">
        <v>120</v>
      </c>
      <c r="F210" s="29" t="s">
        <v>89</v>
      </c>
      <c r="G210" s="23"/>
      <c r="H210" s="36">
        <v>44397</v>
      </c>
      <c r="I210" s="36">
        <f t="shared" si="6"/>
        <v>44397</v>
      </c>
      <c r="J210" s="26" t="s">
        <v>4</v>
      </c>
      <c r="K210" s="26"/>
      <c r="L210" s="25"/>
      <c r="M210" s="18"/>
      <c r="N210" s="21"/>
      <c r="O210" s="23"/>
      <c r="P210" s="88">
        <v>1</v>
      </c>
      <c r="AK210" s="1"/>
      <c r="AL210" s="6"/>
      <c r="AM210" s="1"/>
      <c r="AN210" s="1"/>
      <c r="AO210" s="1"/>
      <c r="AP210" s="1"/>
    </row>
    <row r="211" spans="1:42" s="7" customFormat="1" ht="36" x14ac:dyDescent="0.3">
      <c r="A211" s="31" t="s">
        <v>25</v>
      </c>
      <c r="B211" s="31">
        <v>1</v>
      </c>
      <c r="C211" s="18" t="s">
        <v>7</v>
      </c>
      <c r="D211" s="43" t="s">
        <v>81</v>
      </c>
      <c r="E211" s="28" t="s">
        <v>135</v>
      </c>
      <c r="F211" s="18" t="s">
        <v>87</v>
      </c>
      <c r="G211" s="23"/>
      <c r="H211" s="36">
        <v>44398</v>
      </c>
      <c r="I211" s="36">
        <f t="shared" si="6"/>
        <v>44398</v>
      </c>
      <c r="J211" s="26" t="s">
        <v>4</v>
      </c>
      <c r="K211" s="26"/>
      <c r="L211" s="25"/>
      <c r="M211" s="18"/>
      <c r="N211" s="21"/>
      <c r="O211" s="23"/>
      <c r="P211" s="88">
        <v>1</v>
      </c>
      <c r="AK211" s="1"/>
      <c r="AL211" s="6"/>
      <c r="AM211" s="1"/>
      <c r="AN211" s="1"/>
      <c r="AO211" s="1"/>
      <c r="AP211" s="1"/>
    </row>
    <row r="212" spans="1:42" s="7" customFormat="1" ht="21" x14ac:dyDescent="0.3">
      <c r="A212" s="31" t="s">
        <v>25</v>
      </c>
      <c r="B212" s="31">
        <v>3</v>
      </c>
      <c r="C212" s="18" t="s">
        <v>40</v>
      </c>
      <c r="D212" s="43" t="s">
        <v>88</v>
      </c>
      <c r="E212" s="28" t="s">
        <v>122</v>
      </c>
      <c r="F212" s="29" t="s">
        <v>89</v>
      </c>
      <c r="G212" s="23"/>
      <c r="H212" s="36">
        <v>44398</v>
      </c>
      <c r="I212" s="36">
        <f t="shared" si="6"/>
        <v>44398</v>
      </c>
      <c r="J212" s="26" t="s">
        <v>4</v>
      </c>
      <c r="K212" s="26"/>
      <c r="L212" s="25"/>
      <c r="M212" s="18"/>
      <c r="N212" s="21"/>
      <c r="O212" s="23"/>
      <c r="P212" s="88">
        <v>1</v>
      </c>
      <c r="AK212" s="1"/>
      <c r="AL212" s="6"/>
      <c r="AM212" s="1"/>
      <c r="AN212" s="1"/>
      <c r="AO212" s="1"/>
      <c r="AP212" s="1"/>
    </row>
    <row r="213" spans="1:42" s="7" customFormat="1" ht="36" x14ac:dyDescent="0.3">
      <c r="A213" s="31" t="s">
        <v>25</v>
      </c>
      <c r="B213" s="31">
        <v>1</v>
      </c>
      <c r="C213" s="18" t="s">
        <v>71</v>
      </c>
      <c r="D213" s="43" t="s">
        <v>81</v>
      </c>
      <c r="E213" s="28" t="s">
        <v>95</v>
      </c>
      <c r="F213" s="18" t="s">
        <v>87</v>
      </c>
      <c r="G213" s="23"/>
      <c r="H213" s="36">
        <v>44399</v>
      </c>
      <c r="I213" s="36">
        <f t="shared" si="6"/>
        <v>44399</v>
      </c>
      <c r="J213" s="26" t="s">
        <v>4</v>
      </c>
      <c r="K213" s="26"/>
      <c r="L213" s="25"/>
      <c r="M213" s="18"/>
      <c r="N213" s="21"/>
      <c r="O213" s="23"/>
      <c r="P213" s="88">
        <v>1</v>
      </c>
      <c r="AK213" s="1"/>
      <c r="AL213" s="6"/>
      <c r="AM213" s="1"/>
      <c r="AN213" s="1"/>
      <c r="AO213" s="1"/>
      <c r="AP213" s="1"/>
    </row>
    <row r="214" spans="1:42" s="7" customFormat="1" ht="21" x14ac:dyDescent="0.3">
      <c r="A214" s="31" t="s">
        <v>25</v>
      </c>
      <c r="B214" s="31">
        <v>3</v>
      </c>
      <c r="C214" s="18" t="s">
        <v>40</v>
      </c>
      <c r="D214" s="43" t="s">
        <v>88</v>
      </c>
      <c r="E214" s="28" t="s">
        <v>119</v>
      </c>
      <c r="F214" s="29" t="s">
        <v>89</v>
      </c>
      <c r="G214" s="23"/>
      <c r="H214" s="36">
        <v>44399</v>
      </c>
      <c r="I214" s="36">
        <f t="shared" si="6"/>
        <v>44399</v>
      </c>
      <c r="J214" s="26" t="s">
        <v>4</v>
      </c>
      <c r="K214" s="26"/>
      <c r="L214" s="25"/>
      <c r="M214" s="18"/>
      <c r="N214" s="21"/>
      <c r="O214" s="23"/>
      <c r="P214" s="88">
        <v>1</v>
      </c>
      <c r="AK214" s="1"/>
      <c r="AL214" s="6"/>
      <c r="AM214" s="1"/>
      <c r="AN214" s="1"/>
      <c r="AO214" s="1"/>
      <c r="AP214" s="1"/>
    </row>
    <row r="215" spans="1:42" s="7" customFormat="1" ht="36" x14ac:dyDescent="0.3">
      <c r="A215" s="31" t="s">
        <v>25</v>
      </c>
      <c r="B215" s="31">
        <v>1</v>
      </c>
      <c r="C215" s="18" t="s">
        <v>71</v>
      </c>
      <c r="D215" s="43" t="s">
        <v>81</v>
      </c>
      <c r="E215" s="28" t="s">
        <v>137</v>
      </c>
      <c r="F215" s="18" t="s">
        <v>87</v>
      </c>
      <c r="G215" s="23"/>
      <c r="H215" s="36">
        <v>44400</v>
      </c>
      <c r="I215" s="36">
        <f t="shared" si="6"/>
        <v>44400</v>
      </c>
      <c r="J215" s="26" t="s">
        <v>4</v>
      </c>
      <c r="K215" s="26"/>
      <c r="L215" s="25"/>
      <c r="M215" s="18"/>
      <c r="N215" s="21"/>
      <c r="O215" s="23"/>
      <c r="P215" s="88">
        <v>1</v>
      </c>
      <c r="AK215" s="1"/>
      <c r="AL215" s="6"/>
      <c r="AM215" s="1"/>
      <c r="AN215" s="1"/>
      <c r="AO215" s="1"/>
      <c r="AP215" s="1"/>
    </row>
    <row r="216" spans="1:42" s="7" customFormat="1" ht="36" x14ac:dyDescent="0.3">
      <c r="A216" s="31" t="s">
        <v>25</v>
      </c>
      <c r="B216" s="31">
        <v>1</v>
      </c>
      <c r="C216" s="18" t="s">
        <v>71</v>
      </c>
      <c r="D216" s="43" t="s">
        <v>81</v>
      </c>
      <c r="E216" s="28" t="s">
        <v>138</v>
      </c>
      <c r="F216" s="18" t="s">
        <v>87</v>
      </c>
      <c r="G216" s="23"/>
      <c r="H216" s="36">
        <v>44401</v>
      </c>
      <c r="I216" s="36">
        <f t="shared" si="6"/>
        <v>44401</v>
      </c>
      <c r="J216" s="26" t="s">
        <v>4</v>
      </c>
      <c r="K216" s="26"/>
      <c r="L216" s="25"/>
      <c r="M216" s="18"/>
      <c r="N216" s="21"/>
      <c r="O216" s="23"/>
      <c r="P216" s="88">
        <v>1</v>
      </c>
      <c r="AK216" s="1"/>
      <c r="AL216" s="6"/>
      <c r="AM216" s="1"/>
      <c r="AN216" s="1"/>
      <c r="AO216" s="1"/>
      <c r="AP216" s="1"/>
    </row>
    <row r="217" spans="1:42" s="7" customFormat="1" ht="21" x14ac:dyDescent="0.3">
      <c r="A217" s="31" t="s">
        <v>25</v>
      </c>
      <c r="B217" s="31">
        <v>3</v>
      </c>
      <c r="C217" s="18" t="s">
        <v>73</v>
      </c>
      <c r="D217" s="43" t="s">
        <v>164</v>
      </c>
      <c r="E217" s="28" t="s">
        <v>165</v>
      </c>
      <c r="F217" s="29" t="s">
        <v>79</v>
      </c>
      <c r="G217" s="23"/>
      <c r="H217" s="36">
        <v>44396</v>
      </c>
      <c r="I217" s="36">
        <f>H217+7</f>
        <v>44403</v>
      </c>
      <c r="J217" s="26" t="s">
        <v>5</v>
      </c>
      <c r="K217" s="26"/>
      <c r="L217" s="25"/>
      <c r="M217" s="18"/>
      <c r="N217" s="21"/>
      <c r="O217" s="23"/>
      <c r="P217" s="88">
        <v>1</v>
      </c>
      <c r="AK217" s="1"/>
      <c r="AL217" s="6"/>
      <c r="AM217" s="1"/>
      <c r="AN217" s="1"/>
      <c r="AO217" s="1"/>
      <c r="AP217" s="1"/>
    </row>
    <row r="218" spans="1:42" s="87" customFormat="1" ht="36" x14ac:dyDescent="0.3">
      <c r="A218" s="31" t="s">
        <v>25</v>
      </c>
      <c r="B218" s="31">
        <v>1</v>
      </c>
      <c r="C218" s="18" t="s">
        <v>71</v>
      </c>
      <c r="D218" s="43" t="s">
        <v>81</v>
      </c>
      <c r="E218" s="28" t="s">
        <v>97</v>
      </c>
      <c r="F218" s="18" t="s">
        <v>87</v>
      </c>
      <c r="G218" s="23"/>
      <c r="H218" s="36">
        <v>44404</v>
      </c>
      <c r="I218" s="36">
        <f t="shared" ref="I218:I232" si="7">H218</f>
        <v>44404</v>
      </c>
      <c r="J218" s="26" t="s">
        <v>4</v>
      </c>
      <c r="K218" s="26"/>
      <c r="L218" s="25"/>
      <c r="M218" s="18"/>
      <c r="N218" s="21"/>
      <c r="O218" s="23"/>
      <c r="P218" s="88">
        <v>1</v>
      </c>
      <c r="AK218" s="1"/>
      <c r="AL218" s="6"/>
      <c r="AM218" s="1"/>
      <c r="AN218" s="1"/>
      <c r="AO218" s="1"/>
      <c r="AP218" s="1"/>
    </row>
    <row r="219" spans="1:42" s="87" customFormat="1" ht="36" x14ac:dyDescent="0.3">
      <c r="A219" s="31" t="s">
        <v>25</v>
      </c>
      <c r="B219" s="31">
        <v>1</v>
      </c>
      <c r="C219" s="18" t="s">
        <v>71</v>
      </c>
      <c r="D219" s="43" t="s">
        <v>81</v>
      </c>
      <c r="E219" s="28" t="s">
        <v>135</v>
      </c>
      <c r="F219" s="18" t="s">
        <v>87</v>
      </c>
      <c r="G219" s="23"/>
      <c r="H219" s="36">
        <v>44405</v>
      </c>
      <c r="I219" s="36">
        <f t="shared" si="7"/>
        <v>44405</v>
      </c>
      <c r="J219" s="26" t="s">
        <v>4</v>
      </c>
      <c r="K219" s="26"/>
      <c r="L219" s="25"/>
      <c r="M219" s="18"/>
      <c r="N219" s="21"/>
      <c r="O219" s="23"/>
      <c r="P219" s="88">
        <v>1</v>
      </c>
      <c r="AK219" s="1"/>
      <c r="AL219" s="6"/>
      <c r="AM219" s="1"/>
      <c r="AN219" s="1"/>
      <c r="AO219" s="1"/>
      <c r="AP219" s="1"/>
    </row>
    <row r="220" spans="1:42" s="87" customFormat="1" ht="36" x14ac:dyDescent="0.3">
      <c r="A220" s="31" t="s">
        <v>25</v>
      </c>
      <c r="B220" s="31">
        <v>1</v>
      </c>
      <c r="C220" s="18" t="s">
        <v>71</v>
      </c>
      <c r="D220" s="43" t="s">
        <v>81</v>
      </c>
      <c r="E220" s="28" t="s">
        <v>100</v>
      </c>
      <c r="F220" s="18" t="s">
        <v>87</v>
      </c>
      <c r="G220" s="23"/>
      <c r="H220" s="36">
        <v>44406</v>
      </c>
      <c r="I220" s="36">
        <f t="shared" si="7"/>
        <v>44406</v>
      </c>
      <c r="J220" s="26" t="s">
        <v>4</v>
      </c>
      <c r="K220" s="50"/>
      <c r="L220" s="48"/>
      <c r="M220" s="28"/>
      <c r="N220" s="21"/>
      <c r="O220" s="23"/>
      <c r="P220" s="88">
        <v>1</v>
      </c>
      <c r="AK220" s="1"/>
      <c r="AL220" s="6"/>
      <c r="AM220" s="1"/>
      <c r="AN220" s="1"/>
      <c r="AO220" s="1"/>
      <c r="AP220" s="1"/>
    </row>
    <row r="221" spans="1:42" s="87" customFormat="1" ht="21" x14ac:dyDescent="0.3">
      <c r="A221" s="21" t="s">
        <v>26</v>
      </c>
      <c r="B221" s="21">
        <v>3</v>
      </c>
      <c r="C221" s="28" t="s">
        <v>11</v>
      </c>
      <c r="D221" s="43" t="s">
        <v>139</v>
      </c>
      <c r="E221" s="28" t="s">
        <v>140</v>
      </c>
      <c r="F221" s="29" t="s">
        <v>67</v>
      </c>
      <c r="G221" s="47"/>
      <c r="H221" s="49">
        <v>44410</v>
      </c>
      <c r="I221" s="49">
        <f t="shared" si="7"/>
        <v>44410</v>
      </c>
      <c r="J221" s="50" t="s">
        <v>4</v>
      </c>
      <c r="K221" s="50"/>
      <c r="L221" s="48"/>
      <c r="M221" s="28"/>
      <c r="N221" s="21"/>
      <c r="O221" s="47"/>
      <c r="P221" s="88">
        <v>1</v>
      </c>
      <c r="AK221" s="1"/>
      <c r="AL221" s="6"/>
      <c r="AM221" s="1"/>
      <c r="AN221" s="1"/>
      <c r="AO221" s="1"/>
      <c r="AP221" s="1"/>
    </row>
    <row r="222" spans="1:42" s="87" customFormat="1" ht="21" x14ac:dyDescent="0.3">
      <c r="A222" s="21" t="s">
        <v>26</v>
      </c>
      <c r="B222" s="21">
        <v>3</v>
      </c>
      <c r="C222" s="28" t="s">
        <v>11</v>
      </c>
      <c r="D222" s="43" t="s">
        <v>139</v>
      </c>
      <c r="E222" s="28" t="s">
        <v>141</v>
      </c>
      <c r="F222" s="29" t="s">
        <v>67</v>
      </c>
      <c r="G222" s="47"/>
      <c r="H222" s="49">
        <v>44411</v>
      </c>
      <c r="I222" s="49">
        <f t="shared" si="7"/>
        <v>44411</v>
      </c>
      <c r="J222" s="50" t="s">
        <v>4</v>
      </c>
      <c r="K222" s="50"/>
      <c r="L222" s="48"/>
      <c r="M222" s="28"/>
      <c r="N222" s="21"/>
      <c r="O222" s="47"/>
      <c r="P222" s="88">
        <v>1</v>
      </c>
      <c r="AK222" s="1"/>
      <c r="AL222" s="6"/>
      <c r="AM222" s="1"/>
      <c r="AN222" s="1"/>
      <c r="AO222" s="1"/>
      <c r="AP222" s="1"/>
    </row>
    <row r="223" spans="1:42" s="87" customFormat="1" ht="21" x14ac:dyDescent="0.3">
      <c r="A223" s="21" t="s">
        <v>26</v>
      </c>
      <c r="B223" s="21">
        <v>3</v>
      </c>
      <c r="C223" s="28" t="s">
        <v>11</v>
      </c>
      <c r="D223" s="43" t="s">
        <v>139</v>
      </c>
      <c r="E223" s="28" t="s">
        <v>142</v>
      </c>
      <c r="F223" s="29" t="s">
        <v>67</v>
      </c>
      <c r="G223" s="47"/>
      <c r="H223" s="49">
        <v>44412</v>
      </c>
      <c r="I223" s="49">
        <f t="shared" si="7"/>
        <v>44412</v>
      </c>
      <c r="J223" s="50" t="s">
        <v>4</v>
      </c>
      <c r="K223" s="50"/>
      <c r="L223" s="48"/>
      <c r="M223" s="28"/>
      <c r="N223" s="21"/>
      <c r="O223" s="47"/>
      <c r="P223" s="88">
        <v>1</v>
      </c>
      <c r="AK223" s="1"/>
      <c r="AL223" s="6"/>
      <c r="AM223" s="1"/>
      <c r="AN223" s="1"/>
      <c r="AO223" s="1"/>
      <c r="AP223" s="1"/>
    </row>
    <row r="224" spans="1:42" s="87" customFormat="1" ht="21" x14ac:dyDescent="0.3">
      <c r="A224" s="21" t="s">
        <v>26</v>
      </c>
      <c r="B224" s="21">
        <v>1</v>
      </c>
      <c r="C224" s="28" t="s">
        <v>9</v>
      </c>
      <c r="D224" s="43" t="s">
        <v>66</v>
      </c>
      <c r="E224" s="28" t="s">
        <v>60</v>
      </c>
      <c r="F224" s="29" t="s">
        <v>67</v>
      </c>
      <c r="G224" s="47"/>
      <c r="H224" s="49">
        <v>44416</v>
      </c>
      <c r="I224" s="49">
        <f t="shared" si="7"/>
        <v>44416</v>
      </c>
      <c r="J224" s="50" t="s">
        <v>4</v>
      </c>
      <c r="K224" s="50"/>
      <c r="L224" s="48"/>
      <c r="M224" s="28"/>
      <c r="N224" s="21"/>
      <c r="O224" s="47"/>
      <c r="P224" s="88">
        <v>1</v>
      </c>
      <c r="AK224" s="1"/>
      <c r="AL224" s="6"/>
      <c r="AM224" s="1"/>
      <c r="AN224" s="1"/>
      <c r="AO224" s="1"/>
      <c r="AP224" s="1"/>
    </row>
    <row r="225" spans="1:42" s="87" customFormat="1" ht="21" x14ac:dyDescent="0.3">
      <c r="A225" s="21" t="s">
        <v>26</v>
      </c>
      <c r="B225" s="21">
        <v>1</v>
      </c>
      <c r="C225" s="28" t="s">
        <v>70</v>
      </c>
      <c r="D225" s="43" t="s">
        <v>88</v>
      </c>
      <c r="E225" s="28" t="s">
        <v>120</v>
      </c>
      <c r="F225" s="52" t="s">
        <v>89</v>
      </c>
      <c r="G225" s="47"/>
      <c r="H225" s="49">
        <v>44418</v>
      </c>
      <c r="I225" s="49">
        <f t="shared" si="7"/>
        <v>44418</v>
      </c>
      <c r="J225" s="50" t="s">
        <v>4</v>
      </c>
      <c r="K225" s="50"/>
      <c r="L225" s="48"/>
      <c r="M225" s="28"/>
      <c r="N225" s="21"/>
      <c r="O225" s="47"/>
      <c r="P225" s="88">
        <v>1</v>
      </c>
      <c r="AK225" s="1"/>
      <c r="AL225" s="6"/>
      <c r="AM225" s="1"/>
      <c r="AN225" s="1"/>
      <c r="AO225" s="1"/>
      <c r="AP225" s="1"/>
    </row>
    <row r="226" spans="1:42" s="87" customFormat="1" ht="21" x14ac:dyDescent="0.3">
      <c r="A226" s="21" t="s">
        <v>26</v>
      </c>
      <c r="B226" s="21">
        <v>1</v>
      </c>
      <c r="C226" s="28" t="s">
        <v>70</v>
      </c>
      <c r="D226" s="43" t="s">
        <v>88</v>
      </c>
      <c r="E226" s="28" t="s">
        <v>121</v>
      </c>
      <c r="F226" s="52" t="s">
        <v>89</v>
      </c>
      <c r="G226" s="47"/>
      <c r="H226" s="49">
        <v>44419</v>
      </c>
      <c r="I226" s="49">
        <f t="shared" si="7"/>
        <v>44419</v>
      </c>
      <c r="J226" s="50" t="s">
        <v>4</v>
      </c>
      <c r="K226" s="50"/>
      <c r="L226" s="48"/>
      <c r="M226" s="28"/>
      <c r="N226" s="21"/>
      <c r="O226" s="47"/>
      <c r="P226" s="88">
        <v>1</v>
      </c>
      <c r="AK226" s="1"/>
      <c r="AL226" s="6"/>
      <c r="AM226" s="1"/>
      <c r="AN226" s="1"/>
      <c r="AO226" s="1"/>
      <c r="AP226" s="1"/>
    </row>
    <row r="227" spans="1:42" s="87" customFormat="1" ht="21" x14ac:dyDescent="0.3">
      <c r="A227" s="21" t="s">
        <v>26</v>
      </c>
      <c r="B227" s="21">
        <v>1</v>
      </c>
      <c r="C227" s="28" t="s">
        <v>70</v>
      </c>
      <c r="D227" s="43" t="s">
        <v>88</v>
      </c>
      <c r="E227" s="28" t="s">
        <v>122</v>
      </c>
      <c r="F227" s="52" t="s">
        <v>89</v>
      </c>
      <c r="G227" s="47"/>
      <c r="H227" s="49">
        <v>44420</v>
      </c>
      <c r="I227" s="49">
        <f t="shared" si="7"/>
        <v>44420</v>
      </c>
      <c r="J227" s="50" t="s">
        <v>4</v>
      </c>
      <c r="K227" s="50"/>
      <c r="L227" s="48"/>
      <c r="M227" s="28"/>
      <c r="N227" s="21"/>
      <c r="O227" s="47"/>
      <c r="P227" s="88">
        <v>1</v>
      </c>
      <c r="AK227" s="1"/>
      <c r="AL227" s="6"/>
      <c r="AM227" s="1"/>
      <c r="AN227" s="1"/>
      <c r="AO227" s="1"/>
      <c r="AP227" s="1"/>
    </row>
    <row r="228" spans="1:42" s="87" customFormat="1" ht="21" x14ac:dyDescent="0.3">
      <c r="A228" s="21" t="s">
        <v>26</v>
      </c>
      <c r="B228" s="21">
        <v>1</v>
      </c>
      <c r="C228" s="28" t="s">
        <v>70</v>
      </c>
      <c r="D228" s="43" t="s">
        <v>88</v>
      </c>
      <c r="E228" s="28" t="s">
        <v>118</v>
      </c>
      <c r="F228" s="52" t="s">
        <v>89</v>
      </c>
      <c r="G228" s="47"/>
      <c r="H228" s="49">
        <v>44425</v>
      </c>
      <c r="I228" s="49">
        <f t="shared" si="7"/>
        <v>44425</v>
      </c>
      <c r="J228" s="50" t="s">
        <v>4</v>
      </c>
      <c r="K228" s="50"/>
      <c r="L228" s="48"/>
      <c r="M228" s="28"/>
      <c r="N228" s="21"/>
      <c r="O228" s="47"/>
      <c r="P228" s="88">
        <v>1</v>
      </c>
      <c r="AK228" s="1"/>
      <c r="AL228" s="6"/>
      <c r="AM228" s="1"/>
      <c r="AN228" s="1"/>
      <c r="AO228" s="1"/>
      <c r="AP228" s="1"/>
    </row>
    <row r="229" spans="1:42" s="87" customFormat="1" ht="21" x14ac:dyDescent="0.3">
      <c r="A229" s="21" t="s">
        <v>26</v>
      </c>
      <c r="B229" s="21">
        <v>1</v>
      </c>
      <c r="C229" s="28" t="s">
        <v>70</v>
      </c>
      <c r="D229" s="43" t="s">
        <v>88</v>
      </c>
      <c r="E229" s="28" t="s">
        <v>117</v>
      </c>
      <c r="F229" s="52" t="s">
        <v>89</v>
      </c>
      <c r="G229" s="47"/>
      <c r="H229" s="49">
        <v>44426</v>
      </c>
      <c r="I229" s="49">
        <f t="shared" si="7"/>
        <v>44426</v>
      </c>
      <c r="J229" s="50" t="s">
        <v>4</v>
      </c>
      <c r="K229" s="50"/>
      <c r="L229" s="48"/>
      <c r="M229" s="28"/>
      <c r="N229" s="21"/>
      <c r="O229" s="47"/>
      <c r="P229" s="88">
        <v>1</v>
      </c>
      <c r="AK229" s="1"/>
      <c r="AL229" s="6"/>
      <c r="AM229" s="1"/>
      <c r="AN229" s="1"/>
      <c r="AO229" s="1"/>
      <c r="AP229" s="1"/>
    </row>
    <row r="230" spans="1:42" s="87" customFormat="1" ht="21" x14ac:dyDescent="0.3">
      <c r="A230" s="21" t="s">
        <v>26</v>
      </c>
      <c r="B230" s="21">
        <v>1</v>
      </c>
      <c r="C230" s="28" t="s">
        <v>70</v>
      </c>
      <c r="D230" s="43" t="s">
        <v>88</v>
      </c>
      <c r="E230" s="28" t="s">
        <v>119</v>
      </c>
      <c r="F230" s="52" t="s">
        <v>89</v>
      </c>
      <c r="G230" s="47"/>
      <c r="H230" s="49">
        <v>44427</v>
      </c>
      <c r="I230" s="49">
        <f t="shared" si="7"/>
        <v>44427</v>
      </c>
      <c r="J230" s="50" t="s">
        <v>4</v>
      </c>
      <c r="K230" s="50"/>
      <c r="L230" s="48"/>
      <c r="M230" s="28"/>
      <c r="N230" s="21"/>
      <c r="O230" s="47"/>
      <c r="P230" s="88">
        <v>1</v>
      </c>
      <c r="AK230" s="1"/>
      <c r="AL230" s="6"/>
      <c r="AM230" s="1"/>
      <c r="AN230" s="1"/>
      <c r="AO230" s="1"/>
      <c r="AP230" s="1"/>
    </row>
    <row r="231" spans="1:42" s="87" customFormat="1" ht="36" x14ac:dyDescent="0.3">
      <c r="A231" s="21" t="s">
        <v>26</v>
      </c>
      <c r="B231" s="21">
        <v>3</v>
      </c>
      <c r="C231" s="28" t="s">
        <v>14</v>
      </c>
      <c r="D231" s="43" t="s">
        <v>81</v>
      </c>
      <c r="E231" s="28" t="s">
        <v>143</v>
      </c>
      <c r="F231" s="18" t="s">
        <v>87</v>
      </c>
      <c r="G231" s="47"/>
      <c r="H231" s="49">
        <v>44432</v>
      </c>
      <c r="I231" s="49">
        <f t="shared" si="7"/>
        <v>44432</v>
      </c>
      <c r="J231" s="50" t="s">
        <v>4</v>
      </c>
      <c r="K231" s="50"/>
      <c r="L231" s="48"/>
      <c r="M231" s="28"/>
      <c r="N231" s="21"/>
      <c r="O231" s="47"/>
      <c r="P231" s="88">
        <v>1</v>
      </c>
      <c r="AK231" s="1"/>
      <c r="AL231" s="6"/>
      <c r="AM231" s="1"/>
      <c r="AN231" s="1"/>
      <c r="AO231" s="1"/>
      <c r="AP231" s="1"/>
    </row>
    <row r="232" spans="1:42" s="87" customFormat="1" ht="36" x14ac:dyDescent="0.3">
      <c r="A232" s="21" t="s">
        <v>26</v>
      </c>
      <c r="B232" s="21">
        <v>3</v>
      </c>
      <c r="C232" s="28" t="s">
        <v>14</v>
      </c>
      <c r="D232" s="43" t="s">
        <v>81</v>
      </c>
      <c r="E232" s="28" t="s">
        <v>144</v>
      </c>
      <c r="F232" s="18" t="s">
        <v>87</v>
      </c>
      <c r="G232" s="47"/>
      <c r="H232" s="49">
        <v>44433</v>
      </c>
      <c r="I232" s="49">
        <f t="shared" si="7"/>
        <v>44433</v>
      </c>
      <c r="J232" s="50" t="s">
        <v>4</v>
      </c>
      <c r="K232" s="50"/>
      <c r="L232" s="48"/>
      <c r="M232" s="28"/>
      <c r="N232" s="21"/>
      <c r="O232" s="47"/>
      <c r="P232" s="88">
        <v>1</v>
      </c>
      <c r="AK232" s="1"/>
      <c r="AL232" s="6"/>
      <c r="AM232" s="1"/>
      <c r="AN232" s="1"/>
      <c r="AO232" s="1"/>
      <c r="AP232" s="1"/>
    </row>
    <row r="233" spans="1:42" s="87" customFormat="1" ht="36" x14ac:dyDescent="0.3">
      <c r="A233" s="21" t="s">
        <v>26</v>
      </c>
      <c r="B233" s="21">
        <v>1</v>
      </c>
      <c r="C233" s="28" t="s">
        <v>70</v>
      </c>
      <c r="D233" s="43" t="s">
        <v>81</v>
      </c>
      <c r="E233" s="28" t="s">
        <v>145</v>
      </c>
      <c r="F233" s="29" t="s">
        <v>114</v>
      </c>
      <c r="G233" s="47"/>
      <c r="H233" s="49">
        <v>44436</v>
      </c>
      <c r="I233" s="49">
        <f t="shared" ref="I233:I241" si="8">H233</f>
        <v>44436</v>
      </c>
      <c r="J233" s="50" t="s">
        <v>4</v>
      </c>
      <c r="K233" s="50"/>
      <c r="L233" s="48"/>
      <c r="M233" s="28"/>
      <c r="N233" s="21"/>
      <c r="O233" s="47"/>
      <c r="P233" s="88">
        <v>1</v>
      </c>
      <c r="AK233" s="1"/>
      <c r="AL233" s="6"/>
      <c r="AM233" s="1"/>
      <c r="AN233" s="1"/>
      <c r="AO233" s="1"/>
      <c r="AP233" s="1"/>
    </row>
    <row r="234" spans="1:42" s="87" customFormat="1" ht="36" hidden="1" x14ac:dyDescent="0.3">
      <c r="A234" s="21" t="s">
        <v>26</v>
      </c>
      <c r="B234" s="21">
        <v>1</v>
      </c>
      <c r="C234" s="28" t="s">
        <v>70</v>
      </c>
      <c r="D234" s="43" t="s">
        <v>81</v>
      </c>
      <c r="E234" s="28" t="s">
        <v>146</v>
      </c>
      <c r="F234" s="29" t="s">
        <v>114</v>
      </c>
      <c r="G234" s="47"/>
      <c r="H234" s="49">
        <v>44436</v>
      </c>
      <c r="I234" s="49">
        <f t="shared" si="8"/>
        <v>44436</v>
      </c>
      <c r="J234" s="50" t="s">
        <v>4</v>
      </c>
      <c r="K234" s="50"/>
      <c r="L234" s="48"/>
      <c r="M234" s="28"/>
      <c r="N234" s="21"/>
      <c r="O234" s="47">
        <v>1056742</v>
      </c>
      <c r="P234" s="88">
        <v>1</v>
      </c>
      <c r="AK234" s="1"/>
      <c r="AL234" s="6"/>
      <c r="AM234" s="1"/>
      <c r="AN234" s="1"/>
      <c r="AO234" s="1"/>
      <c r="AP234" s="1"/>
    </row>
    <row r="235" spans="1:42" s="87" customFormat="1" ht="36" x14ac:dyDescent="0.3">
      <c r="A235" s="21" t="s">
        <v>26</v>
      </c>
      <c r="B235" s="21">
        <v>1</v>
      </c>
      <c r="C235" s="28" t="s">
        <v>70</v>
      </c>
      <c r="D235" s="43" t="s">
        <v>81</v>
      </c>
      <c r="E235" s="28" t="s">
        <v>147</v>
      </c>
      <c r="F235" s="29" t="s">
        <v>114</v>
      </c>
      <c r="G235" s="47"/>
      <c r="H235" s="49">
        <v>44436</v>
      </c>
      <c r="I235" s="49">
        <f t="shared" si="8"/>
        <v>44436</v>
      </c>
      <c r="J235" s="50" t="s">
        <v>4</v>
      </c>
      <c r="K235" s="50"/>
      <c r="L235" s="48"/>
      <c r="M235" s="28"/>
      <c r="N235" s="21"/>
      <c r="O235" s="47"/>
      <c r="P235" s="88">
        <v>1</v>
      </c>
      <c r="AK235" s="1"/>
      <c r="AL235" s="6"/>
      <c r="AM235" s="1"/>
      <c r="AN235" s="1"/>
      <c r="AO235" s="1"/>
      <c r="AP235" s="1"/>
    </row>
    <row r="236" spans="1:42" s="87" customFormat="1" ht="36" x14ac:dyDescent="0.3">
      <c r="A236" s="21" t="s">
        <v>26</v>
      </c>
      <c r="B236" s="21">
        <v>1</v>
      </c>
      <c r="C236" s="28" t="s">
        <v>70</v>
      </c>
      <c r="D236" s="43" t="s">
        <v>81</v>
      </c>
      <c r="E236" s="28" t="s">
        <v>148</v>
      </c>
      <c r="F236" s="29" t="s">
        <v>114</v>
      </c>
      <c r="G236" s="47"/>
      <c r="H236" s="49">
        <v>44437</v>
      </c>
      <c r="I236" s="49">
        <f t="shared" si="8"/>
        <v>44437</v>
      </c>
      <c r="J236" s="50" t="s">
        <v>4</v>
      </c>
      <c r="K236" s="50"/>
      <c r="L236" s="48"/>
      <c r="M236" s="28"/>
      <c r="N236" s="21"/>
      <c r="O236" s="47"/>
      <c r="P236" s="88">
        <v>1</v>
      </c>
      <c r="AK236" s="1"/>
      <c r="AL236" s="6"/>
      <c r="AM236" s="1"/>
      <c r="AN236" s="1"/>
      <c r="AO236" s="1"/>
      <c r="AP236" s="1"/>
    </row>
    <row r="237" spans="1:42" s="87" customFormat="1" ht="36" x14ac:dyDescent="0.3">
      <c r="A237" s="21" t="s">
        <v>26</v>
      </c>
      <c r="B237" s="21">
        <v>1</v>
      </c>
      <c r="C237" s="28" t="s">
        <v>70</v>
      </c>
      <c r="D237" s="43" t="s">
        <v>81</v>
      </c>
      <c r="E237" s="28" t="s">
        <v>109</v>
      </c>
      <c r="F237" s="29" t="s">
        <v>114</v>
      </c>
      <c r="G237" s="47"/>
      <c r="H237" s="49">
        <v>44437</v>
      </c>
      <c r="I237" s="49">
        <f t="shared" si="8"/>
        <v>44437</v>
      </c>
      <c r="J237" s="50" t="s">
        <v>4</v>
      </c>
      <c r="K237" s="50"/>
      <c r="L237" s="48"/>
      <c r="M237" s="28"/>
      <c r="N237" s="21"/>
      <c r="O237" s="47"/>
      <c r="P237" s="88">
        <v>1</v>
      </c>
      <c r="AK237" s="1"/>
      <c r="AL237" s="6"/>
      <c r="AM237" s="1"/>
      <c r="AN237" s="1"/>
      <c r="AO237" s="1"/>
      <c r="AP237" s="1"/>
    </row>
    <row r="238" spans="1:42" s="87" customFormat="1" ht="36" x14ac:dyDescent="0.3">
      <c r="A238" s="21" t="s">
        <v>26</v>
      </c>
      <c r="B238" s="21">
        <v>1</v>
      </c>
      <c r="C238" s="28" t="s">
        <v>70</v>
      </c>
      <c r="D238" s="43" t="s">
        <v>81</v>
      </c>
      <c r="E238" s="28" t="s">
        <v>110</v>
      </c>
      <c r="F238" s="29" t="s">
        <v>114</v>
      </c>
      <c r="G238" s="47"/>
      <c r="H238" s="49">
        <v>44437</v>
      </c>
      <c r="I238" s="49">
        <f t="shared" si="8"/>
        <v>44437</v>
      </c>
      <c r="J238" s="50" t="s">
        <v>4</v>
      </c>
      <c r="K238" s="50"/>
      <c r="L238" s="48"/>
      <c r="M238" s="28"/>
      <c r="N238" s="21"/>
      <c r="O238" s="47"/>
      <c r="P238" s="88">
        <v>1</v>
      </c>
      <c r="AK238" s="1"/>
      <c r="AL238" s="6"/>
      <c r="AM238" s="1"/>
      <c r="AN238" s="1"/>
      <c r="AO238" s="1"/>
      <c r="AP238" s="1"/>
    </row>
    <row r="239" spans="1:42" s="87" customFormat="1" ht="36" x14ac:dyDescent="0.3">
      <c r="A239" s="21" t="s">
        <v>26</v>
      </c>
      <c r="B239" s="21">
        <v>1</v>
      </c>
      <c r="C239" s="28" t="s">
        <v>70</v>
      </c>
      <c r="D239" s="43" t="s">
        <v>81</v>
      </c>
      <c r="E239" s="28" t="s">
        <v>111</v>
      </c>
      <c r="F239" s="29" t="s">
        <v>114</v>
      </c>
      <c r="G239" s="47"/>
      <c r="H239" s="49">
        <v>44437</v>
      </c>
      <c r="I239" s="49">
        <f t="shared" si="8"/>
        <v>44437</v>
      </c>
      <c r="J239" s="50" t="s">
        <v>4</v>
      </c>
      <c r="K239" s="50"/>
      <c r="L239" s="48"/>
      <c r="M239" s="28"/>
      <c r="N239" s="21"/>
      <c r="O239" s="47"/>
      <c r="P239" s="88">
        <v>1</v>
      </c>
      <c r="AK239" s="1"/>
      <c r="AL239" s="6"/>
      <c r="AM239" s="1"/>
      <c r="AN239" s="1"/>
      <c r="AO239" s="1"/>
      <c r="AP239" s="1"/>
    </row>
    <row r="240" spans="1:42" s="87" customFormat="1" ht="36" x14ac:dyDescent="0.3">
      <c r="A240" s="21" t="s">
        <v>26</v>
      </c>
      <c r="B240" s="21">
        <v>1</v>
      </c>
      <c r="C240" s="28" t="s">
        <v>70</v>
      </c>
      <c r="D240" s="43" t="s">
        <v>81</v>
      </c>
      <c r="E240" s="28" t="s">
        <v>112</v>
      </c>
      <c r="F240" s="29" t="s">
        <v>114</v>
      </c>
      <c r="G240" s="47"/>
      <c r="H240" s="49">
        <v>44437</v>
      </c>
      <c r="I240" s="49">
        <f t="shared" si="8"/>
        <v>44437</v>
      </c>
      <c r="J240" s="50" t="s">
        <v>4</v>
      </c>
      <c r="K240" s="50"/>
      <c r="L240" s="48"/>
      <c r="M240" s="28"/>
      <c r="N240" s="21"/>
      <c r="O240" s="47"/>
      <c r="P240" s="88">
        <v>1</v>
      </c>
      <c r="AK240" s="1"/>
      <c r="AL240" s="6"/>
      <c r="AM240" s="1"/>
      <c r="AN240" s="1"/>
      <c r="AO240" s="1"/>
      <c r="AP240" s="1"/>
    </row>
    <row r="241" spans="1:42" s="87" customFormat="1" ht="36" x14ac:dyDescent="0.3">
      <c r="A241" s="21" t="s">
        <v>26</v>
      </c>
      <c r="B241" s="21">
        <v>1</v>
      </c>
      <c r="C241" s="28" t="s">
        <v>70</v>
      </c>
      <c r="D241" s="43" t="s">
        <v>81</v>
      </c>
      <c r="E241" s="28" t="s">
        <v>113</v>
      </c>
      <c r="F241" s="29" t="s">
        <v>114</v>
      </c>
      <c r="G241" s="47"/>
      <c r="H241" s="49">
        <v>44437</v>
      </c>
      <c r="I241" s="49">
        <f t="shared" si="8"/>
        <v>44437</v>
      </c>
      <c r="J241" s="50" t="s">
        <v>4</v>
      </c>
      <c r="K241" s="50"/>
      <c r="L241" s="48"/>
      <c r="M241" s="28"/>
      <c r="N241" s="21"/>
      <c r="O241" s="47"/>
      <c r="P241" s="88">
        <v>1</v>
      </c>
      <c r="AK241" s="1"/>
      <c r="AL241" s="6"/>
      <c r="AM241" s="1"/>
      <c r="AN241" s="1"/>
      <c r="AO241" s="1"/>
      <c r="AP241" s="1"/>
    </row>
    <row r="242" spans="1:42" s="87" customFormat="1" ht="21" x14ac:dyDescent="0.3">
      <c r="A242" s="21" t="s">
        <v>27</v>
      </c>
      <c r="B242" s="21">
        <v>3</v>
      </c>
      <c r="C242" s="28" t="s">
        <v>15</v>
      </c>
      <c r="D242" s="43" t="s">
        <v>66</v>
      </c>
      <c r="E242" s="28" t="s">
        <v>58</v>
      </c>
      <c r="F242" s="29" t="s">
        <v>67</v>
      </c>
      <c r="G242" s="47"/>
      <c r="H242" s="49">
        <v>44443</v>
      </c>
      <c r="I242" s="49">
        <f t="shared" ref="I242:I271" si="9">H242</f>
        <v>44443</v>
      </c>
      <c r="J242" s="50" t="s">
        <v>4</v>
      </c>
      <c r="K242" s="50"/>
      <c r="L242" s="48"/>
      <c r="M242" s="28"/>
      <c r="N242" s="21"/>
      <c r="O242" s="47"/>
      <c r="P242" s="88">
        <v>1</v>
      </c>
      <c r="AK242" s="1"/>
      <c r="AL242" s="6"/>
      <c r="AM242" s="1"/>
      <c r="AN242" s="1"/>
      <c r="AO242" s="1"/>
      <c r="AP242" s="1"/>
    </row>
    <row r="243" spans="1:42" s="87" customFormat="1" ht="21" x14ac:dyDescent="0.3">
      <c r="A243" s="21" t="s">
        <v>27</v>
      </c>
      <c r="B243" s="21">
        <v>3</v>
      </c>
      <c r="C243" s="28" t="s">
        <v>74</v>
      </c>
      <c r="D243" s="43" t="s">
        <v>66</v>
      </c>
      <c r="E243" s="28" t="s">
        <v>58</v>
      </c>
      <c r="F243" s="29" t="s">
        <v>67</v>
      </c>
      <c r="G243" s="47"/>
      <c r="H243" s="49">
        <v>44444</v>
      </c>
      <c r="I243" s="49">
        <f t="shared" si="9"/>
        <v>44444</v>
      </c>
      <c r="J243" s="50" t="s">
        <v>4</v>
      </c>
      <c r="K243" s="50"/>
      <c r="L243" s="48"/>
      <c r="M243" s="28"/>
      <c r="N243" s="21"/>
      <c r="O243" s="47"/>
      <c r="P243" s="88">
        <v>1</v>
      </c>
      <c r="AK243" s="1"/>
      <c r="AL243" s="6"/>
      <c r="AM243" s="1"/>
      <c r="AN243" s="1"/>
      <c r="AO243" s="1"/>
      <c r="AP243" s="1"/>
    </row>
    <row r="244" spans="1:42" s="87" customFormat="1" ht="21" x14ac:dyDescent="0.3">
      <c r="A244" s="21" t="s">
        <v>27</v>
      </c>
      <c r="B244" s="21">
        <v>3</v>
      </c>
      <c r="C244" s="28" t="s">
        <v>74</v>
      </c>
      <c r="D244" s="43" t="s">
        <v>123</v>
      </c>
      <c r="E244" s="28" t="s">
        <v>61</v>
      </c>
      <c r="F244" s="29" t="s">
        <v>67</v>
      </c>
      <c r="G244" s="47"/>
      <c r="H244" s="49">
        <v>44444</v>
      </c>
      <c r="I244" s="49">
        <f t="shared" si="9"/>
        <v>44444</v>
      </c>
      <c r="J244" s="50" t="s">
        <v>4</v>
      </c>
      <c r="K244" s="50"/>
      <c r="L244" s="48"/>
      <c r="M244" s="28"/>
      <c r="N244" s="21"/>
      <c r="O244" s="47"/>
      <c r="P244" s="88">
        <v>1</v>
      </c>
      <c r="AK244" s="1"/>
      <c r="AL244" s="6"/>
      <c r="AM244" s="1"/>
      <c r="AN244" s="1"/>
      <c r="AO244" s="1"/>
      <c r="AP244" s="1"/>
    </row>
    <row r="245" spans="1:42" s="87" customFormat="1" ht="21" x14ac:dyDescent="0.3">
      <c r="A245" s="21" t="s">
        <v>27</v>
      </c>
      <c r="B245" s="21">
        <v>1</v>
      </c>
      <c r="C245" s="18" t="s">
        <v>68</v>
      </c>
      <c r="D245" s="43" t="s">
        <v>75</v>
      </c>
      <c r="E245" s="28"/>
      <c r="F245" s="18" t="s">
        <v>76</v>
      </c>
      <c r="G245" s="47"/>
      <c r="H245" s="49">
        <v>44446</v>
      </c>
      <c r="I245" s="49">
        <f t="shared" si="9"/>
        <v>44446</v>
      </c>
      <c r="J245" s="50" t="s">
        <v>5</v>
      </c>
      <c r="K245" s="50"/>
      <c r="L245" s="48"/>
      <c r="M245" s="28"/>
      <c r="N245" s="21"/>
      <c r="O245" s="47"/>
      <c r="P245" s="88">
        <v>1</v>
      </c>
      <c r="AK245" s="1"/>
      <c r="AL245" s="6"/>
      <c r="AM245" s="1"/>
      <c r="AN245" s="1"/>
      <c r="AO245" s="1"/>
      <c r="AP245" s="1"/>
    </row>
    <row r="246" spans="1:42" s="87" customFormat="1" ht="21" x14ac:dyDescent="0.3">
      <c r="A246" s="21" t="s">
        <v>27</v>
      </c>
      <c r="B246" s="21">
        <v>3</v>
      </c>
      <c r="C246" s="18" t="s">
        <v>11</v>
      </c>
      <c r="D246" s="43" t="s">
        <v>75</v>
      </c>
      <c r="E246" s="28"/>
      <c r="F246" s="18" t="s">
        <v>76</v>
      </c>
      <c r="G246" s="47"/>
      <c r="H246" s="49">
        <v>44446</v>
      </c>
      <c r="I246" s="49">
        <f t="shared" si="9"/>
        <v>44446</v>
      </c>
      <c r="J246" s="50" t="s">
        <v>5</v>
      </c>
      <c r="K246" s="50"/>
      <c r="L246" s="48"/>
      <c r="M246" s="28"/>
      <c r="N246" s="21"/>
      <c r="O246" s="47"/>
      <c r="P246" s="88">
        <v>1</v>
      </c>
      <c r="AK246" s="1"/>
      <c r="AL246" s="6"/>
      <c r="AM246" s="1"/>
      <c r="AN246" s="1"/>
      <c r="AO246" s="1"/>
      <c r="AP246" s="1"/>
    </row>
    <row r="247" spans="1:42" s="87" customFormat="1" ht="21" x14ac:dyDescent="0.3">
      <c r="A247" s="21" t="s">
        <v>27</v>
      </c>
      <c r="B247" s="21">
        <v>3</v>
      </c>
      <c r="C247" s="18" t="s">
        <v>72</v>
      </c>
      <c r="D247" s="43" t="s">
        <v>75</v>
      </c>
      <c r="E247" s="18"/>
      <c r="F247" s="18" t="s">
        <v>76</v>
      </c>
      <c r="G247" s="47"/>
      <c r="H247" s="49">
        <v>44446</v>
      </c>
      <c r="I247" s="49">
        <f t="shared" si="9"/>
        <v>44446</v>
      </c>
      <c r="J247" s="50" t="s">
        <v>5</v>
      </c>
      <c r="K247" s="50"/>
      <c r="L247" s="48"/>
      <c r="M247" s="28"/>
      <c r="N247" s="21"/>
      <c r="O247" s="47"/>
      <c r="P247" s="88">
        <v>1</v>
      </c>
      <c r="AK247" s="1"/>
      <c r="AL247" s="6"/>
      <c r="AM247" s="1"/>
      <c r="AN247" s="1"/>
      <c r="AO247" s="1"/>
      <c r="AP247" s="1"/>
    </row>
    <row r="248" spans="1:42" s="87" customFormat="1" ht="21" x14ac:dyDescent="0.3">
      <c r="A248" s="21" t="s">
        <v>27</v>
      </c>
      <c r="B248" s="21">
        <v>1</v>
      </c>
      <c r="C248" s="18" t="s">
        <v>70</v>
      </c>
      <c r="D248" s="43" t="s">
        <v>75</v>
      </c>
      <c r="E248" s="28"/>
      <c r="F248" s="18" t="s">
        <v>76</v>
      </c>
      <c r="G248" s="47"/>
      <c r="H248" s="49">
        <v>44447</v>
      </c>
      <c r="I248" s="49">
        <f t="shared" si="9"/>
        <v>44447</v>
      </c>
      <c r="J248" s="50" t="s">
        <v>5</v>
      </c>
      <c r="K248" s="50"/>
      <c r="L248" s="48"/>
      <c r="M248" s="28"/>
      <c r="N248" s="21"/>
      <c r="O248" s="47"/>
      <c r="P248" s="88">
        <v>1</v>
      </c>
      <c r="AK248" s="1"/>
      <c r="AL248" s="6"/>
      <c r="AM248" s="1"/>
      <c r="AN248" s="1"/>
      <c r="AO248" s="1"/>
      <c r="AP248" s="1"/>
    </row>
    <row r="249" spans="1:42" s="87" customFormat="1" ht="21" x14ac:dyDescent="0.3">
      <c r="A249" s="21" t="s">
        <v>27</v>
      </c>
      <c r="B249" s="21">
        <v>3</v>
      </c>
      <c r="C249" s="18" t="s">
        <v>12</v>
      </c>
      <c r="D249" s="43" t="s">
        <v>75</v>
      </c>
      <c r="E249" s="18"/>
      <c r="F249" s="29" t="s">
        <v>76</v>
      </c>
      <c r="G249" s="47"/>
      <c r="H249" s="49">
        <v>44447</v>
      </c>
      <c r="I249" s="49">
        <f t="shared" si="9"/>
        <v>44447</v>
      </c>
      <c r="J249" s="50" t="s">
        <v>5</v>
      </c>
      <c r="K249" s="50"/>
      <c r="L249" s="48"/>
      <c r="M249" s="28"/>
      <c r="N249" s="21"/>
      <c r="O249" s="47"/>
      <c r="P249" s="88">
        <v>1</v>
      </c>
      <c r="AK249" s="1"/>
      <c r="AL249" s="6"/>
      <c r="AM249" s="1"/>
      <c r="AN249" s="1"/>
      <c r="AO249" s="1"/>
      <c r="AP249" s="1"/>
    </row>
    <row r="250" spans="1:42" s="87" customFormat="1" ht="21" x14ac:dyDescent="0.3">
      <c r="A250" s="21" t="s">
        <v>27</v>
      </c>
      <c r="B250" s="21">
        <v>1</v>
      </c>
      <c r="C250" s="18" t="s">
        <v>71</v>
      </c>
      <c r="D250" s="43" t="s">
        <v>75</v>
      </c>
      <c r="E250" s="28"/>
      <c r="F250" s="18" t="s">
        <v>76</v>
      </c>
      <c r="G250" s="47"/>
      <c r="H250" s="49">
        <v>44448</v>
      </c>
      <c r="I250" s="49">
        <f t="shared" si="9"/>
        <v>44448</v>
      </c>
      <c r="J250" s="50" t="s">
        <v>5</v>
      </c>
      <c r="K250" s="50"/>
      <c r="L250" s="48"/>
      <c r="M250" s="28"/>
      <c r="N250" s="21"/>
      <c r="O250" s="47"/>
      <c r="P250" s="88">
        <v>1</v>
      </c>
      <c r="AK250" s="1"/>
      <c r="AL250" s="6"/>
      <c r="AM250" s="1"/>
      <c r="AN250" s="1"/>
      <c r="AO250" s="1"/>
      <c r="AP250" s="1"/>
    </row>
    <row r="251" spans="1:42" s="87" customFormat="1" ht="21" x14ac:dyDescent="0.3">
      <c r="A251" s="21" t="s">
        <v>27</v>
      </c>
      <c r="B251" s="21">
        <v>3</v>
      </c>
      <c r="C251" s="18" t="s">
        <v>73</v>
      </c>
      <c r="D251" s="43" t="s">
        <v>75</v>
      </c>
      <c r="E251" s="45"/>
      <c r="F251" s="45" t="s">
        <v>76</v>
      </c>
      <c r="G251" s="47"/>
      <c r="H251" s="49">
        <v>44448</v>
      </c>
      <c r="I251" s="49">
        <f t="shared" si="9"/>
        <v>44448</v>
      </c>
      <c r="J251" s="50" t="s">
        <v>5</v>
      </c>
      <c r="K251" s="50"/>
      <c r="L251" s="48"/>
      <c r="M251" s="28"/>
      <c r="N251" s="21"/>
      <c r="O251" s="47"/>
      <c r="P251" s="88">
        <v>1</v>
      </c>
      <c r="AK251" s="1"/>
      <c r="AL251" s="6"/>
      <c r="AM251" s="1"/>
      <c r="AN251" s="1"/>
      <c r="AO251" s="1"/>
      <c r="AP251" s="1"/>
    </row>
    <row r="252" spans="1:42" s="87" customFormat="1" ht="21" x14ac:dyDescent="0.3">
      <c r="A252" s="21" t="s">
        <v>27</v>
      </c>
      <c r="B252" s="21">
        <v>1</v>
      </c>
      <c r="C252" s="18" t="s">
        <v>9</v>
      </c>
      <c r="D252" s="43" t="s">
        <v>75</v>
      </c>
      <c r="E252" s="28"/>
      <c r="F252" s="18" t="s">
        <v>76</v>
      </c>
      <c r="G252" s="47"/>
      <c r="H252" s="49">
        <v>44453</v>
      </c>
      <c r="I252" s="49">
        <f t="shared" si="9"/>
        <v>44453</v>
      </c>
      <c r="J252" s="50" t="s">
        <v>5</v>
      </c>
      <c r="K252" s="50"/>
      <c r="L252" s="48"/>
      <c r="M252" s="28"/>
      <c r="N252" s="21"/>
      <c r="O252" s="47"/>
      <c r="P252" s="88">
        <v>1</v>
      </c>
      <c r="AK252" s="1"/>
      <c r="AL252" s="6"/>
      <c r="AM252" s="1"/>
      <c r="AN252" s="1"/>
      <c r="AO252" s="1"/>
      <c r="AP252" s="1"/>
    </row>
    <row r="253" spans="1:42" s="87" customFormat="1" ht="21" x14ac:dyDescent="0.3">
      <c r="A253" s="21" t="s">
        <v>27</v>
      </c>
      <c r="B253" s="21">
        <v>3</v>
      </c>
      <c r="C253" s="18" t="s">
        <v>16</v>
      </c>
      <c r="D253" s="43" t="s">
        <v>75</v>
      </c>
      <c r="E253" s="18"/>
      <c r="F253" s="18" t="s">
        <v>76</v>
      </c>
      <c r="G253" s="47"/>
      <c r="H253" s="49">
        <v>44453</v>
      </c>
      <c r="I253" s="49">
        <f t="shared" si="9"/>
        <v>44453</v>
      </c>
      <c r="J253" s="50" t="s">
        <v>5</v>
      </c>
      <c r="K253" s="50"/>
      <c r="L253" s="48"/>
      <c r="M253" s="28"/>
      <c r="N253" s="21"/>
      <c r="O253" s="47"/>
      <c r="P253" s="88">
        <v>1</v>
      </c>
      <c r="AK253" s="1"/>
      <c r="AL253" s="6"/>
      <c r="AM253" s="1"/>
      <c r="AN253" s="1"/>
      <c r="AO253" s="1"/>
      <c r="AP253" s="1"/>
    </row>
    <row r="254" spans="1:42" s="87" customFormat="1" ht="21" x14ac:dyDescent="0.3">
      <c r="A254" s="21" t="s">
        <v>27</v>
      </c>
      <c r="B254" s="21">
        <v>1</v>
      </c>
      <c r="C254" s="18" t="s">
        <v>7</v>
      </c>
      <c r="D254" s="43" t="s">
        <v>75</v>
      </c>
      <c r="E254" s="28"/>
      <c r="F254" s="18" t="s">
        <v>76</v>
      </c>
      <c r="G254" s="47"/>
      <c r="H254" s="49">
        <v>44454</v>
      </c>
      <c r="I254" s="49">
        <f t="shared" si="9"/>
        <v>44454</v>
      </c>
      <c r="J254" s="50" t="s">
        <v>5</v>
      </c>
      <c r="K254" s="50"/>
      <c r="L254" s="48"/>
      <c r="M254" s="28"/>
      <c r="N254" s="21"/>
      <c r="O254" s="47"/>
      <c r="P254" s="88">
        <v>1</v>
      </c>
      <c r="AK254" s="1"/>
      <c r="AL254" s="6"/>
      <c r="AM254" s="1"/>
      <c r="AN254" s="1"/>
      <c r="AO254" s="1"/>
      <c r="AP254" s="1"/>
    </row>
    <row r="255" spans="1:42" s="87" customFormat="1" ht="21" x14ac:dyDescent="0.3">
      <c r="A255" s="21" t="s">
        <v>27</v>
      </c>
      <c r="B255" s="21">
        <v>3</v>
      </c>
      <c r="C255" s="18" t="s">
        <v>42</v>
      </c>
      <c r="D255" s="43" t="s">
        <v>75</v>
      </c>
      <c r="E255" s="18"/>
      <c r="F255" s="18" t="s">
        <v>76</v>
      </c>
      <c r="G255" s="47"/>
      <c r="H255" s="49">
        <v>44454</v>
      </c>
      <c r="I255" s="49">
        <f t="shared" si="9"/>
        <v>44454</v>
      </c>
      <c r="J255" s="50" t="s">
        <v>5</v>
      </c>
      <c r="K255" s="50"/>
      <c r="L255" s="48"/>
      <c r="M255" s="28"/>
      <c r="N255" s="21"/>
      <c r="O255" s="47"/>
      <c r="P255" s="88">
        <v>1</v>
      </c>
      <c r="AK255" s="1"/>
      <c r="AL255" s="6"/>
      <c r="AM255" s="1"/>
      <c r="AN255" s="1"/>
      <c r="AO255" s="1"/>
      <c r="AP255" s="1"/>
    </row>
    <row r="256" spans="1:42" s="87" customFormat="1" ht="21" x14ac:dyDescent="0.3">
      <c r="A256" s="21" t="s">
        <v>27</v>
      </c>
      <c r="B256" s="21">
        <v>1</v>
      </c>
      <c r="C256" s="18" t="s">
        <v>69</v>
      </c>
      <c r="D256" s="43" t="s">
        <v>75</v>
      </c>
      <c r="E256" s="28"/>
      <c r="F256" s="18" t="s">
        <v>76</v>
      </c>
      <c r="G256" s="47"/>
      <c r="H256" s="49">
        <v>44455</v>
      </c>
      <c r="I256" s="49">
        <f t="shared" si="9"/>
        <v>44455</v>
      </c>
      <c r="J256" s="50" t="s">
        <v>5</v>
      </c>
      <c r="K256" s="50"/>
      <c r="L256" s="48"/>
      <c r="M256" s="28"/>
      <c r="N256" s="21"/>
      <c r="O256" s="47"/>
      <c r="P256" s="88">
        <v>1</v>
      </c>
      <c r="AK256" s="1"/>
      <c r="AL256" s="6"/>
      <c r="AM256" s="1"/>
      <c r="AN256" s="1"/>
      <c r="AO256" s="1"/>
      <c r="AP256" s="1"/>
    </row>
    <row r="257" spans="1:42" s="87" customFormat="1" ht="21" x14ac:dyDescent="0.3">
      <c r="A257" s="21" t="s">
        <v>27</v>
      </c>
      <c r="B257" s="21">
        <v>3</v>
      </c>
      <c r="C257" s="18" t="s">
        <v>74</v>
      </c>
      <c r="D257" s="43" t="s">
        <v>75</v>
      </c>
      <c r="E257" s="18"/>
      <c r="F257" s="18" t="s">
        <v>76</v>
      </c>
      <c r="G257" s="47"/>
      <c r="H257" s="49">
        <v>44455</v>
      </c>
      <c r="I257" s="49">
        <f t="shared" si="9"/>
        <v>44455</v>
      </c>
      <c r="J257" s="50" t="s">
        <v>5</v>
      </c>
      <c r="K257" s="50"/>
      <c r="L257" s="48"/>
      <c r="M257" s="28"/>
      <c r="N257" s="21"/>
      <c r="O257" s="47"/>
      <c r="P257" s="88">
        <v>1</v>
      </c>
      <c r="AK257" s="1"/>
      <c r="AL257" s="6"/>
      <c r="AM257" s="1"/>
      <c r="AN257" s="1"/>
      <c r="AO257" s="1"/>
      <c r="AP257" s="1"/>
    </row>
    <row r="258" spans="1:42" s="87" customFormat="1" ht="21" x14ac:dyDescent="0.3">
      <c r="A258" s="21" t="s">
        <v>27</v>
      </c>
      <c r="B258" s="21">
        <v>3</v>
      </c>
      <c r="C258" s="18" t="s">
        <v>15</v>
      </c>
      <c r="D258" s="43" t="s">
        <v>75</v>
      </c>
      <c r="E258" s="18"/>
      <c r="F258" s="29" t="s">
        <v>76</v>
      </c>
      <c r="G258" s="47"/>
      <c r="H258" s="49">
        <v>44455</v>
      </c>
      <c r="I258" s="49">
        <f t="shared" si="9"/>
        <v>44455</v>
      </c>
      <c r="J258" s="50" t="s">
        <v>5</v>
      </c>
      <c r="K258" s="50"/>
      <c r="L258" s="48"/>
      <c r="M258" s="28"/>
      <c r="N258" s="21"/>
      <c r="O258" s="47"/>
      <c r="P258" s="88">
        <v>1</v>
      </c>
      <c r="AK258" s="1"/>
      <c r="AL258" s="6"/>
      <c r="AM258" s="1"/>
      <c r="AN258" s="1"/>
      <c r="AO258" s="1"/>
      <c r="AP258" s="1"/>
    </row>
    <row r="259" spans="1:42" s="87" customFormat="1" ht="21" x14ac:dyDescent="0.3">
      <c r="A259" s="21" t="s">
        <v>27</v>
      </c>
      <c r="B259" s="21">
        <v>3</v>
      </c>
      <c r="C259" s="28" t="s">
        <v>74</v>
      </c>
      <c r="D259" s="43" t="s">
        <v>66</v>
      </c>
      <c r="E259" s="28" t="s">
        <v>59</v>
      </c>
      <c r="F259" s="29" t="s">
        <v>67</v>
      </c>
      <c r="G259" s="47"/>
      <c r="H259" s="49">
        <v>44458</v>
      </c>
      <c r="I259" s="49">
        <f t="shared" si="9"/>
        <v>44458</v>
      </c>
      <c r="J259" s="50" t="s">
        <v>4</v>
      </c>
      <c r="K259" s="50"/>
      <c r="L259" s="48"/>
      <c r="M259" s="28"/>
      <c r="N259" s="21"/>
      <c r="O259" s="47"/>
      <c r="P259" s="88">
        <v>1</v>
      </c>
      <c r="AK259" s="1"/>
      <c r="AL259" s="6"/>
      <c r="AM259" s="1"/>
      <c r="AN259" s="1"/>
      <c r="AO259" s="1"/>
      <c r="AP259" s="1"/>
    </row>
    <row r="260" spans="1:42" s="87" customFormat="1" ht="21" x14ac:dyDescent="0.3">
      <c r="A260" s="21" t="s">
        <v>27</v>
      </c>
      <c r="B260" s="21">
        <v>3</v>
      </c>
      <c r="C260" s="28" t="s">
        <v>74</v>
      </c>
      <c r="D260" s="43" t="s">
        <v>123</v>
      </c>
      <c r="E260" s="28" t="s">
        <v>63</v>
      </c>
      <c r="F260" s="29" t="s">
        <v>67</v>
      </c>
      <c r="G260" s="47"/>
      <c r="H260" s="49">
        <v>44458</v>
      </c>
      <c r="I260" s="49">
        <f t="shared" si="9"/>
        <v>44458</v>
      </c>
      <c r="J260" s="50" t="s">
        <v>4</v>
      </c>
      <c r="K260" s="50"/>
      <c r="L260" s="48"/>
      <c r="M260" s="28"/>
      <c r="N260" s="21"/>
      <c r="O260" s="47"/>
      <c r="P260" s="88">
        <v>1</v>
      </c>
      <c r="AK260" s="1"/>
      <c r="AL260" s="6"/>
      <c r="AM260" s="1"/>
      <c r="AN260" s="1"/>
      <c r="AO260" s="1"/>
      <c r="AP260" s="1"/>
    </row>
    <row r="261" spans="1:42" s="87" customFormat="1" ht="21" x14ac:dyDescent="0.3">
      <c r="A261" s="21" t="s">
        <v>27</v>
      </c>
      <c r="B261" s="21">
        <v>2</v>
      </c>
      <c r="C261" s="18" t="s">
        <v>187</v>
      </c>
      <c r="D261" s="43" t="s">
        <v>75</v>
      </c>
      <c r="E261" s="28"/>
      <c r="F261" s="18" t="s">
        <v>76</v>
      </c>
      <c r="G261" s="47"/>
      <c r="H261" s="49">
        <v>44459</v>
      </c>
      <c r="I261" s="49">
        <f t="shared" si="9"/>
        <v>44459</v>
      </c>
      <c r="J261" s="50" t="s">
        <v>5</v>
      </c>
      <c r="K261" s="50"/>
      <c r="L261" s="48"/>
      <c r="M261" s="28"/>
      <c r="N261" s="21"/>
      <c r="O261" s="47"/>
      <c r="P261" s="88">
        <v>1</v>
      </c>
      <c r="AK261" s="1"/>
      <c r="AL261" s="6"/>
      <c r="AM261" s="1"/>
      <c r="AN261" s="1"/>
      <c r="AO261" s="1"/>
      <c r="AP261" s="1"/>
    </row>
    <row r="262" spans="1:42" s="87" customFormat="1" ht="21" x14ac:dyDescent="0.3">
      <c r="A262" s="21" t="s">
        <v>27</v>
      </c>
      <c r="B262" s="21">
        <v>3</v>
      </c>
      <c r="C262" s="18" t="s">
        <v>17</v>
      </c>
      <c r="D262" s="43" t="s">
        <v>75</v>
      </c>
      <c r="E262" s="18"/>
      <c r="F262" s="29" t="s">
        <v>76</v>
      </c>
      <c r="G262" s="47"/>
      <c r="H262" s="49">
        <v>44460</v>
      </c>
      <c r="I262" s="49">
        <f t="shared" si="9"/>
        <v>44460</v>
      </c>
      <c r="J262" s="50" t="s">
        <v>5</v>
      </c>
      <c r="K262" s="50"/>
      <c r="L262" s="48"/>
      <c r="M262" s="28"/>
      <c r="N262" s="21"/>
      <c r="O262" s="47"/>
      <c r="P262" s="88">
        <v>1</v>
      </c>
      <c r="AK262" s="1"/>
      <c r="AL262" s="6"/>
      <c r="AM262" s="1"/>
      <c r="AN262" s="1"/>
      <c r="AO262" s="1"/>
      <c r="AP262" s="1"/>
    </row>
    <row r="263" spans="1:42" s="87" customFormat="1" ht="21" x14ac:dyDescent="0.3">
      <c r="A263" s="21" t="s">
        <v>27</v>
      </c>
      <c r="B263" s="21">
        <v>2</v>
      </c>
      <c r="C263" s="18" t="s">
        <v>187</v>
      </c>
      <c r="D263" s="43" t="s">
        <v>139</v>
      </c>
      <c r="E263" s="28" t="s">
        <v>140</v>
      </c>
      <c r="F263" s="29" t="s">
        <v>67</v>
      </c>
      <c r="G263" s="47"/>
      <c r="H263" s="49">
        <v>44460</v>
      </c>
      <c r="I263" s="49">
        <f t="shared" si="9"/>
        <v>44460</v>
      </c>
      <c r="J263" s="50" t="s">
        <v>4</v>
      </c>
      <c r="K263" s="50"/>
      <c r="L263" s="48"/>
      <c r="M263" s="28"/>
      <c r="N263" s="21"/>
      <c r="O263" s="47"/>
      <c r="P263" s="88">
        <v>1</v>
      </c>
      <c r="AK263" s="1"/>
      <c r="AL263" s="6"/>
      <c r="AM263" s="1"/>
      <c r="AN263" s="1"/>
      <c r="AO263" s="1"/>
      <c r="AP263" s="1"/>
    </row>
    <row r="264" spans="1:42" s="87" customFormat="1" ht="21" x14ac:dyDescent="0.3">
      <c r="A264" s="21" t="s">
        <v>27</v>
      </c>
      <c r="B264" s="21">
        <v>2</v>
      </c>
      <c r="C264" s="18" t="s">
        <v>10</v>
      </c>
      <c r="D264" s="43" t="s">
        <v>75</v>
      </c>
      <c r="E264" s="28"/>
      <c r="F264" s="18" t="s">
        <v>76</v>
      </c>
      <c r="G264" s="47"/>
      <c r="H264" s="49">
        <v>44461</v>
      </c>
      <c r="I264" s="49">
        <f t="shared" si="9"/>
        <v>44461</v>
      </c>
      <c r="J264" s="50" t="s">
        <v>5</v>
      </c>
      <c r="K264" s="50"/>
      <c r="L264" s="48"/>
      <c r="M264" s="28"/>
      <c r="N264" s="21"/>
      <c r="O264" s="47"/>
      <c r="P264" s="88">
        <v>1</v>
      </c>
      <c r="AK264" s="1"/>
      <c r="AL264" s="6"/>
      <c r="AM264" s="1"/>
      <c r="AN264" s="1"/>
      <c r="AO264" s="1"/>
      <c r="AP264" s="1"/>
    </row>
    <row r="265" spans="1:42" s="87" customFormat="1" ht="21" x14ac:dyDescent="0.3">
      <c r="A265" s="21" t="s">
        <v>27</v>
      </c>
      <c r="B265" s="21">
        <v>3</v>
      </c>
      <c r="C265" s="18" t="s">
        <v>41</v>
      </c>
      <c r="D265" s="43" t="s">
        <v>75</v>
      </c>
      <c r="E265" s="18"/>
      <c r="F265" s="29" t="s">
        <v>76</v>
      </c>
      <c r="G265" s="47"/>
      <c r="H265" s="49">
        <v>44461</v>
      </c>
      <c r="I265" s="49">
        <f t="shared" si="9"/>
        <v>44461</v>
      </c>
      <c r="J265" s="50" t="s">
        <v>5</v>
      </c>
      <c r="K265" s="50"/>
      <c r="L265" s="48"/>
      <c r="M265" s="28"/>
      <c r="N265" s="21"/>
      <c r="O265" s="47"/>
      <c r="P265" s="88">
        <v>1</v>
      </c>
      <c r="AK265" s="1"/>
      <c r="AL265" s="6"/>
      <c r="AM265" s="1"/>
      <c r="AN265" s="1"/>
      <c r="AO265" s="1"/>
      <c r="AP265" s="1"/>
    </row>
    <row r="266" spans="1:42" s="87" customFormat="1" ht="21" x14ac:dyDescent="0.3">
      <c r="A266" s="21" t="s">
        <v>27</v>
      </c>
      <c r="B266" s="21">
        <v>2</v>
      </c>
      <c r="C266" s="18" t="s">
        <v>187</v>
      </c>
      <c r="D266" s="43" t="s">
        <v>139</v>
      </c>
      <c r="E266" s="28" t="s">
        <v>141</v>
      </c>
      <c r="F266" s="29" t="s">
        <v>67</v>
      </c>
      <c r="G266" s="47"/>
      <c r="H266" s="49">
        <v>44461</v>
      </c>
      <c r="I266" s="49">
        <f t="shared" si="9"/>
        <v>44461</v>
      </c>
      <c r="J266" s="50" t="s">
        <v>4</v>
      </c>
      <c r="K266" s="50"/>
      <c r="L266" s="48"/>
      <c r="M266" s="28"/>
      <c r="N266" s="21"/>
      <c r="O266" s="47"/>
      <c r="P266" s="88">
        <v>1</v>
      </c>
      <c r="AK266" s="1"/>
      <c r="AL266" s="6"/>
      <c r="AM266" s="1"/>
      <c r="AN266" s="1"/>
      <c r="AO266" s="1"/>
      <c r="AP266" s="1"/>
    </row>
    <row r="267" spans="1:42" s="87" customFormat="1" ht="21" x14ac:dyDescent="0.3">
      <c r="A267" s="21" t="s">
        <v>27</v>
      </c>
      <c r="B267" s="21">
        <v>3</v>
      </c>
      <c r="C267" s="18" t="s">
        <v>14</v>
      </c>
      <c r="D267" s="43" t="s">
        <v>75</v>
      </c>
      <c r="E267" s="18"/>
      <c r="F267" s="29" t="s">
        <v>76</v>
      </c>
      <c r="G267" s="47"/>
      <c r="H267" s="49">
        <v>44462</v>
      </c>
      <c r="I267" s="49">
        <f t="shared" si="9"/>
        <v>44462</v>
      </c>
      <c r="J267" s="50" t="s">
        <v>5</v>
      </c>
      <c r="K267" s="50"/>
      <c r="L267" s="48"/>
      <c r="M267" s="28"/>
      <c r="N267" s="21"/>
      <c r="O267" s="47"/>
      <c r="P267" s="88">
        <v>1</v>
      </c>
      <c r="AK267" s="1"/>
      <c r="AL267" s="6"/>
      <c r="AM267" s="1"/>
      <c r="AN267" s="1"/>
      <c r="AO267" s="1"/>
      <c r="AP267" s="1"/>
    </row>
    <row r="268" spans="1:42" s="87" customFormat="1" ht="21" x14ac:dyDescent="0.3">
      <c r="A268" s="21" t="s">
        <v>27</v>
      </c>
      <c r="B268" s="21">
        <v>2</v>
      </c>
      <c r="C268" s="18" t="s">
        <v>187</v>
      </c>
      <c r="D268" s="43" t="s">
        <v>139</v>
      </c>
      <c r="E268" s="28" t="s">
        <v>142</v>
      </c>
      <c r="F268" s="29" t="s">
        <v>67</v>
      </c>
      <c r="G268" s="47"/>
      <c r="H268" s="49">
        <v>44462</v>
      </c>
      <c r="I268" s="49">
        <f t="shared" si="9"/>
        <v>44462</v>
      </c>
      <c r="J268" s="50" t="s">
        <v>4</v>
      </c>
      <c r="K268" s="50"/>
      <c r="L268" s="48"/>
      <c r="M268" s="28"/>
      <c r="N268" s="21"/>
      <c r="O268" s="47"/>
      <c r="P268" s="88">
        <v>1</v>
      </c>
      <c r="AK268" s="1"/>
      <c r="AL268" s="6"/>
      <c r="AM268" s="1"/>
      <c r="AN268" s="1"/>
      <c r="AO268" s="1"/>
      <c r="AP268" s="1"/>
    </row>
    <row r="269" spans="1:42" s="87" customFormat="1" ht="21" x14ac:dyDescent="0.3">
      <c r="A269" s="21" t="s">
        <v>27</v>
      </c>
      <c r="B269" s="21">
        <v>3</v>
      </c>
      <c r="C269" s="18" t="s">
        <v>40</v>
      </c>
      <c r="D269" s="43" t="s">
        <v>75</v>
      </c>
      <c r="E269" s="18"/>
      <c r="F269" s="29" t="s">
        <v>76</v>
      </c>
      <c r="G269" s="47"/>
      <c r="H269" s="49">
        <v>44463</v>
      </c>
      <c r="I269" s="49">
        <f t="shared" si="9"/>
        <v>44463</v>
      </c>
      <c r="J269" s="50" t="s">
        <v>5</v>
      </c>
      <c r="K269" s="50"/>
      <c r="L269" s="48"/>
      <c r="M269" s="28"/>
      <c r="N269" s="21"/>
      <c r="O269" s="47"/>
      <c r="P269" s="88">
        <v>1</v>
      </c>
      <c r="AK269" s="1"/>
      <c r="AL269" s="6"/>
      <c r="AM269" s="1"/>
      <c r="AN269" s="1"/>
      <c r="AO269" s="1"/>
      <c r="AP269" s="1"/>
    </row>
    <row r="270" spans="1:42" s="87" customFormat="1" ht="21" x14ac:dyDescent="0.3">
      <c r="A270" s="21" t="s">
        <v>27</v>
      </c>
      <c r="B270" s="21">
        <v>2</v>
      </c>
      <c r="C270" s="18" t="s">
        <v>187</v>
      </c>
      <c r="D270" s="43" t="s">
        <v>139</v>
      </c>
      <c r="E270" s="28" t="s">
        <v>149</v>
      </c>
      <c r="F270" s="29" t="s">
        <v>67</v>
      </c>
      <c r="G270" s="47"/>
      <c r="H270" s="49">
        <v>44463</v>
      </c>
      <c r="I270" s="49">
        <f t="shared" si="9"/>
        <v>44463</v>
      </c>
      <c r="J270" s="50" t="s">
        <v>4</v>
      </c>
      <c r="K270" s="50"/>
      <c r="L270" s="48"/>
      <c r="M270" s="28"/>
      <c r="N270" s="21"/>
      <c r="O270" s="47"/>
      <c r="P270" s="88">
        <v>1</v>
      </c>
      <c r="AK270" s="1"/>
      <c r="AL270" s="6"/>
      <c r="AM270" s="1"/>
      <c r="AN270" s="1"/>
      <c r="AO270" s="1"/>
      <c r="AP270" s="1"/>
    </row>
    <row r="271" spans="1:42" s="87" customFormat="1" ht="21" x14ac:dyDescent="0.3">
      <c r="A271" s="21" t="s">
        <v>27</v>
      </c>
      <c r="B271" s="21">
        <v>2</v>
      </c>
      <c r="C271" s="18" t="s">
        <v>187</v>
      </c>
      <c r="D271" s="43" t="s">
        <v>123</v>
      </c>
      <c r="E271" s="28" t="s">
        <v>61</v>
      </c>
      <c r="F271" s="29" t="s">
        <v>67</v>
      </c>
      <c r="G271" s="47"/>
      <c r="H271" s="49">
        <v>44465</v>
      </c>
      <c r="I271" s="49">
        <f t="shared" si="9"/>
        <v>44465</v>
      </c>
      <c r="J271" s="50" t="s">
        <v>4</v>
      </c>
      <c r="K271" s="50"/>
      <c r="L271" s="48"/>
      <c r="M271" s="28"/>
      <c r="N271" s="21"/>
      <c r="O271" s="47"/>
      <c r="P271" s="88">
        <v>1</v>
      </c>
      <c r="AK271" s="1"/>
      <c r="AL271" s="6"/>
      <c r="AM271" s="1"/>
      <c r="AN271" s="1"/>
      <c r="AO271" s="1"/>
      <c r="AP271" s="1"/>
    </row>
    <row r="272" spans="1:42" s="87" customFormat="1" ht="21" x14ac:dyDescent="0.3">
      <c r="A272" s="21" t="s">
        <v>28</v>
      </c>
      <c r="B272" s="21">
        <v>1</v>
      </c>
      <c r="C272" s="28" t="s">
        <v>68</v>
      </c>
      <c r="D272" s="43" t="s">
        <v>66</v>
      </c>
      <c r="E272" s="28" t="s">
        <v>150</v>
      </c>
      <c r="F272" s="52" t="s">
        <v>151</v>
      </c>
      <c r="G272" s="47"/>
      <c r="H272" s="49">
        <v>44474</v>
      </c>
      <c r="I272" s="49">
        <f t="shared" ref="I272:I304" si="10">H272</f>
        <v>44474</v>
      </c>
      <c r="J272" s="50" t="s">
        <v>5</v>
      </c>
      <c r="K272" s="50"/>
      <c r="L272" s="48"/>
      <c r="M272" s="28"/>
      <c r="N272" s="21"/>
      <c r="O272" s="47"/>
      <c r="P272" s="88">
        <v>1</v>
      </c>
      <c r="AK272" s="1"/>
      <c r="AL272" s="6"/>
      <c r="AM272" s="1"/>
      <c r="AN272" s="1"/>
      <c r="AO272" s="1"/>
      <c r="AP272" s="1"/>
    </row>
    <row r="273" spans="1:42" s="87" customFormat="1" ht="21" x14ac:dyDescent="0.3">
      <c r="A273" s="21" t="s">
        <v>28</v>
      </c>
      <c r="B273" s="21">
        <v>1</v>
      </c>
      <c r="C273" s="28" t="s">
        <v>70</v>
      </c>
      <c r="D273" s="43" t="s">
        <v>66</v>
      </c>
      <c r="E273" s="28" t="s">
        <v>150</v>
      </c>
      <c r="F273" s="52" t="s">
        <v>151</v>
      </c>
      <c r="G273" s="47"/>
      <c r="H273" s="49">
        <v>44475</v>
      </c>
      <c r="I273" s="49">
        <f t="shared" si="10"/>
        <v>44475</v>
      </c>
      <c r="J273" s="50" t="s">
        <v>5</v>
      </c>
      <c r="K273" s="50"/>
      <c r="L273" s="48"/>
      <c r="M273" s="28"/>
      <c r="N273" s="21"/>
      <c r="O273" s="47"/>
      <c r="P273" s="88">
        <v>1</v>
      </c>
      <c r="AK273" s="1"/>
      <c r="AL273" s="6"/>
      <c r="AM273" s="1"/>
      <c r="AN273" s="1"/>
      <c r="AO273" s="1"/>
      <c r="AP273" s="1"/>
    </row>
    <row r="274" spans="1:42" s="87" customFormat="1" ht="21" x14ac:dyDescent="0.3">
      <c r="A274" s="21" t="s">
        <v>28</v>
      </c>
      <c r="B274" s="21">
        <v>1</v>
      </c>
      <c r="C274" s="28" t="s">
        <v>9</v>
      </c>
      <c r="D274" s="43" t="s">
        <v>66</v>
      </c>
      <c r="E274" s="28" t="s">
        <v>150</v>
      </c>
      <c r="F274" s="52" t="s">
        <v>151</v>
      </c>
      <c r="G274" s="47"/>
      <c r="H274" s="49">
        <v>44476</v>
      </c>
      <c r="I274" s="49">
        <f t="shared" si="10"/>
        <v>44476</v>
      </c>
      <c r="J274" s="50" t="s">
        <v>5</v>
      </c>
      <c r="K274" s="50"/>
      <c r="L274" s="48"/>
      <c r="M274" s="28"/>
      <c r="N274" s="21"/>
      <c r="O274" s="47"/>
      <c r="P274" s="88">
        <v>1</v>
      </c>
      <c r="AK274" s="1"/>
      <c r="AL274" s="6"/>
      <c r="AM274" s="1"/>
      <c r="AN274" s="1"/>
      <c r="AO274" s="1"/>
      <c r="AP274" s="1"/>
    </row>
    <row r="275" spans="1:42" s="87" customFormat="1" ht="21" x14ac:dyDescent="0.3">
      <c r="A275" s="21" t="s">
        <v>28</v>
      </c>
      <c r="B275" s="21">
        <v>2</v>
      </c>
      <c r="C275" s="18" t="s">
        <v>187</v>
      </c>
      <c r="D275" s="43" t="s">
        <v>66</v>
      </c>
      <c r="E275" s="28" t="s">
        <v>150</v>
      </c>
      <c r="F275" s="52" t="s">
        <v>151</v>
      </c>
      <c r="G275" s="47"/>
      <c r="H275" s="49">
        <v>44481</v>
      </c>
      <c r="I275" s="49">
        <f t="shared" si="10"/>
        <v>44481</v>
      </c>
      <c r="J275" s="50" t="s">
        <v>5</v>
      </c>
      <c r="K275" s="50"/>
      <c r="L275" s="48"/>
      <c r="M275" s="28"/>
      <c r="N275" s="21"/>
      <c r="O275" s="47"/>
      <c r="P275" s="88">
        <v>1</v>
      </c>
      <c r="AK275" s="1"/>
      <c r="AL275" s="6"/>
      <c r="AM275" s="1"/>
      <c r="AN275" s="1"/>
      <c r="AO275" s="1"/>
      <c r="AP275" s="1"/>
    </row>
    <row r="276" spans="1:42" s="87" customFormat="1" ht="21" x14ac:dyDescent="0.3">
      <c r="A276" s="21" t="s">
        <v>28</v>
      </c>
      <c r="B276" s="21">
        <v>3</v>
      </c>
      <c r="C276" s="28" t="s">
        <v>12</v>
      </c>
      <c r="D276" s="43" t="s">
        <v>139</v>
      </c>
      <c r="E276" s="28" t="s">
        <v>140</v>
      </c>
      <c r="F276" s="29" t="s">
        <v>67</v>
      </c>
      <c r="G276" s="47"/>
      <c r="H276" s="49">
        <v>44481</v>
      </c>
      <c r="I276" s="49">
        <f t="shared" si="10"/>
        <v>44481</v>
      </c>
      <c r="J276" s="50" t="s">
        <v>4</v>
      </c>
      <c r="K276" s="50"/>
      <c r="L276" s="48"/>
      <c r="M276" s="28"/>
      <c r="N276" s="21"/>
      <c r="O276" s="47"/>
      <c r="P276" s="88">
        <v>1</v>
      </c>
      <c r="AK276" s="1"/>
      <c r="AL276" s="6"/>
      <c r="AM276" s="1"/>
      <c r="AN276" s="1"/>
      <c r="AO276" s="1"/>
      <c r="AP276" s="1"/>
    </row>
    <row r="277" spans="1:42" s="87" customFormat="1" ht="21" x14ac:dyDescent="0.3">
      <c r="A277" s="21" t="s">
        <v>28</v>
      </c>
      <c r="B277" s="21">
        <v>3</v>
      </c>
      <c r="C277" s="28" t="s">
        <v>11</v>
      </c>
      <c r="D277" s="43" t="s">
        <v>66</v>
      </c>
      <c r="E277" s="28" t="s">
        <v>150</v>
      </c>
      <c r="F277" s="52" t="s">
        <v>151</v>
      </c>
      <c r="G277" s="47"/>
      <c r="H277" s="49">
        <v>44482</v>
      </c>
      <c r="I277" s="49">
        <f t="shared" si="10"/>
        <v>44482</v>
      </c>
      <c r="J277" s="50" t="s">
        <v>5</v>
      </c>
      <c r="K277" s="50"/>
      <c r="L277" s="48"/>
      <c r="M277" s="28"/>
      <c r="N277" s="21"/>
      <c r="O277" s="47"/>
      <c r="P277" s="88">
        <v>1</v>
      </c>
      <c r="AK277" s="1"/>
      <c r="AL277" s="6"/>
      <c r="AM277" s="1"/>
      <c r="AN277" s="1"/>
      <c r="AO277" s="1"/>
      <c r="AP277" s="1"/>
    </row>
    <row r="278" spans="1:42" s="87" customFormat="1" ht="21" x14ac:dyDescent="0.3">
      <c r="A278" s="21" t="s">
        <v>28</v>
      </c>
      <c r="B278" s="21">
        <v>3</v>
      </c>
      <c r="C278" s="28" t="s">
        <v>12</v>
      </c>
      <c r="D278" s="43" t="s">
        <v>123</v>
      </c>
      <c r="E278" s="28" t="s">
        <v>61</v>
      </c>
      <c r="F278" s="29" t="s">
        <v>67</v>
      </c>
      <c r="G278" s="47"/>
      <c r="H278" s="49">
        <v>44482</v>
      </c>
      <c r="I278" s="49">
        <f t="shared" si="10"/>
        <v>44482</v>
      </c>
      <c r="J278" s="50" t="s">
        <v>4</v>
      </c>
      <c r="K278" s="50"/>
      <c r="L278" s="48"/>
      <c r="M278" s="28"/>
      <c r="N278" s="21"/>
      <c r="O278" s="47"/>
      <c r="P278" s="88">
        <v>1</v>
      </c>
      <c r="AK278" s="1"/>
      <c r="AL278" s="6"/>
      <c r="AM278" s="1"/>
      <c r="AN278" s="1"/>
      <c r="AO278" s="1"/>
      <c r="AP278" s="1"/>
    </row>
    <row r="279" spans="1:42" s="87" customFormat="1" ht="21" x14ac:dyDescent="0.3">
      <c r="A279" s="21" t="s">
        <v>28</v>
      </c>
      <c r="B279" s="21">
        <v>3</v>
      </c>
      <c r="C279" s="28" t="s">
        <v>12</v>
      </c>
      <c r="D279" s="43" t="s">
        <v>66</v>
      </c>
      <c r="E279" s="28" t="s">
        <v>150</v>
      </c>
      <c r="F279" s="52" t="s">
        <v>151</v>
      </c>
      <c r="G279" s="47"/>
      <c r="H279" s="49">
        <v>44483</v>
      </c>
      <c r="I279" s="49">
        <f t="shared" si="10"/>
        <v>44483</v>
      </c>
      <c r="J279" s="50" t="s">
        <v>5</v>
      </c>
      <c r="K279" s="50"/>
      <c r="L279" s="48"/>
      <c r="M279" s="28"/>
      <c r="N279" s="21"/>
      <c r="O279" s="47"/>
      <c r="P279" s="88">
        <v>1</v>
      </c>
      <c r="AK279" s="1"/>
      <c r="AL279" s="6"/>
      <c r="AM279" s="1"/>
      <c r="AN279" s="1"/>
      <c r="AO279" s="1"/>
      <c r="AP279" s="1"/>
    </row>
    <row r="280" spans="1:42" s="87" customFormat="1" ht="21" x14ac:dyDescent="0.3">
      <c r="A280" s="21" t="s">
        <v>28</v>
      </c>
      <c r="B280" s="21">
        <v>3</v>
      </c>
      <c r="C280" s="28" t="s">
        <v>12</v>
      </c>
      <c r="D280" s="43" t="s">
        <v>123</v>
      </c>
      <c r="E280" s="28" t="s">
        <v>63</v>
      </c>
      <c r="F280" s="29" t="s">
        <v>67</v>
      </c>
      <c r="G280" s="47"/>
      <c r="H280" s="49">
        <v>44483</v>
      </c>
      <c r="I280" s="49">
        <f t="shared" si="10"/>
        <v>44483</v>
      </c>
      <c r="J280" s="50" t="s">
        <v>4</v>
      </c>
      <c r="K280" s="50"/>
      <c r="L280" s="48"/>
      <c r="M280" s="28"/>
      <c r="N280" s="21"/>
      <c r="O280" s="47"/>
      <c r="P280" s="88">
        <v>1</v>
      </c>
      <c r="AK280" s="1"/>
      <c r="AL280" s="6"/>
      <c r="AM280" s="1"/>
      <c r="AN280" s="1"/>
      <c r="AO280" s="1"/>
      <c r="AP280" s="1"/>
    </row>
    <row r="281" spans="1:42" s="87" customFormat="1" ht="21" x14ac:dyDescent="0.3">
      <c r="A281" s="21" t="s">
        <v>28</v>
      </c>
      <c r="B281" s="21">
        <v>3</v>
      </c>
      <c r="C281" s="28" t="s">
        <v>73</v>
      </c>
      <c r="D281" s="43" t="s">
        <v>66</v>
      </c>
      <c r="E281" s="28" t="s">
        <v>59</v>
      </c>
      <c r="F281" s="29" t="s">
        <v>67</v>
      </c>
      <c r="G281" s="47"/>
      <c r="H281" s="49">
        <v>44486</v>
      </c>
      <c r="I281" s="49">
        <f t="shared" si="10"/>
        <v>44486</v>
      </c>
      <c r="J281" s="50" t="s">
        <v>4</v>
      </c>
      <c r="K281" s="50"/>
      <c r="L281" s="48"/>
      <c r="M281" s="28"/>
      <c r="N281" s="21"/>
      <c r="O281" s="47"/>
      <c r="P281" s="88">
        <v>1</v>
      </c>
      <c r="AK281" s="1"/>
      <c r="AL281" s="6"/>
      <c r="AM281" s="1"/>
      <c r="AN281" s="1"/>
      <c r="AO281" s="1"/>
      <c r="AP281" s="1"/>
    </row>
    <row r="282" spans="1:42" s="87" customFormat="1" ht="21" x14ac:dyDescent="0.3">
      <c r="A282" s="21" t="s">
        <v>28</v>
      </c>
      <c r="B282" s="21">
        <v>3</v>
      </c>
      <c r="C282" s="28" t="s">
        <v>73</v>
      </c>
      <c r="D282" s="43" t="s">
        <v>66</v>
      </c>
      <c r="E282" s="28" t="s">
        <v>150</v>
      </c>
      <c r="F282" s="52" t="s">
        <v>151</v>
      </c>
      <c r="G282" s="47"/>
      <c r="H282" s="49">
        <v>44488</v>
      </c>
      <c r="I282" s="49">
        <f t="shared" si="10"/>
        <v>44488</v>
      </c>
      <c r="J282" s="50" t="s">
        <v>5</v>
      </c>
      <c r="K282" s="50"/>
      <c r="L282" s="48"/>
      <c r="M282" s="28"/>
      <c r="N282" s="21"/>
      <c r="O282" s="47"/>
      <c r="P282" s="88">
        <v>1</v>
      </c>
      <c r="AK282" s="1"/>
      <c r="AL282" s="6"/>
      <c r="AM282" s="1"/>
      <c r="AN282" s="1"/>
      <c r="AO282" s="1"/>
      <c r="AP282" s="1"/>
    </row>
    <row r="283" spans="1:42" s="87" customFormat="1" ht="21" x14ac:dyDescent="0.3">
      <c r="A283" s="21" t="s">
        <v>28</v>
      </c>
      <c r="B283" s="21">
        <v>3</v>
      </c>
      <c r="C283" s="28" t="s">
        <v>16</v>
      </c>
      <c r="D283" s="43" t="s">
        <v>66</v>
      </c>
      <c r="E283" s="28" t="s">
        <v>150</v>
      </c>
      <c r="F283" s="52" t="s">
        <v>151</v>
      </c>
      <c r="G283" s="47"/>
      <c r="H283" s="49">
        <v>44489</v>
      </c>
      <c r="I283" s="49">
        <f t="shared" si="10"/>
        <v>44489</v>
      </c>
      <c r="J283" s="50" t="s">
        <v>5</v>
      </c>
      <c r="K283" s="50"/>
      <c r="L283" s="48"/>
      <c r="M283" s="28"/>
      <c r="N283" s="21"/>
      <c r="O283" s="47"/>
      <c r="P283" s="88">
        <v>1</v>
      </c>
      <c r="AK283" s="1"/>
      <c r="AL283" s="6"/>
      <c r="AM283" s="1"/>
      <c r="AN283" s="1"/>
      <c r="AO283" s="1"/>
      <c r="AP283" s="1"/>
    </row>
    <row r="284" spans="1:42" s="87" customFormat="1" ht="21" x14ac:dyDescent="0.3">
      <c r="A284" s="21" t="s">
        <v>28</v>
      </c>
      <c r="B284" s="21">
        <v>3</v>
      </c>
      <c r="C284" s="28" t="s">
        <v>17</v>
      </c>
      <c r="D284" s="43" t="s">
        <v>66</v>
      </c>
      <c r="E284" s="28" t="s">
        <v>150</v>
      </c>
      <c r="F284" s="52" t="s">
        <v>151</v>
      </c>
      <c r="G284" s="47"/>
      <c r="H284" s="49">
        <v>44490</v>
      </c>
      <c r="I284" s="49">
        <f t="shared" si="10"/>
        <v>44490</v>
      </c>
      <c r="J284" s="50" t="s">
        <v>5</v>
      </c>
      <c r="K284" s="50"/>
      <c r="L284" s="48"/>
      <c r="M284" s="28"/>
      <c r="N284" s="21"/>
      <c r="O284" s="47"/>
      <c r="P284" s="88">
        <v>1</v>
      </c>
      <c r="AK284" s="1"/>
      <c r="AL284" s="6"/>
      <c r="AM284" s="1"/>
      <c r="AN284" s="1"/>
      <c r="AO284" s="1"/>
      <c r="AP284" s="1"/>
    </row>
    <row r="285" spans="1:42" s="87" customFormat="1" x14ac:dyDescent="0.3">
      <c r="A285" s="21" t="s">
        <v>28</v>
      </c>
      <c r="B285" s="21">
        <v>3</v>
      </c>
      <c r="C285" s="28" t="s">
        <v>74</v>
      </c>
      <c r="D285" s="43" t="s">
        <v>66</v>
      </c>
      <c r="E285" s="28" t="s">
        <v>150</v>
      </c>
      <c r="F285" s="52" t="s">
        <v>151</v>
      </c>
      <c r="G285" s="47"/>
      <c r="H285" s="49">
        <v>44495</v>
      </c>
      <c r="I285" s="58">
        <f t="shared" si="10"/>
        <v>44495</v>
      </c>
      <c r="J285" s="48" t="s">
        <v>5</v>
      </c>
      <c r="K285" s="48"/>
      <c r="L285" s="48"/>
      <c r="M285" s="28"/>
      <c r="N285" s="21"/>
      <c r="O285" s="47"/>
      <c r="P285" s="89">
        <v>1</v>
      </c>
      <c r="AK285" s="1"/>
      <c r="AL285" s="6"/>
      <c r="AM285" s="1"/>
      <c r="AN285" s="1"/>
      <c r="AO285" s="1"/>
      <c r="AP285" s="1"/>
    </row>
    <row r="286" spans="1:42" s="87" customFormat="1" x14ac:dyDescent="0.3">
      <c r="A286" s="21" t="s">
        <v>28</v>
      </c>
      <c r="B286" s="21">
        <v>3</v>
      </c>
      <c r="C286" s="28" t="s">
        <v>15</v>
      </c>
      <c r="D286" s="43" t="s">
        <v>66</v>
      </c>
      <c r="E286" s="28" t="s">
        <v>150</v>
      </c>
      <c r="F286" s="52" t="s">
        <v>151</v>
      </c>
      <c r="G286" s="47"/>
      <c r="H286" s="49">
        <v>44496</v>
      </c>
      <c r="I286" s="58">
        <f t="shared" si="10"/>
        <v>44496</v>
      </c>
      <c r="J286" s="48" t="s">
        <v>5</v>
      </c>
      <c r="K286" s="48"/>
      <c r="L286" s="48"/>
      <c r="M286" s="28"/>
      <c r="N286" s="21"/>
      <c r="O286" s="47"/>
      <c r="P286" s="89">
        <v>1</v>
      </c>
      <c r="AK286" s="1"/>
      <c r="AL286" s="6"/>
      <c r="AM286" s="1"/>
      <c r="AN286" s="1"/>
      <c r="AO286" s="1"/>
      <c r="AP286" s="1"/>
    </row>
    <row r="287" spans="1:42" s="87" customFormat="1" x14ac:dyDescent="0.3">
      <c r="A287" s="21" t="s">
        <v>28</v>
      </c>
      <c r="B287" s="21">
        <v>2</v>
      </c>
      <c r="C287" s="28" t="s">
        <v>10</v>
      </c>
      <c r="D287" s="43" t="s">
        <v>66</v>
      </c>
      <c r="E287" s="28" t="s">
        <v>150</v>
      </c>
      <c r="F287" s="52" t="s">
        <v>151</v>
      </c>
      <c r="G287" s="47"/>
      <c r="H287" s="49">
        <v>44497</v>
      </c>
      <c r="I287" s="58">
        <f t="shared" si="10"/>
        <v>44497</v>
      </c>
      <c r="J287" s="48" t="s">
        <v>5</v>
      </c>
      <c r="K287" s="48"/>
      <c r="L287" s="48"/>
      <c r="M287" s="28"/>
      <c r="N287" s="21"/>
      <c r="O287" s="47"/>
      <c r="P287" s="89">
        <v>1</v>
      </c>
      <c r="AK287" s="1"/>
      <c r="AL287" s="6"/>
      <c r="AM287" s="1"/>
      <c r="AN287" s="1"/>
      <c r="AO287" s="1"/>
      <c r="AP287" s="1"/>
    </row>
    <row r="288" spans="1:42" s="87" customFormat="1" ht="36" x14ac:dyDescent="0.3">
      <c r="A288" s="21" t="s">
        <v>29</v>
      </c>
      <c r="B288" s="21">
        <v>1</v>
      </c>
      <c r="C288" s="28" t="s">
        <v>70</v>
      </c>
      <c r="D288" s="43" t="s">
        <v>81</v>
      </c>
      <c r="E288" s="28" t="s">
        <v>120</v>
      </c>
      <c r="F288" s="18" t="s">
        <v>87</v>
      </c>
      <c r="G288" s="47"/>
      <c r="H288" s="49">
        <v>44516</v>
      </c>
      <c r="I288" s="49">
        <f t="shared" si="10"/>
        <v>44516</v>
      </c>
      <c r="J288" s="50" t="s">
        <v>4</v>
      </c>
      <c r="K288" s="50"/>
      <c r="L288" s="48"/>
      <c r="M288" s="28"/>
      <c r="N288" s="21"/>
      <c r="O288" s="47"/>
      <c r="P288" s="88">
        <v>1</v>
      </c>
      <c r="AK288" s="1"/>
      <c r="AL288" s="6"/>
      <c r="AM288" s="1"/>
      <c r="AN288" s="1"/>
      <c r="AO288" s="1"/>
      <c r="AP288" s="1"/>
    </row>
    <row r="289" spans="1:42" s="87" customFormat="1" ht="36" x14ac:dyDescent="0.3">
      <c r="A289" s="21" t="s">
        <v>29</v>
      </c>
      <c r="B289" s="21">
        <v>1</v>
      </c>
      <c r="C289" s="28" t="s">
        <v>70</v>
      </c>
      <c r="D289" s="43" t="s">
        <v>81</v>
      </c>
      <c r="E289" s="28" t="s">
        <v>121</v>
      </c>
      <c r="F289" s="18" t="s">
        <v>87</v>
      </c>
      <c r="G289" s="47"/>
      <c r="H289" s="49">
        <v>44517</v>
      </c>
      <c r="I289" s="49">
        <f t="shared" si="10"/>
        <v>44517</v>
      </c>
      <c r="J289" s="50" t="s">
        <v>4</v>
      </c>
      <c r="K289" s="50"/>
      <c r="L289" s="48"/>
      <c r="M289" s="28"/>
      <c r="N289" s="21"/>
      <c r="O289" s="47"/>
      <c r="P289" s="88">
        <v>1</v>
      </c>
      <c r="AK289" s="1"/>
      <c r="AL289" s="6"/>
      <c r="AM289" s="1"/>
      <c r="AN289" s="1"/>
      <c r="AO289" s="1"/>
      <c r="AP289" s="1"/>
    </row>
    <row r="290" spans="1:42" s="87" customFormat="1" ht="36" x14ac:dyDescent="0.3">
      <c r="A290" s="21" t="s">
        <v>29</v>
      </c>
      <c r="B290" s="21">
        <v>1</v>
      </c>
      <c r="C290" s="28" t="s">
        <v>70</v>
      </c>
      <c r="D290" s="43" t="s">
        <v>81</v>
      </c>
      <c r="E290" s="28" t="s">
        <v>107</v>
      </c>
      <c r="F290" s="18" t="s">
        <v>87</v>
      </c>
      <c r="G290" s="47"/>
      <c r="H290" s="49">
        <v>44518</v>
      </c>
      <c r="I290" s="49">
        <f t="shared" si="10"/>
        <v>44518</v>
      </c>
      <c r="J290" s="50" t="s">
        <v>4</v>
      </c>
      <c r="K290" s="50"/>
      <c r="L290" s="48"/>
      <c r="M290" s="28"/>
      <c r="N290" s="21"/>
      <c r="O290" s="47"/>
      <c r="P290" s="88">
        <v>1</v>
      </c>
      <c r="AK290" s="1"/>
      <c r="AL290" s="6"/>
      <c r="AM290" s="1"/>
      <c r="AN290" s="1"/>
      <c r="AO290" s="1"/>
      <c r="AP290" s="1"/>
    </row>
    <row r="291" spans="1:42" s="87" customFormat="1" ht="36" x14ac:dyDescent="0.3">
      <c r="A291" s="21" t="s">
        <v>29</v>
      </c>
      <c r="B291" s="21">
        <v>2</v>
      </c>
      <c r="C291" s="18" t="s">
        <v>187</v>
      </c>
      <c r="D291" s="43" t="s">
        <v>81</v>
      </c>
      <c r="E291" s="28" t="s">
        <v>118</v>
      </c>
      <c r="F291" s="18" t="s">
        <v>87</v>
      </c>
      <c r="G291" s="47"/>
      <c r="H291" s="49">
        <v>44523</v>
      </c>
      <c r="I291" s="49">
        <f t="shared" si="10"/>
        <v>44523</v>
      </c>
      <c r="J291" s="50" t="s">
        <v>4</v>
      </c>
      <c r="K291" s="50"/>
      <c r="L291" s="48"/>
      <c r="M291" s="28"/>
      <c r="N291" s="21"/>
      <c r="O291" s="47"/>
      <c r="P291" s="88">
        <v>1</v>
      </c>
      <c r="AK291" s="1"/>
      <c r="AL291" s="6"/>
      <c r="AM291" s="1"/>
      <c r="AN291" s="1"/>
      <c r="AO291" s="1"/>
      <c r="AP291" s="1"/>
    </row>
    <row r="292" spans="1:42" s="87" customFormat="1" ht="36" x14ac:dyDescent="0.3">
      <c r="A292" s="21" t="s">
        <v>29</v>
      </c>
      <c r="B292" s="21">
        <v>2</v>
      </c>
      <c r="C292" s="18" t="s">
        <v>187</v>
      </c>
      <c r="D292" s="43" t="s">
        <v>81</v>
      </c>
      <c r="E292" s="28" t="s">
        <v>117</v>
      </c>
      <c r="F292" s="18" t="s">
        <v>87</v>
      </c>
      <c r="G292" s="47"/>
      <c r="H292" s="49">
        <v>44524</v>
      </c>
      <c r="I292" s="49">
        <f t="shared" si="10"/>
        <v>44524</v>
      </c>
      <c r="J292" s="50" t="s">
        <v>4</v>
      </c>
      <c r="K292" s="50"/>
      <c r="L292" s="48"/>
      <c r="M292" s="28"/>
      <c r="N292" s="21"/>
      <c r="O292" s="47"/>
      <c r="P292" s="88">
        <v>1</v>
      </c>
      <c r="AK292" s="1"/>
      <c r="AL292" s="6"/>
      <c r="AM292" s="1"/>
      <c r="AN292" s="1"/>
      <c r="AO292" s="1"/>
      <c r="AP292" s="1"/>
    </row>
    <row r="293" spans="1:42" s="87" customFormat="1" ht="36" x14ac:dyDescent="0.3">
      <c r="A293" s="21" t="s">
        <v>29</v>
      </c>
      <c r="B293" s="21">
        <v>2</v>
      </c>
      <c r="C293" s="18" t="s">
        <v>187</v>
      </c>
      <c r="D293" s="43" t="s">
        <v>81</v>
      </c>
      <c r="E293" s="28" t="s">
        <v>119</v>
      </c>
      <c r="F293" s="18" t="s">
        <v>87</v>
      </c>
      <c r="G293" s="47"/>
      <c r="H293" s="49">
        <v>44525</v>
      </c>
      <c r="I293" s="49">
        <f t="shared" si="10"/>
        <v>44525</v>
      </c>
      <c r="J293" s="50" t="s">
        <v>4</v>
      </c>
      <c r="K293" s="50"/>
      <c r="L293" s="48"/>
      <c r="M293" s="28"/>
      <c r="N293" s="21"/>
      <c r="O293" s="47"/>
      <c r="P293" s="88">
        <v>1</v>
      </c>
      <c r="AK293" s="1"/>
      <c r="AL293" s="6"/>
      <c r="AM293" s="1"/>
      <c r="AN293" s="1"/>
      <c r="AO293" s="1"/>
      <c r="AP293" s="1"/>
    </row>
    <row r="294" spans="1:42" s="87" customFormat="1" ht="36" x14ac:dyDescent="0.3">
      <c r="A294" s="21" t="s">
        <v>29</v>
      </c>
      <c r="B294" s="21">
        <v>1</v>
      </c>
      <c r="C294" s="28" t="s">
        <v>9</v>
      </c>
      <c r="D294" s="43" t="s">
        <v>81</v>
      </c>
      <c r="E294" s="28" t="s">
        <v>122</v>
      </c>
      <c r="F294" s="18" t="s">
        <v>87</v>
      </c>
      <c r="G294" s="47"/>
      <c r="H294" s="49">
        <v>44527</v>
      </c>
      <c r="I294" s="49">
        <f t="shared" si="10"/>
        <v>44527</v>
      </c>
      <c r="J294" s="50" t="s">
        <v>4</v>
      </c>
      <c r="K294" s="50"/>
      <c r="L294" s="48"/>
      <c r="M294" s="28"/>
      <c r="N294" s="21"/>
      <c r="O294" s="47"/>
      <c r="P294" s="88">
        <v>1</v>
      </c>
      <c r="AK294" s="1"/>
      <c r="AL294" s="6"/>
      <c r="AM294" s="1"/>
      <c r="AN294" s="1"/>
      <c r="AO294" s="1"/>
      <c r="AP294" s="1"/>
    </row>
    <row r="295" spans="1:42" s="87" customFormat="1" ht="36" x14ac:dyDescent="0.3">
      <c r="A295" s="21" t="s">
        <v>29</v>
      </c>
      <c r="B295" s="21">
        <v>1</v>
      </c>
      <c r="C295" s="28" t="s">
        <v>9</v>
      </c>
      <c r="D295" s="43" t="s">
        <v>81</v>
      </c>
      <c r="E295" s="28" t="s">
        <v>121</v>
      </c>
      <c r="F295" s="18" t="s">
        <v>87</v>
      </c>
      <c r="G295" s="47"/>
      <c r="H295" s="49">
        <v>44527</v>
      </c>
      <c r="I295" s="49">
        <f t="shared" si="10"/>
        <v>44527</v>
      </c>
      <c r="J295" s="50" t="s">
        <v>4</v>
      </c>
      <c r="K295" s="50"/>
      <c r="L295" s="48"/>
      <c r="M295" s="28"/>
      <c r="N295" s="21"/>
      <c r="O295" s="47"/>
      <c r="P295" s="88">
        <v>1</v>
      </c>
      <c r="AK295" s="1"/>
      <c r="AL295" s="6"/>
      <c r="AM295" s="1"/>
      <c r="AN295" s="1"/>
      <c r="AO295" s="1"/>
      <c r="AP295" s="1"/>
    </row>
    <row r="296" spans="1:42" s="87" customFormat="1" ht="36" x14ac:dyDescent="0.3">
      <c r="A296" s="21" t="s">
        <v>29</v>
      </c>
      <c r="B296" s="21">
        <v>1</v>
      </c>
      <c r="C296" s="28" t="s">
        <v>9</v>
      </c>
      <c r="D296" s="43" t="s">
        <v>81</v>
      </c>
      <c r="E296" s="28" t="s">
        <v>106</v>
      </c>
      <c r="F296" s="18" t="s">
        <v>87</v>
      </c>
      <c r="G296" s="47"/>
      <c r="H296" s="49">
        <v>44528</v>
      </c>
      <c r="I296" s="49">
        <f t="shared" si="10"/>
        <v>44528</v>
      </c>
      <c r="J296" s="50" t="s">
        <v>4</v>
      </c>
      <c r="K296" s="50"/>
      <c r="L296" s="48"/>
      <c r="M296" s="28"/>
      <c r="N296" s="21"/>
      <c r="O296" s="47"/>
      <c r="P296" s="88">
        <v>1</v>
      </c>
      <c r="AK296" s="1"/>
      <c r="AL296" s="6"/>
      <c r="AM296" s="1"/>
      <c r="AN296" s="1"/>
      <c r="AO296" s="1"/>
      <c r="AP296" s="1"/>
    </row>
    <row r="297" spans="1:42" s="87" customFormat="1" ht="36" x14ac:dyDescent="0.3">
      <c r="A297" s="21" t="s">
        <v>30</v>
      </c>
      <c r="B297" s="21">
        <v>1</v>
      </c>
      <c r="C297" s="28" t="s">
        <v>70</v>
      </c>
      <c r="D297" s="43" t="s">
        <v>81</v>
      </c>
      <c r="E297" s="28" t="s">
        <v>106</v>
      </c>
      <c r="F297" s="18" t="s">
        <v>87</v>
      </c>
      <c r="G297" s="47"/>
      <c r="H297" s="49">
        <v>44531</v>
      </c>
      <c r="I297" s="49">
        <f t="shared" si="10"/>
        <v>44531</v>
      </c>
      <c r="J297" s="50" t="s">
        <v>4</v>
      </c>
      <c r="K297" s="50"/>
      <c r="L297" s="48"/>
      <c r="M297" s="28"/>
      <c r="N297" s="21"/>
      <c r="O297" s="47"/>
      <c r="P297" s="88">
        <v>1</v>
      </c>
      <c r="AK297" s="1"/>
      <c r="AL297" s="6"/>
      <c r="AM297" s="1"/>
      <c r="AN297" s="1"/>
      <c r="AO297" s="1"/>
      <c r="AP297" s="1"/>
    </row>
    <row r="298" spans="1:42" s="87" customFormat="1" ht="36" x14ac:dyDescent="0.3">
      <c r="A298" s="21" t="s">
        <v>30</v>
      </c>
      <c r="B298" s="21">
        <v>1</v>
      </c>
      <c r="C298" s="28" t="s">
        <v>70</v>
      </c>
      <c r="D298" s="43" t="s">
        <v>81</v>
      </c>
      <c r="E298" s="28" t="s">
        <v>144</v>
      </c>
      <c r="F298" s="18" t="s">
        <v>87</v>
      </c>
      <c r="G298" s="47"/>
      <c r="H298" s="49">
        <v>44532</v>
      </c>
      <c r="I298" s="49">
        <f t="shared" si="10"/>
        <v>44532</v>
      </c>
      <c r="J298" s="50" t="s">
        <v>4</v>
      </c>
      <c r="K298" s="50"/>
      <c r="L298" s="48"/>
      <c r="M298" s="28"/>
      <c r="N298" s="21"/>
      <c r="O298" s="47"/>
      <c r="P298" s="88">
        <v>1</v>
      </c>
      <c r="AK298" s="1"/>
      <c r="AL298" s="6"/>
      <c r="AM298" s="1"/>
      <c r="AN298" s="1"/>
      <c r="AO298" s="1"/>
      <c r="AP298" s="1"/>
    </row>
    <row r="299" spans="1:42" s="87" customFormat="1" ht="36" x14ac:dyDescent="0.3">
      <c r="A299" s="21" t="s">
        <v>30</v>
      </c>
      <c r="B299" s="21">
        <v>1</v>
      </c>
      <c r="C299" s="28" t="s">
        <v>70</v>
      </c>
      <c r="D299" s="43" t="s">
        <v>81</v>
      </c>
      <c r="E299" s="28" t="s">
        <v>152</v>
      </c>
      <c r="F299" s="18" t="s">
        <v>87</v>
      </c>
      <c r="G299" s="47"/>
      <c r="H299" s="49">
        <v>44537</v>
      </c>
      <c r="I299" s="49">
        <f t="shared" si="10"/>
        <v>44537</v>
      </c>
      <c r="J299" s="50" t="s">
        <v>4</v>
      </c>
      <c r="K299" s="50"/>
      <c r="L299" s="48"/>
      <c r="M299" s="28"/>
      <c r="N299" s="21"/>
      <c r="O299" s="47"/>
      <c r="P299" s="88">
        <v>1</v>
      </c>
      <c r="AK299" s="1"/>
      <c r="AL299" s="6"/>
      <c r="AM299" s="1"/>
      <c r="AN299" s="1"/>
      <c r="AO299" s="1"/>
      <c r="AP299" s="1"/>
    </row>
    <row r="300" spans="1:42" s="87" customFormat="1" ht="36" x14ac:dyDescent="0.3">
      <c r="A300" s="21" t="s">
        <v>30</v>
      </c>
      <c r="B300" s="21">
        <v>2</v>
      </c>
      <c r="C300" s="18" t="s">
        <v>187</v>
      </c>
      <c r="D300" s="43" t="s">
        <v>81</v>
      </c>
      <c r="E300" s="28" t="s">
        <v>120</v>
      </c>
      <c r="F300" s="18" t="s">
        <v>87</v>
      </c>
      <c r="G300" s="47"/>
      <c r="H300" s="49">
        <v>44538</v>
      </c>
      <c r="I300" s="49">
        <f t="shared" si="10"/>
        <v>44538</v>
      </c>
      <c r="J300" s="50" t="s">
        <v>4</v>
      </c>
      <c r="K300" s="50"/>
      <c r="L300" s="48"/>
      <c r="M300" s="28"/>
      <c r="N300" s="21"/>
      <c r="O300" s="47"/>
      <c r="P300" s="88">
        <v>1</v>
      </c>
      <c r="AK300" s="1"/>
      <c r="AL300" s="6"/>
      <c r="AM300" s="1"/>
      <c r="AN300" s="1"/>
      <c r="AO300" s="1"/>
      <c r="AP300" s="1"/>
    </row>
    <row r="301" spans="1:42" s="87" customFormat="1" ht="36" x14ac:dyDescent="0.3">
      <c r="A301" s="21" t="s">
        <v>30</v>
      </c>
      <c r="B301" s="21">
        <v>2</v>
      </c>
      <c r="C301" s="18" t="s">
        <v>187</v>
      </c>
      <c r="D301" s="43" t="s">
        <v>81</v>
      </c>
      <c r="E301" s="28" t="s">
        <v>121</v>
      </c>
      <c r="F301" s="18" t="s">
        <v>87</v>
      </c>
      <c r="G301" s="47"/>
      <c r="H301" s="49">
        <v>44539</v>
      </c>
      <c r="I301" s="49">
        <f t="shared" si="10"/>
        <v>44539</v>
      </c>
      <c r="J301" s="50" t="s">
        <v>4</v>
      </c>
      <c r="K301" s="50"/>
      <c r="L301" s="48"/>
      <c r="M301" s="28"/>
      <c r="N301" s="21"/>
      <c r="O301" s="47"/>
      <c r="P301" s="88">
        <v>1</v>
      </c>
      <c r="AK301" s="1"/>
      <c r="AL301" s="6"/>
      <c r="AM301" s="1"/>
      <c r="AN301" s="1"/>
      <c r="AO301" s="1"/>
      <c r="AP301" s="1"/>
    </row>
    <row r="302" spans="1:42" s="87" customFormat="1" ht="36" x14ac:dyDescent="0.3">
      <c r="A302" s="21" t="s">
        <v>30</v>
      </c>
      <c r="B302" s="21">
        <v>2</v>
      </c>
      <c r="C302" s="18" t="s">
        <v>187</v>
      </c>
      <c r="D302" s="43" t="s">
        <v>81</v>
      </c>
      <c r="E302" s="28" t="s">
        <v>122</v>
      </c>
      <c r="F302" s="18" t="s">
        <v>87</v>
      </c>
      <c r="G302" s="47"/>
      <c r="H302" s="49">
        <v>44544</v>
      </c>
      <c r="I302" s="49">
        <f t="shared" si="10"/>
        <v>44544</v>
      </c>
      <c r="J302" s="50" t="s">
        <v>4</v>
      </c>
      <c r="K302" s="50"/>
      <c r="L302" s="48"/>
      <c r="M302" s="28"/>
      <c r="N302" s="21"/>
      <c r="O302" s="47"/>
      <c r="P302" s="88">
        <v>1</v>
      </c>
      <c r="AK302" s="1"/>
      <c r="AL302" s="6"/>
      <c r="AM302" s="1"/>
      <c r="AN302" s="1"/>
      <c r="AO302" s="1"/>
      <c r="AP302" s="1"/>
    </row>
    <row r="303" spans="1:42" s="51" customFormat="1" ht="36" x14ac:dyDescent="0.3">
      <c r="A303" s="21" t="s">
        <v>30</v>
      </c>
      <c r="B303" s="21">
        <v>1</v>
      </c>
      <c r="C303" s="28" t="s">
        <v>9</v>
      </c>
      <c r="D303" s="43" t="s">
        <v>81</v>
      </c>
      <c r="E303" s="28" t="s">
        <v>143</v>
      </c>
      <c r="F303" s="18" t="s">
        <v>87</v>
      </c>
      <c r="G303" s="47"/>
      <c r="H303" s="49">
        <v>44545</v>
      </c>
      <c r="I303" s="49">
        <f t="shared" si="10"/>
        <v>44545</v>
      </c>
      <c r="J303" s="50" t="s">
        <v>4</v>
      </c>
      <c r="K303" s="50"/>
      <c r="L303" s="48"/>
      <c r="M303" s="28"/>
      <c r="N303" s="21"/>
      <c r="O303" s="47"/>
      <c r="P303" s="88">
        <v>1</v>
      </c>
      <c r="AK303" s="1"/>
      <c r="AL303" s="6"/>
      <c r="AM303" s="1"/>
      <c r="AN303" s="1"/>
      <c r="AO303" s="1"/>
      <c r="AP303" s="1"/>
    </row>
    <row r="304" spans="1:42" s="51" customFormat="1" ht="36" x14ac:dyDescent="0.3">
      <c r="A304" s="21" t="s">
        <v>30</v>
      </c>
      <c r="B304" s="21">
        <v>1</v>
      </c>
      <c r="C304" s="28" t="s">
        <v>9</v>
      </c>
      <c r="D304" s="43" t="s">
        <v>81</v>
      </c>
      <c r="E304" s="28" t="s">
        <v>153</v>
      </c>
      <c r="F304" s="18" t="s">
        <v>87</v>
      </c>
      <c r="G304" s="47"/>
      <c r="H304" s="49">
        <v>44546</v>
      </c>
      <c r="I304" s="49">
        <f t="shared" si="10"/>
        <v>44546</v>
      </c>
      <c r="J304" s="50" t="s">
        <v>4</v>
      </c>
      <c r="K304" s="50"/>
      <c r="L304" s="48"/>
      <c r="M304" s="28"/>
      <c r="N304" s="21"/>
      <c r="O304" s="47"/>
      <c r="P304" s="88">
        <v>1</v>
      </c>
      <c r="AK304" s="1"/>
      <c r="AL304" s="6"/>
      <c r="AM304" s="1"/>
      <c r="AN304" s="1"/>
      <c r="AO304" s="1"/>
      <c r="AP304" s="1"/>
    </row>
    <row r="305" spans="1:42" s="51" customFormat="1" ht="21" x14ac:dyDescent="0.3">
      <c r="A305" s="95"/>
      <c r="B305" s="95"/>
      <c r="C305" s="96"/>
      <c r="D305" s="97"/>
      <c r="E305" s="96"/>
      <c r="F305" s="98"/>
      <c r="G305" s="99"/>
      <c r="H305" s="100"/>
      <c r="I305" s="96"/>
      <c r="J305" s="101"/>
      <c r="K305" s="101"/>
      <c r="L305" s="100"/>
      <c r="M305" s="96"/>
      <c r="N305" s="95"/>
      <c r="O305" s="99"/>
      <c r="P305" s="102">
        <f>SUM(P16:P304)</f>
        <v>289</v>
      </c>
      <c r="AK305" s="1"/>
      <c r="AL305" s="6"/>
      <c r="AM305" s="1"/>
      <c r="AN305" s="1"/>
      <c r="AO305" s="1"/>
      <c r="AP305" s="1"/>
    </row>
    <row r="306" spans="1:42" ht="21" x14ac:dyDescent="0.3">
      <c r="A306" s="103"/>
      <c r="B306" s="103"/>
      <c r="C306" s="104"/>
      <c r="D306" s="105"/>
      <c r="E306" s="104"/>
      <c r="F306" s="106"/>
      <c r="G306" s="107"/>
      <c r="H306" s="108"/>
      <c r="I306" s="108"/>
      <c r="J306" s="109"/>
      <c r="K306" s="109"/>
      <c r="L306" s="110"/>
      <c r="M306" s="104"/>
      <c r="N306" s="103"/>
      <c r="O306" s="107"/>
      <c r="P306" s="111"/>
    </row>
    <row r="307" spans="1:42" ht="21" x14ac:dyDescent="0.3">
      <c r="A307" s="103"/>
      <c r="B307" s="103"/>
      <c r="C307" s="104"/>
      <c r="D307" s="105"/>
      <c r="E307" s="104"/>
      <c r="F307" s="106"/>
      <c r="G307" s="107"/>
      <c r="H307" s="108"/>
      <c r="I307" s="108"/>
      <c r="J307" s="109"/>
      <c r="K307" s="109"/>
      <c r="L307" s="110"/>
      <c r="M307" s="104"/>
      <c r="N307" s="103"/>
      <c r="O307" s="107"/>
      <c r="P307" s="111"/>
    </row>
    <row r="308" spans="1:42" ht="21" x14ac:dyDescent="0.3">
      <c r="A308" s="103"/>
      <c r="B308" s="103"/>
      <c r="C308" s="104"/>
      <c r="D308" s="105"/>
      <c r="E308" s="104"/>
      <c r="F308" s="106"/>
      <c r="G308" s="107"/>
      <c r="H308" s="108"/>
      <c r="I308" s="108"/>
      <c r="J308" s="109"/>
      <c r="K308" s="109"/>
      <c r="L308" s="110"/>
      <c r="M308" s="104"/>
      <c r="N308" s="103"/>
      <c r="O308" s="107"/>
      <c r="P308" s="111"/>
    </row>
    <row r="309" spans="1:42" ht="21" x14ac:dyDescent="0.3">
      <c r="A309" s="103"/>
      <c r="B309" s="103"/>
      <c r="C309" s="104"/>
      <c r="D309" s="105"/>
      <c r="E309" s="104"/>
      <c r="F309" s="106"/>
      <c r="G309" s="107"/>
      <c r="H309" s="108"/>
      <c r="I309" s="108"/>
      <c r="J309" s="109"/>
      <c r="K309" s="109"/>
      <c r="L309" s="110"/>
      <c r="M309" s="104"/>
      <c r="N309" s="103"/>
      <c r="O309" s="107"/>
      <c r="P309" s="111"/>
    </row>
    <row r="310" spans="1:42" ht="21" x14ac:dyDescent="0.3">
      <c r="A310" s="103"/>
      <c r="B310" s="103"/>
      <c r="C310" s="104"/>
      <c r="D310" s="105"/>
      <c r="E310" s="104"/>
      <c r="F310" s="106"/>
      <c r="G310" s="107"/>
      <c r="H310" s="108"/>
      <c r="I310" s="108"/>
      <c r="J310" s="109"/>
      <c r="K310" s="109"/>
      <c r="L310" s="110"/>
      <c r="M310" s="104"/>
      <c r="N310" s="103"/>
      <c r="O310" s="107"/>
      <c r="P310" s="111"/>
    </row>
    <row r="1048036" spans="5:5" x14ac:dyDescent="0.35">
      <c r="E1048036" s="29"/>
    </row>
    <row r="1048037" spans="5:5" x14ac:dyDescent="0.35">
      <c r="E1048037" s="18"/>
    </row>
  </sheetData>
  <sortState xmlns:xlrd2="http://schemas.microsoft.com/office/spreadsheetml/2017/richdata2" ref="A54:I91">
    <sortCondition ref="I54"/>
  </sortState>
  <mergeCells count="2">
    <mergeCell ref="B12:D12"/>
    <mergeCell ref="A11:D11"/>
  </mergeCells>
  <dataValidations count="10">
    <dataValidation type="list" allowBlank="1" showInputMessage="1" showErrorMessage="1" sqref="J152:K152 J171:K305 J16:K144" xr:uid="{00000000-0002-0000-0000-000000000000}">
      <formula1>$AJ$9:$AJ$10</formula1>
    </dataValidation>
    <dataValidation type="list" allowBlank="1" showInputMessage="1" showErrorMessage="1" sqref="D145:D151 D251:D262 D264:D265 D153:D170 D53:D57 D16:D32" xr:uid="{00000000-0002-0000-0000-000001000000}">
      <formula1>"INTERRUPTOR, TRANSFORMADOR DE POTENCIA, TRANSFORMADOR DE CORRIENTE, PUNTO DE ACOPLAMIENTO COMÚN, SUBESTACIÓN"</formula1>
    </dataValidation>
    <dataValidation type="list" allowBlank="1" showInputMessage="1" showErrorMessage="1" sqref="D247 D291:D305 D92:D110 D58:D73 D116:D138 D141" xr:uid="{00000000-0002-0000-0000-000002000000}">
      <formula1>"INTERRUPTOR, TRANSFORMADOR DE POTENCIA, TRANSFORMADOR DE CORRIENTE, PUNTO DE ACOPLAMIENTO COMÚN, SUBESTACIÓN, LÍNEA"</formula1>
    </dataValidation>
    <dataValidation type="list" allowBlank="1" showInputMessage="1" showErrorMessage="1" sqref="A117:A284 A288:A305" xr:uid="{00000000-0002-0000-0000-000003000000}">
      <formula1>"ENERO, FEBRERO, MARZO, ABRIL, MAYO, JUNIO, JULIO, AGOSTO, SEPTIEMBRE, OCTUBRE, NOVIEMBRE, DICIEMBRE"</formula1>
    </dataValidation>
    <dataValidation type="list" allowBlank="1" showInputMessage="1" showErrorMessage="1" sqref="D142:D144 D248:D250 D266:D290 D263 D171:D216 D218:D246" xr:uid="{00000000-0002-0000-0000-000004000000}">
      <formula1>"INTERRUPTOR, TRANSFORMADOR DE POTENCIA, TRANSFORMADOR DE ATERRIZAJE, REACTOR , TRANSFORMADOR DE CORRIENTE, PUNTO DE ACOPLAMIENTO COMÚN, SUBESTACIÓN, LÍNEA"</formula1>
    </dataValidation>
    <dataValidation type="list" allowBlank="1" showInputMessage="1" showErrorMessage="1" sqref="C285:C287" xr:uid="{00000000-0002-0000-0000-000005000000}">
      <formula1>$AK$19:$AK$32</formula1>
    </dataValidation>
    <dataValidation type="list" allowBlank="1" showInputMessage="1" showErrorMessage="1" sqref="D217 D152" xr:uid="{00000000-0002-0000-0000-000006000000}">
      <formula1>"INTERRUPTOR, TRANSFORMADOR DE POTENCIA, TRANSFORMADOR DE ATERRIZAJE, REACTOR , TRANSFORMADOR DE CORRIENTE, PUNTO DE ACOPLAMIENTO COMÚN, SUBESTACIÓN, LÍNEA, BARRA"</formula1>
    </dataValidation>
    <dataValidation type="list" allowBlank="1" showInputMessage="1" showErrorMessage="1" sqref="D33:D52 D74:D91 D139:D140 D111:D115" xr:uid="{00000000-0002-0000-0000-000007000000}">
      <formula1>"INTERRUPTOR, TRANSFORMADOR DE POTENCIA, TRANSFORMADOR DE CORRIENTE, PUNTO DE ACOPLAMIENTO COMÚN, SUBESTACIÓN, RED DE PUESTA A TIERRA"</formula1>
    </dataValidation>
    <dataValidation type="list" allowBlank="1" showInputMessage="1" showErrorMessage="1" sqref="A16:A116 A285:A287" xr:uid="{00000000-0002-0000-0000-000008000000}">
      <formula1>$AI$9:$AI$17</formula1>
    </dataValidation>
    <dataValidation type="whole" allowBlank="1" showInputMessage="1" showErrorMessage="1" sqref="B16:B310" xr:uid="{00000000-0002-0000-0000-000009000000}">
      <formula1>1</formula1>
      <formula2>3</formula2>
    </dataValidation>
  </dataValidations>
  <pageMargins left="0.7" right="0.7" top="0.75" bottom="0.75" header="0.3" footer="0.3"/>
  <pageSetup scale="24" fitToHeight="0" orientation="landscape" r:id="rId1"/>
  <rowBreaks count="3" manualBreakCount="3">
    <brk id="99" max="13" man="1"/>
    <brk id="179" max="13" man="1"/>
    <brk id="239" max="13" man="1"/>
  </row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8"/>
  <sheetViews>
    <sheetView zoomScale="40" zoomScaleNormal="40" workbookViewId="0">
      <selection activeCell="K5" sqref="K5"/>
    </sheetView>
  </sheetViews>
  <sheetFormatPr baseColWidth="10" defaultRowHeight="14.4" x14ac:dyDescent="0.3"/>
  <cols>
    <col min="2" max="16" width="29.109375" customWidth="1"/>
  </cols>
  <sheetData>
    <row r="2" spans="2:16" ht="15" thickBot="1" x14ac:dyDescent="0.35"/>
    <row r="3" spans="2:16" ht="63" customHeight="1" thickBot="1" x14ac:dyDescent="0.35">
      <c r="B3" s="112" t="s">
        <v>44</v>
      </c>
      <c r="C3" s="113" t="s">
        <v>185</v>
      </c>
      <c r="D3" s="112" t="s">
        <v>43</v>
      </c>
      <c r="E3" s="114" t="s">
        <v>45</v>
      </c>
      <c r="F3" s="115" t="s">
        <v>46</v>
      </c>
      <c r="G3" s="112" t="s">
        <v>47</v>
      </c>
      <c r="H3" s="113" t="s">
        <v>48</v>
      </c>
      <c r="I3" s="112" t="s">
        <v>50</v>
      </c>
      <c r="J3" s="115" t="s">
        <v>51</v>
      </c>
      <c r="K3" s="112" t="s">
        <v>49</v>
      </c>
      <c r="L3" s="112" t="s">
        <v>53</v>
      </c>
      <c r="M3" s="112" t="s">
        <v>54</v>
      </c>
      <c r="N3" s="113" t="s">
        <v>0</v>
      </c>
      <c r="O3" s="116" t="s">
        <v>186</v>
      </c>
      <c r="P3" s="117" t="s">
        <v>52</v>
      </c>
    </row>
    <row r="4" spans="2:16" ht="63" customHeight="1" x14ac:dyDescent="0.3">
      <c r="B4" s="118" t="s">
        <v>23</v>
      </c>
      <c r="C4" s="119">
        <v>1</v>
      </c>
      <c r="D4" s="120" t="s">
        <v>70</v>
      </c>
      <c r="E4" s="121" t="s">
        <v>81</v>
      </c>
      <c r="F4" s="122" t="s">
        <v>146</v>
      </c>
      <c r="G4" s="120" t="s">
        <v>89</v>
      </c>
      <c r="H4" s="123"/>
      <c r="I4" s="124">
        <v>44218</v>
      </c>
      <c r="J4" s="124">
        <v>44218</v>
      </c>
      <c r="K4" s="125" t="s">
        <v>5</v>
      </c>
      <c r="L4" s="125"/>
      <c r="M4" s="126"/>
      <c r="N4" s="119"/>
      <c r="O4" s="138">
        <v>1056744</v>
      </c>
      <c r="P4" s="119">
        <v>1</v>
      </c>
    </row>
    <row r="5" spans="2:16" ht="63" customHeight="1" x14ac:dyDescent="0.3">
      <c r="B5" s="127" t="s">
        <v>23</v>
      </c>
      <c r="C5" s="128">
        <v>2</v>
      </c>
      <c r="D5" s="129" t="s">
        <v>187</v>
      </c>
      <c r="E5" s="130" t="s">
        <v>66</v>
      </c>
      <c r="F5" s="131" t="s">
        <v>188</v>
      </c>
      <c r="G5" s="129" t="s">
        <v>76</v>
      </c>
      <c r="H5" s="132"/>
      <c r="I5" s="133">
        <v>44212</v>
      </c>
      <c r="J5" s="133">
        <v>44218</v>
      </c>
      <c r="K5" s="134" t="s">
        <v>5</v>
      </c>
      <c r="L5" s="134"/>
      <c r="M5" s="135"/>
      <c r="N5" s="128"/>
      <c r="O5" s="139">
        <v>1056763</v>
      </c>
      <c r="P5" s="128">
        <v>1</v>
      </c>
    </row>
    <row r="6" spans="2:16" ht="63" customHeight="1" x14ac:dyDescent="0.3">
      <c r="B6" s="118"/>
      <c r="C6" s="119"/>
      <c r="D6" s="120"/>
      <c r="E6" s="121"/>
      <c r="F6" s="120"/>
      <c r="G6" s="120"/>
      <c r="H6" s="123"/>
      <c r="I6" s="124"/>
      <c r="J6" s="124"/>
      <c r="K6" s="125"/>
      <c r="L6" s="125"/>
      <c r="M6" s="126"/>
      <c r="N6" s="119"/>
      <c r="O6" s="138"/>
      <c r="P6" s="119"/>
    </row>
    <row r="7" spans="2:16" ht="63" customHeight="1" x14ac:dyDescent="0.3">
      <c r="B7" s="127"/>
      <c r="C7" s="128"/>
      <c r="D7" s="129"/>
      <c r="E7" s="130"/>
      <c r="F7" s="131"/>
      <c r="G7" s="129"/>
      <c r="H7" s="132"/>
      <c r="I7" s="133"/>
      <c r="J7" s="133"/>
      <c r="K7" s="134"/>
      <c r="L7" s="134"/>
      <c r="M7" s="135"/>
      <c r="N7" s="128"/>
      <c r="O7" s="139"/>
      <c r="P7" s="128"/>
    </row>
    <row r="8" spans="2:16" ht="63" customHeight="1" x14ac:dyDescent="0.3">
      <c r="B8" s="118"/>
      <c r="C8" s="119"/>
      <c r="D8" s="120"/>
      <c r="E8" s="121"/>
      <c r="F8" s="136"/>
      <c r="G8" s="137"/>
      <c r="H8" s="123"/>
      <c r="I8" s="124"/>
      <c r="J8" s="124"/>
      <c r="K8" s="125"/>
      <c r="L8" s="125"/>
      <c r="M8" s="126"/>
      <c r="N8" s="119"/>
      <c r="O8" s="138"/>
      <c r="P8" s="119"/>
    </row>
  </sheetData>
  <dataValidations count="6">
    <dataValidation type="whole" allowBlank="1" showInputMessage="1" showErrorMessage="1" sqref="C4:C8" xr:uid="{00000000-0002-0000-0100-000000000000}">
      <formula1>1</formula1>
      <formula2>3</formula2>
    </dataValidation>
    <dataValidation type="list" allowBlank="1" showInputMessage="1" showErrorMessage="1" sqref="E5:E7" xr:uid="{00000000-0002-0000-0100-000001000000}">
      <formula1>"INTERRUPTOR, TRANSFORMADOR DE POTENCIA, TRANSFORMADOR DE ATERRIZAJE, REACTOR , TRANSFORMADOR DE CORRIENTE, PUNTO DE ACOPLAMIENTO COMÚN, SUBESTACIÓN, LÍNEA"</formula1>
    </dataValidation>
    <dataValidation type="list" allowBlank="1" showInputMessage="1" showErrorMessage="1" sqref="B4:B8" xr:uid="{00000000-0002-0000-0100-000002000000}">
      <formula1>"ENERO, FEBRERO, MARZO, ABRIL, MAYO, JUNIO, JULIO, AGOSTO, SEPTIEMBRE, OCTUBRE, NOVIEMBRE, DICIEMBRE"</formula1>
    </dataValidation>
    <dataValidation type="list" allowBlank="1" showInputMessage="1" showErrorMessage="1" sqref="E4" xr:uid="{00000000-0002-0000-0100-000003000000}">
      <formula1>"INTERRUPTOR, TRANSFORMADOR DE POTENCIA, TRANSFORMADOR DE CORRIENTE, PUNTO DE ACOPLAMIENTO COMÚN, SUBESTACIÓN, LÍNEA"</formula1>
    </dataValidation>
    <dataValidation type="list" allowBlank="1" showInputMessage="1" showErrorMessage="1" sqref="E8" xr:uid="{00000000-0002-0000-0100-000004000000}">
      <formula1>"INTERRUPTOR, TRANSFORMADOR DE POTENCIA, TRANSFORMADOR DE CORRIENTE, PUNTO DE ACOPLAMIENTO COMÚN, SUBESTACIÓN"</formula1>
    </dataValidation>
    <dataValidation type="list" allowBlank="1" showInputMessage="1" showErrorMessage="1" sqref="K4:L7" xr:uid="{00000000-0002-0000-0100-000005000000}">
      <formula1>$AJ$9:$AJ$10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B3" sqref="B3"/>
    </sheetView>
  </sheetViews>
  <sheetFormatPr baseColWidth="10" defaultRowHeight="14.4" x14ac:dyDescent="0.3"/>
  <cols>
    <col min="1" max="2" width="12.44140625" customWidth="1"/>
    <col min="3" max="3" width="10.44140625" customWidth="1"/>
    <col min="4" max="6" width="12.44140625" customWidth="1"/>
    <col min="7" max="7" width="11.109375" customWidth="1"/>
  </cols>
  <sheetData>
    <row r="1" spans="1:7" ht="15" thickBot="1" x14ac:dyDescent="0.35"/>
    <row r="2" spans="1:7" ht="24" x14ac:dyDescent="0.3">
      <c r="A2" s="81" t="s">
        <v>44</v>
      </c>
      <c r="B2" s="82" t="s">
        <v>174</v>
      </c>
      <c r="C2" s="82" t="s">
        <v>173</v>
      </c>
      <c r="D2" s="82" t="s">
        <v>175</v>
      </c>
      <c r="E2" s="82" t="s">
        <v>176</v>
      </c>
      <c r="F2" s="82" t="s">
        <v>177</v>
      </c>
      <c r="G2" s="83" t="s">
        <v>179</v>
      </c>
    </row>
    <row r="3" spans="1:7" ht="19.95" customHeight="1" x14ac:dyDescent="0.3">
      <c r="A3" s="67" t="s">
        <v>19</v>
      </c>
      <c r="B3" s="68">
        <v>38</v>
      </c>
      <c r="C3" s="68"/>
      <c r="D3" s="68"/>
      <c r="E3" s="76">
        <f>B3/B15</f>
        <v>0.13148788927335639</v>
      </c>
      <c r="F3" s="76">
        <f>C3/B15</f>
        <v>0</v>
      </c>
      <c r="G3" s="80">
        <f>(C3+D3)/B3</f>
        <v>0</v>
      </c>
    </row>
    <row r="4" spans="1:7" ht="19.95" customHeight="1" x14ac:dyDescent="0.3">
      <c r="A4" s="62" t="s">
        <v>20</v>
      </c>
      <c r="B4" s="70">
        <v>38</v>
      </c>
      <c r="C4" s="70"/>
      <c r="D4" s="70"/>
      <c r="E4" s="75">
        <f>(B4+B3)/B15</f>
        <v>0.26297577854671278</v>
      </c>
      <c r="F4" s="75">
        <f>(C4+C3)/B15</f>
        <v>0</v>
      </c>
      <c r="G4" s="80">
        <f t="shared" ref="G4:G14" si="0">(C4+D4)/B4</f>
        <v>0</v>
      </c>
    </row>
    <row r="5" spans="1:7" ht="19.95" customHeight="1" x14ac:dyDescent="0.3">
      <c r="A5" s="62" t="s">
        <v>21</v>
      </c>
      <c r="B5" s="70">
        <v>24</v>
      </c>
      <c r="C5" s="70"/>
      <c r="D5" s="70"/>
      <c r="E5" s="75">
        <f>(B5+B4+B3)/B15</f>
        <v>0.34602076124567471</v>
      </c>
      <c r="F5" s="75">
        <f>(C5+C4+C3)/B15</f>
        <v>0</v>
      </c>
      <c r="G5" s="80">
        <f>(C5+D5)/B5</f>
        <v>0</v>
      </c>
    </row>
    <row r="6" spans="1:7" ht="19.95" customHeight="1" x14ac:dyDescent="0.3">
      <c r="A6" s="62" t="s">
        <v>22</v>
      </c>
      <c r="B6" s="70">
        <v>25</v>
      </c>
      <c r="C6" s="70"/>
      <c r="D6" s="70"/>
      <c r="E6" s="75">
        <f>(B6+B5+B4+B3)/B15</f>
        <v>0.43252595155709345</v>
      </c>
      <c r="F6" s="75">
        <f>(C6+C5+C4+C3)/B15</f>
        <v>0</v>
      </c>
      <c r="G6" s="80">
        <f t="shared" si="0"/>
        <v>0</v>
      </c>
    </row>
    <row r="7" spans="1:7" ht="19.95" customHeight="1" x14ac:dyDescent="0.3">
      <c r="A7" s="62" t="s">
        <v>23</v>
      </c>
      <c r="B7" s="70">
        <v>30</v>
      </c>
      <c r="C7" s="70"/>
      <c r="D7" s="70"/>
      <c r="E7" s="75">
        <f>(B3+B4+B5+B6+B7)/B15</f>
        <v>0.53633217993079585</v>
      </c>
      <c r="F7" s="75">
        <f>(C3+C4+C5+C6+C7)/B15</f>
        <v>0</v>
      </c>
      <c r="G7" s="80">
        <f t="shared" si="0"/>
        <v>0</v>
      </c>
    </row>
    <row r="8" spans="1:7" ht="19.95" customHeight="1" x14ac:dyDescent="0.3">
      <c r="A8" s="62" t="s">
        <v>24</v>
      </c>
      <c r="B8" s="70">
        <v>24</v>
      </c>
      <c r="C8" s="70"/>
      <c r="D8" s="70"/>
      <c r="E8" s="75">
        <f>SUM(B3:B8)/B15</f>
        <v>0.61937716262975784</v>
      </c>
      <c r="F8" s="75">
        <f>SUM(C3:C8)/B15</f>
        <v>0</v>
      </c>
      <c r="G8" s="80">
        <f t="shared" si="0"/>
        <v>0</v>
      </c>
    </row>
    <row r="9" spans="1:7" ht="19.95" customHeight="1" x14ac:dyDescent="0.3">
      <c r="A9" s="62" t="s">
        <v>25</v>
      </c>
      <c r="B9" s="70">
        <v>26</v>
      </c>
      <c r="C9" s="70"/>
      <c r="D9" s="70"/>
      <c r="E9" s="75">
        <f>SUM(B3:B9)/B15</f>
        <v>0.70934256055363321</v>
      </c>
      <c r="F9" s="75">
        <f>SUM(C3:C9)/B15</f>
        <v>0</v>
      </c>
      <c r="G9" s="80">
        <f t="shared" si="0"/>
        <v>0</v>
      </c>
    </row>
    <row r="10" spans="1:7" ht="19.95" customHeight="1" x14ac:dyDescent="0.3">
      <c r="A10" s="62" t="s">
        <v>26</v>
      </c>
      <c r="B10" s="70">
        <v>21</v>
      </c>
      <c r="C10" s="70"/>
      <c r="D10" s="70"/>
      <c r="E10" s="75">
        <f>SUM(B3:B10)/B15</f>
        <v>0.7820069204152249</v>
      </c>
      <c r="F10" s="75">
        <f>SUM(C3:C10)/B15</f>
        <v>0</v>
      </c>
      <c r="G10" s="80">
        <f t="shared" si="0"/>
        <v>0</v>
      </c>
    </row>
    <row r="11" spans="1:7" ht="19.95" customHeight="1" x14ac:dyDescent="0.3">
      <c r="A11" s="62" t="s">
        <v>27</v>
      </c>
      <c r="B11" s="70">
        <v>30</v>
      </c>
      <c r="C11" s="70"/>
      <c r="D11" s="70"/>
      <c r="E11" s="75">
        <f>SUM(B3:B11)/B15</f>
        <v>0.88581314878892736</v>
      </c>
      <c r="F11" s="75">
        <f>SUM(C3:C11)/B15</f>
        <v>0</v>
      </c>
      <c r="G11" s="80">
        <f t="shared" si="0"/>
        <v>0</v>
      </c>
    </row>
    <row r="12" spans="1:7" ht="19.95" customHeight="1" x14ac:dyDescent="0.3">
      <c r="A12" s="62" t="s">
        <v>28</v>
      </c>
      <c r="B12" s="70">
        <v>16</v>
      </c>
      <c r="C12" s="70"/>
      <c r="D12" s="70"/>
      <c r="E12" s="75">
        <f>SUM(B3:B12)/B15</f>
        <v>0.94117647058823528</v>
      </c>
      <c r="F12" s="75">
        <f>SUM(C3:C12)/B15</f>
        <v>0</v>
      </c>
      <c r="G12" s="80">
        <f t="shared" si="0"/>
        <v>0</v>
      </c>
    </row>
    <row r="13" spans="1:7" ht="19.95" customHeight="1" x14ac:dyDescent="0.3">
      <c r="A13" s="62" t="s">
        <v>29</v>
      </c>
      <c r="B13" s="70">
        <v>9</v>
      </c>
      <c r="C13" s="70"/>
      <c r="D13" s="70"/>
      <c r="E13" s="75">
        <f>SUM(B3:B13)/B15</f>
        <v>0.97231833910034604</v>
      </c>
      <c r="F13" s="75">
        <f>SUM(C3:C13)/B15</f>
        <v>0</v>
      </c>
      <c r="G13" s="80">
        <f t="shared" si="0"/>
        <v>0</v>
      </c>
    </row>
    <row r="14" spans="1:7" ht="19.95" customHeight="1" x14ac:dyDescent="0.3">
      <c r="A14" s="62" t="s">
        <v>30</v>
      </c>
      <c r="B14" s="70">
        <v>8</v>
      </c>
      <c r="C14" s="70"/>
      <c r="D14" s="70"/>
      <c r="E14" s="75">
        <f>SUM(B3:B14)/B15</f>
        <v>1</v>
      </c>
      <c r="F14" s="75">
        <f>SUM(C3:C14)/B15</f>
        <v>0</v>
      </c>
      <c r="G14" s="80">
        <f t="shared" si="0"/>
        <v>0</v>
      </c>
    </row>
    <row r="15" spans="1:7" ht="19.95" customHeight="1" thickBot="1" x14ac:dyDescent="0.35">
      <c r="A15" s="74" t="s">
        <v>178</v>
      </c>
      <c r="B15" s="79">
        <f>SUM(B3:B14)</f>
        <v>289</v>
      </c>
      <c r="C15" s="77">
        <f>SUM(C3:C14)</f>
        <v>0</v>
      </c>
      <c r="D15" s="77">
        <f>SUM(D3:D14)</f>
        <v>0</v>
      </c>
      <c r="E15" s="78"/>
      <c r="F15" s="59"/>
      <c r="G15" s="60"/>
    </row>
  </sheetData>
  <pageMargins left="0.7" right="0.7" top="0.75" bottom="0.75" header="0.3" footer="0.3"/>
  <ignoredErrors>
    <ignoredError sqref="E8:E1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5"/>
  <sheetViews>
    <sheetView zoomScale="98" zoomScaleNormal="98" workbookViewId="0">
      <selection activeCell="F10" sqref="F10"/>
    </sheetView>
  </sheetViews>
  <sheetFormatPr baseColWidth="10" defaultRowHeight="14.4" x14ac:dyDescent="0.3"/>
  <cols>
    <col min="3" max="5" width="7.6640625" customWidth="1"/>
    <col min="6" max="6" width="8.44140625" customWidth="1"/>
    <col min="12" max="20" width="7.6640625" customWidth="1"/>
  </cols>
  <sheetData>
    <row r="1" spans="2:6" ht="15" thickBot="1" x14ac:dyDescent="0.35"/>
    <row r="2" spans="2:6" ht="24.6" thickBot="1" x14ac:dyDescent="0.35">
      <c r="B2" s="84" t="s">
        <v>44</v>
      </c>
      <c r="C2" s="85" t="s">
        <v>154</v>
      </c>
      <c r="D2" s="85" t="s">
        <v>155</v>
      </c>
      <c r="E2" s="85" t="s">
        <v>156</v>
      </c>
      <c r="F2" s="86" t="s">
        <v>170</v>
      </c>
    </row>
    <row r="3" spans="2:6" x14ac:dyDescent="0.3">
      <c r="B3" s="61" t="s">
        <v>19</v>
      </c>
      <c r="C3" s="63">
        <v>20</v>
      </c>
      <c r="D3" s="63">
        <v>3</v>
      </c>
      <c r="E3" s="63">
        <v>15</v>
      </c>
      <c r="F3" s="64">
        <f>E3+D3+C3</f>
        <v>38</v>
      </c>
    </row>
    <row r="4" spans="2:6" x14ac:dyDescent="0.3">
      <c r="B4" s="62" t="s">
        <v>20</v>
      </c>
      <c r="C4" s="65">
        <v>7</v>
      </c>
      <c r="D4" s="65">
        <v>1</v>
      </c>
      <c r="E4" s="65">
        <v>30</v>
      </c>
      <c r="F4" s="66">
        <f t="shared" ref="F4:F14" si="0">E4+D4+C4</f>
        <v>38</v>
      </c>
    </row>
    <row r="5" spans="2:6" x14ac:dyDescent="0.3">
      <c r="B5" s="62" t="s">
        <v>21</v>
      </c>
      <c r="C5" s="65">
        <v>10</v>
      </c>
      <c r="D5" s="65">
        <v>11</v>
      </c>
      <c r="E5" s="65">
        <v>3</v>
      </c>
      <c r="F5" s="66">
        <f t="shared" si="0"/>
        <v>24</v>
      </c>
    </row>
    <row r="6" spans="2:6" x14ac:dyDescent="0.3">
      <c r="B6" s="62" t="s">
        <v>22</v>
      </c>
      <c r="C6" s="65">
        <v>12</v>
      </c>
      <c r="D6" s="65">
        <v>4</v>
      </c>
      <c r="E6" s="65">
        <v>9</v>
      </c>
      <c r="F6" s="66">
        <f t="shared" si="0"/>
        <v>25</v>
      </c>
    </row>
    <row r="7" spans="2:6" x14ac:dyDescent="0.3">
      <c r="B7" s="62" t="s">
        <v>23</v>
      </c>
      <c r="C7" s="65">
        <v>8</v>
      </c>
      <c r="D7" s="65">
        <v>2</v>
      </c>
      <c r="E7" s="65">
        <v>20</v>
      </c>
      <c r="F7" s="66">
        <f t="shared" si="0"/>
        <v>30</v>
      </c>
    </row>
    <row r="8" spans="2:6" x14ac:dyDescent="0.3">
      <c r="B8" s="62" t="s">
        <v>24</v>
      </c>
      <c r="C8" s="65">
        <v>8</v>
      </c>
      <c r="D8" s="65">
        <v>10</v>
      </c>
      <c r="E8" s="65">
        <v>6</v>
      </c>
      <c r="F8" s="66">
        <f t="shared" si="0"/>
        <v>24</v>
      </c>
    </row>
    <row r="9" spans="2:6" x14ac:dyDescent="0.3">
      <c r="B9" s="62" t="s">
        <v>25</v>
      </c>
      <c r="C9" s="65">
        <v>16</v>
      </c>
      <c r="D9" s="65">
        <v>1</v>
      </c>
      <c r="E9" s="65">
        <v>9</v>
      </c>
      <c r="F9" s="66">
        <f t="shared" si="0"/>
        <v>26</v>
      </c>
    </row>
    <row r="10" spans="2:6" x14ac:dyDescent="0.3">
      <c r="B10" s="62" t="s">
        <v>26</v>
      </c>
      <c r="C10" s="65">
        <v>16</v>
      </c>
      <c r="D10" s="65">
        <v>0</v>
      </c>
      <c r="E10" s="65">
        <v>5</v>
      </c>
      <c r="F10" s="66">
        <f t="shared" si="0"/>
        <v>21</v>
      </c>
    </row>
    <row r="11" spans="2:6" x14ac:dyDescent="0.3">
      <c r="B11" s="62" t="s">
        <v>27</v>
      </c>
      <c r="C11" s="65">
        <v>6</v>
      </c>
      <c r="D11" s="65">
        <v>7</v>
      </c>
      <c r="E11" s="65">
        <v>17</v>
      </c>
      <c r="F11" s="66">
        <f t="shared" si="0"/>
        <v>30</v>
      </c>
    </row>
    <row r="12" spans="2:6" x14ac:dyDescent="0.3">
      <c r="B12" s="62" t="s">
        <v>28</v>
      </c>
      <c r="C12" s="65">
        <v>3</v>
      </c>
      <c r="D12" s="65">
        <v>2</v>
      </c>
      <c r="E12" s="65">
        <v>11</v>
      </c>
      <c r="F12" s="66">
        <f t="shared" si="0"/>
        <v>16</v>
      </c>
    </row>
    <row r="13" spans="2:6" x14ac:dyDescent="0.3">
      <c r="B13" s="62" t="s">
        <v>29</v>
      </c>
      <c r="C13" s="65">
        <v>6</v>
      </c>
      <c r="D13" s="65">
        <v>3</v>
      </c>
      <c r="E13" s="65">
        <v>0</v>
      </c>
      <c r="F13" s="66">
        <f t="shared" si="0"/>
        <v>9</v>
      </c>
    </row>
    <row r="14" spans="2:6" x14ac:dyDescent="0.3">
      <c r="B14" s="62" t="s">
        <v>30</v>
      </c>
      <c r="C14" s="65">
        <v>5</v>
      </c>
      <c r="D14" s="65">
        <v>3</v>
      </c>
      <c r="E14" s="65">
        <v>0</v>
      </c>
      <c r="F14" s="66">
        <f t="shared" si="0"/>
        <v>8</v>
      </c>
    </row>
    <row r="15" spans="2:6" ht="24.6" thickBot="1" x14ac:dyDescent="0.35">
      <c r="B15" s="74" t="s">
        <v>168</v>
      </c>
      <c r="C15" s="72">
        <f>SUM(C3:C14)</f>
        <v>117</v>
      </c>
      <c r="D15" s="72">
        <f t="shared" ref="D15:F15" si="1">SUM(D3:D14)</f>
        <v>47</v>
      </c>
      <c r="E15" s="72">
        <f t="shared" si="1"/>
        <v>125</v>
      </c>
      <c r="F15" s="73">
        <f t="shared" si="1"/>
        <v>289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5"/>
  <sheetViews>
    <sheetView workbookViewId="0">
      <selection activeCell="D28" sqref="D28"/>
    </sheetView>
  </sheetViews>
  <sheetFormatPr baseColWidth="10" defaultRowHeight="14.4" x14ac:dyDescent="0.3"/>
  <cols>
    <col min="3" max="11" width="6.44140625" customWidth="1"/>
    <col min="12" max="12" width="7.77734375" bestFit="1" customWidth="1"/>
  </cols>
  <sheetData>
    <row r="1" spans="2:12" ht="15" thickBot="1" x14ac:dyDescent="0.35"/>
    <row r="2" spans="2:12" ht="24.6" thickBot="1" x14ac:dyDescent="0.35">
      <c r="B2" s="84" t="s">
        <v>44</v>
      </c>
      <c r="C2" s="85" t="s">
        <v>157</v>
      </c>
      <c r="D2" s="85" t="s">
        <v>158</v>
      </c>
      <c r="E2" s="85" t="s">
        <v>159</v>
      </c>
      <c r="F2" s="85" t="s">
        <v>160</v>
      </c>
      <c r="G2" s="85" t="s">
        <v>161</v>
      </c>
      <c r="H2" s="85" t="s">
        <v>171</v>
      </c>
      <c r="I2" s="85" t="s">
        <v>162</v>
      </c>
      <c r="J2" s="85" t="s">
        <v>184</v>
      </c>
      <c r="K2" s="85" t="s">
        <v>172</v>
      </c>
      <c r="L2" s="86" t="s">
        <v>170</v>
      </c>
    </row>
    <row r="3" spans="2:12" x14ac:dyDescent="0.3">
      <c r="B3" s="67" t="s">
        <v>19</v>
      </c>
      <c r="C3" s="68">
        <v>2</v>
      </c>
      <c r="D3" s="68">
        <v>0</v>
      </c>
      <c r="E3" s="68">
        <v>0</v>
      </c>
      <c r="F3" s="68">
        <v>0</v>
      </c>
      <c r="G3" s="68">
        <v>0</v>
      </c>
      <c r="H3" s="68">
        <v>15</v>
      </c>
      <c r="I3" s="68">
        <v>0</v>
      </c>
      <c r="J3" s="68">
        <v>21</v>
      </c>
      <c r="K3" s="68">
        <v>0</v>
      </c>
      <c r="L3" s="69">
        <f t="shared" ref="L3:L15" si="0">SUM(C3:K3)</f>
        <v>38</v>
      </c>
    </row>
    <row r="4" spans="2:12" x14ac:dyDescent="0.3">
      <c r="B4" s="62" t="s">
        <v>20</v>
      </c>
      <c r="C4" s="70">
        <v>5</v>
      </c>
      <c r="D4" s="70">
        <v>0</v>
      </c>
      <c r="E4" s="70">
        <v>0</v>
      </c>
      <c r="F4" s="70">
        <v>0</v>
      </c>
      <c r="G4" s="70">
        <v>0</v>
      </c>
      <c r="H4" s="70">
        <v>5</v>
      </c>
      <c r="I4" s="70">
        <v>0</v>
      </c>
      <c r="J4" s="70">
        <v>28</v>
      </c>
      <c r="K4" s="70">
        <v>0</v>
      </c>
      <c r="L4" s="71">
        <f t="shared" si="0"/>
        <v>38</v>
      </c>
    </row>
    <row r="5" spans="2:12" x14ac:dyDescent="0.3">
      <c r="B5" s="62" t="s">
        <v>21</v>
      </c>
      <c r="C5" s="70">
        <v>3</v>
      </c>
      <c r="D5" s="70">
        <v>0</v>
      </c>
      <c r="E5" s="70">
        <v>0</v>
      </c>
      <c r="F5" s="70">
        <v>6</v>
      </c>
      <c r="G5" s="70">
        <v>8</v>
      </c>
      <c r="H5" s="70">
        <v>0</v>
      </c>
      <c r="I5" s="70">
        <v>0</v>
      </c>
      <c r="J5" s="70">
        <v>5</v>
      </c>
      <c r="K5" s="70">
        <v>2</v>
      </c>
      <c r="L5" s="71">
        <f t="shared" si="0"/>
        <v>24</v>
      </c>
    </row>
    <row r="6" spans="2:12" x14ac:dyDescent="0.3">
      <c r="B6" s="62" t="s">
        <v>22</v>
      </c>
      <c r="C6" s="70">
        <v>2</v>
      </c>
      <c r="D6" s="70">
        <v>0</v>
      </c>
      <c r="E6" s="70">
        <v>0</v>
      </c>
      <c r="F6" s="70">
        <v>14</v>
      </c>
      <c r="G6" s="70">
        <v>6</v>
      </c>
      <c r="H6" s="70">
        <v>0</v>
      </c>
      <c r="I6" s="70">
        <v>0</v>
      </c>
      <c r="J6" s="70">
        <v>0</v>
      </c>
      <c r="K6" s="70">
        <v>3</v>
      </c>
      <c r="L6" s="71">
        <f t="shared" si="0"/>
        <v>25</v>
      </c>
    </row>
    <row r="7" spans="2:12" x14ac:dyDescent="0.3">
      <c r="B7" s="62" t="s">
        <v>23</v>
      </c>
      <c r="C7" s="70">
        <v>2</v>
      </c>
      <c r="D7" s="70">
        <v>0</v>
      </c>
      <c r="E7" s="70">
        <v>2</v>
      </c>
      <c r="F7" s="70">
        <v>0</v>
      </c>
      <c r="G7" s="70">
        <v>5</v>
      </c>
      <c r="H7" s="70">
        <v>20</v>
      </c>
      <c r="I7" s="70">
        <v>0</v>
      </c>
      <c r="J7" s="70">
        <v>0</v>
      </c>
      <c r="K7" s="70">
        <v>1</v>
      </c>
      <c r="L7" s="71">
        <f t="shared" si="0"/>
        <v>30</v>
      </c>
    </row>
    <row r="8" spans="2:12" x14ac:dyDescent="0.3">
      <c r="B8" s="62" t="s">
        <v>24</v>
      </c>
      <c r="C8" s="70">
        <v>3</v>
      </c>
      <c r="D8" s="70">
        <v>0</v>
      </c>
      <c r="E8" s="70">
        <v>1</v>
      </c>
      <c r="F8" s="70">
        <v>11</v>
      </c>
      <c r="G8" s="70">
        <v>9</v>
      </c>
      <c r="H8" s="70">
        <v>0</v>
      </c>
      <c r="I8" s="70">
        <v>0</v>
      </c>
      <c r="J8" s="70">
        <v>0</v>
      </c>
      <c r="K8" s="70">
        <v>0</v>
      </c>
      <c r="L8" s="71">
        <f t="shared" si="0"/>
        <v>24</v>
      </c>
    </row>
    <row r="9" spans="2:12" x14ac:dyDescent="0.3">
      <c r="B9" s="62" t="s">
        <v>25</v>
      </c>
      <c r="C9" s="70">
        <v>1</v>
      </c>
      <c r="D9" s="70">
        <v>0</v>
      </c>
      <c r="E9" s="70">
        <v>0</v>
      </c>
      <c r="F9" s="70">
        <v>16</v>
      </c>
      <c r="G9" s="70">
        <v>7</v>
      </c>
      <c r="H9" s="70">
        <v>0</v>
      </c>
      <c r="I9" s="70">
        <v>0</v>
      </c>
      <c r="J9" s="70">
        <v>0</v>
      </c>
      <c r="K9" s="70">
        <v>2</v>
      </c>
      <c r="L9" s="71">
        <f t="shared" si="0"/>
        <v>26</v>
      </c>
    </row>
    <row r="10" spans="2:12" x14ac:dyDescent="0.3">
      <c r="B10" s="62" t="s">
        <v>26</v>
      </c>
      <c r="C10" s="70">
        <v>1</v>
      </c>
      <c r="D10" s="70">
        <v>3</v>
      </c>
      <c r="E10" s="70">
        <v>0</v>
      </c>
      <c r="F10" s="70">
        <v>11</v>
      </c>
      <c r="G10" s="70">
        <v>6</v>
      </c>
      <c r="H10" s="70">
        <v>0</v>
      </c>
      <c r="I10" s="70">
        <v>0</v>
      </c>
      <c r="J10" s="70">
        <v>0</v>
      </c>
      <c r="K10" s="70">
        <v>0</v>
      </c>
      <c r="L10" s="71">
        <f t="shared" si="0"/>
        <v>21</v>
      </c>
    </row>
    <row r="11" spans="2:12" x14ac:dyDescent="0.3">
      <c r="B11" s="62" t="s">
        <v>27</v>
      </c>
      <c r="C11" s="70">
        <v>3</v>
      </c>
      <c r="D11" s="70">
        <v>4</v>
      </c>
      <c r="E11" s="70">
        <v>3</v>
      </c>
      <c r="F11" s="70">
        <v>0</v>
      </c>
      <c r="G11" s="70">
        <v>0</v>
      </c>
      <c r="H11" s="70">
        <v>20</v>
      </c>
      <c r="I11" s="70">
        <v>0</v>
      </c>
      <c r="J11" s="70">
        <v>0</v>
      </c>
      <c r="K11" s="70">
        <v>0</v>
      </c>
      <c r="L11" s="71">
        <f t="shared" si="0"/>
        <v>30</v>
      </c>
    </row>
    <row r="12" spans="2:12" x14ac:dyDescent="0.3">
      <c r="B12" s="62" t="s">
        <v>28</v>
      </c>
      <c r="C12" s="70">
        <v>1</v>
      </c>
      <c r="D12" s="70">
        <v>1</v>
      </c>
      <c r="E12" s="70">
        <v>2</v>
      </c>
      <c r="F12" s="70">
        <v>0</v>
      </c>
      <c r="G12" s="70">
        <v>0</v>
      </c>
      <c r="H12" s="70">
        <v>0</v>
      </c>
      <c r="I12" s="70">
        <v>12</v>
      </c>
      <c r="J12" s="70">
        <v>0</v>
      </c>
      <c r="K12" s="70">
        <v>0</v>
      </c>
      <c r="L12" s="71">
        <f t="shared" si="0"/>
        <v>16</v>
      </c>
    </row>
    <row r="13" spans="2:12" x14ac:dyDescent="0.3">
      <c r="B13" s="62" t="s">
        <v>29</v>
      </c>
      <c r="C13" s="70">
        <v>0</v>
      </c>
      <c r="D13" s="70">
        <v>0</v>
      </c>
      <c r="E13" s="70">
        <v>0</v>
      </c>
      <c r="F13" s="70">
        <v>9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1">
        <f t="shared" si="0"/>
        <v>9</v>
      </c>
    </row>
    <row r="14" spans="2:12" x14ac:dyDescent="0.3">
      <c r="B14" s="62" t="s">
        <v>30</v>
      </c>
      <c r="C14" s="70">
        <v>0</v>
      </c>
      <c r="D14" s="70">
        <v>0</v>
      </c>
      <c r="E14" s="70">
        <v>0</v>
      </c>
      <c r="F14" s="70">
        <v>8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1">
        <f t="shared" si="0"/>
        <v>8</v>
      </c>
    </row>
    <row r="15" spans="2:12" ht="24.6" thickBot="1" x14ac:dyDescent="0.35">
      <c r="B15" s="74" t="s">
        <v>169</v>
      </c>
      <c r="C15" s="72">
        <f t="shared" ref="C15:K15" si="1">SUM(C3:C14)</f>
        <v>23</v>
      </c>
      <c r="D15" s="72">
        <f t="shared" si="1"/>
        <v>8</v>
      </c>
      <c r="E15" s="72">
        <f t="shared" si="1"/>
        <v>8</v>
      </c>
      <c r="F15" s="72">
        <f t="shared" si="1"/>
        <v>75</v>
      </c>
      <c r="G15" s="72">
        <f t="shared" si="1"/>
        <v>41</v>
      </c>
      <c r="H15" s="72">
        <f t="shared" si="1"/>
        <v>60</v>
      </c>
      <c r="I15" s="72">
        <f t="shared" si="1"/>
        <v>12</v>
      </c>
      <c r="J15" s="72">
        <f t="shared" si="1"/>
        <v>54</v>
      </c>
      <c r="K15" s="72">
        <f t="shared" si="1"/>
        <v>8</v>
      </c>
      <c r="L15" s="73">
        <f t="shared" si="0"/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 DE MANTENIMIENTO ANUAL_PYM</vt:lpstr>
      <vt:lpstr>NO PMA</vt:lpstr>
      <vt:lpstr>SEG MENSUAL</vt:lpstr>
      <vt:lpstr>OTS - ZONAS</vt:lpstr>
      <vt:lpstr>OTS - EQUIPOS</vt:lpstr>
      <vt:lpstr>'PLAN DE MANTENIMIENTO ANUAL_PYM'!Área_de_impresión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Toshira Diaz</dc:creator>
  <cp:lastModifiedBy>Samuel</cp:lastModifiedBy>
  <cp:lastPrinted>2020-11-19T18:39:38Z</cp:lastPrinted>
  <dcterms:created xsi:type="dcterms:W3CDTF">2018-12-11T16:27:50Z</dcterms:created>
  <dcterms:modified xsi:type="dcterms:W3CDTF">2021-04-29T15:24:50Z</dcterms:modified>
</cp:coreProperties>
</file>