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rkulerozgumus/Desktop/BIOS/R course/2023_høst/reading_exercises/"/>
    </mc:Choice>
  </mc:AlternateContent>
  <xr:revisionPtr revIDLastSave="0" documentId="13_ncr:1_{E9CB729D-9A06-7F4A-BD70-D7DB616F7344}" xr6:coauthVersionLast="47" xr6:coauthVersionMax="47" xr10:uidLastSave="{00000000-0000-0000-0000-000000000000}"/>
  <bookViews>
    <workbookView xWindow="1160" yWindow="500" windowWidth="27640" windowHeight="16440" activeTab="1" xr2:uid="{F51795D7-9D2E-B34C-82A7-E43216D6067B}"/>
  </bookViews>
  <sheets>
    <sheet name="page1" sheetId="1" r:id="rId1"/>
    <sheet name="pag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" i="1" l="1"/>
  <c r="O42" i="1"/>
  <c r="M42" i="1"/>
  <c r="K42" i="1"/>
  <c r="Q62" i="2"/>
  <c r="O62" i="2"/>
  <c r="M62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7" i="1"/>
  <c r="E27" i="1"/>
  <c r="H13" i="1"/>
  <c r="E13" i="1"/>
  <c r="H35" i="1"/>
  <c r="E35" i="1"/>
  <c r="H18" i="1"/>
  <c r="E18" i="1"/>
  <c r="H23" i="1"/>
  <c r="E23" i="1"/>
  <c r="H3" i="1"/>
  <c r="E3" i="1"/>
  <c r="H34" i="1"/>
  <c r="E34" i="1"/>
  <c r="H7" i="1"/>
  <c r="E7" i="1"/>
  <c r="H4" i="1"/>
  <c r="E4" i="1"/>
  <c r="H26" i="1"/>
  <c r="E26" i="1"/>
  <c r="H33" i="1"/>
  <c r="E33" i="1"/>
  <c r="H25" i="1"/>
  <c r="E25" i="1"/>
  <c r="H17" i="1"/>
  <c r="E17" i="1"/>
  <c r="H12" i="1"/>
  <c r="E12" i="1"/>
  <c r="H22" i="1"/>
  <c r="E22" i="1"/>
  <c r="H32" i="1"/>
  <c r="E32" i="1"/>
  <c r="H30" i="1"/>
  <c r="E30" i="1"/>
  <c r="H11" i="1"/>
  <c r="E11" i="1"/>
  <c r="H16" i="1"/>
  <c r="E16" i="1"/>
  <c r="H15" i="1"/>
  <c r="E15" i="1"/>
  <c r="H6" i="1"/>
  <c r="E6" i="1"/>
  <c r="H21" i="1"/>
  <c r="E21" i="1"/>
  <c r="H20" i="1"/>
  <c r="E20" i="1"/>
  <c r="H10" i="1"/>
  <c r="E10" i="1"/>
  <c r="H9" i="1"/>
  <c r="E9" i="1"/>
  <c r="H14" i="1"/>
  <c r="E14" i="1"/>
  <c r="H28" i="1"/>
  <c r="E28" i="1"/>
  <c r="H31" i="1"/>
  <c r="E31" i="1"/>
  <c r="H8" i="1"/>
  <c r="E8" i="1"/>
  <c r="H5" i="1"/>
  <c r="E5" i="1"/>
  <c r="H24" i="1"/>
  <c r="E24" i="1"/>
  <c r="H29" i="1"/>
  <c r="E29" i="1"/>
  <c r="H19" i="1"/>
  <c r="E19" i="1"/>
  <c r="H57" i="2" l="1"/>
  <c r="H58" i="2"/>
  <c r="H39" i="1"/>
</calcChain>
</file>

<file path=xl/sharedStrings.xml><?xml version="1.0" encoding="utf-8"?>
<sst xmlns="http://schemas.openxmlformats.org/spreadsheetml/2006/main" count="144" uniqueCount="28">
  <si>
    <t>x</t>
  </si>
  <si>
    <t>&gt;=40</t>
  </si>
  <si>
    <t>collection dates</t>
  </si>
  <si>
    <t>date1</t>
  </si>
  <si>
    <t>date2</t>
  </si>
  <si>
    <t>Date of event</t>
  </si>
  <si>
    <t>date4</t>
  </si>
  <si>
    <t>A_variable</t>
  </si>
  <si>
    <t>some_numbers_here</t>
  </si>
  <si>
    <t>some_calculations_there</t>
  </si>
  <si>
    <t>etc1</t>
  </si>
  <si>
    <t>etc2</t>
  </si>
  <si>
    <t>etc3</t>
  </si>
  <si>
    <t>etc4</t>
  </si>
  <si>
    <t>variable1</t>
  </si>
  <si>
    <t>variable2</t>
  </si>
  <si>
    <t>variable3</t>
  </si>
  <si>
    <t>a_question</t>
  </si>
  <si>
    <t>Yes</t>
  </si>
  <si>
    <t>another_question</t>
  </si>
  <si>
    <t>variable4</t>
  </si>
  <si>
    <t>time1</t>
  </si>
  <si>
    <t>time2</t>
  </si>
  <si>
    <t>another_date</t>
  </si>
  <si>
    <t>Days btw F and C</t>
  </si>
  <si>
    <t>Days btw I and F</t>
  </si>
  <si>
    <t>ID</t>
  </si>
  <si>
    <t>date3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</si>
</sst>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b/>
      <sz val="12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Helvetica Neue"/>
      <family val="2"/>
    </font>
    <font>
      <sz val="12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D1FB"/>
        <bgColor indexed="64"/>
      </patternFill>
    </fill>
    <fill>
      <patternFill patternType="solid">
        <fgColor rgb="FFF3BCB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4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4" xfId="0" applyFill="1" applyBorder="1"/>
    <xf numFmtId="0" fontId="0" fillId="5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0" fontId="2" fillId="0" borderId="0" xfId="0" applyFont="1"/>
    <xf numFmtId="0" fontId="3" fillId="2" borderId="5" xfId="0" applyFont="1" applyFill="1" applyBorder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7" xfId="0" applyBorder="1"/>
    <xf numFmtId="0" fontId="2" fillId="8" borderId="4" xfId="0" applyFont="1" applyFill="1" applyBorder="1"/>
    <xf numFmtId="14" fontId="0" fillId="2" borderId="4" xfId="0" applyNumberFormat="1" applyFill="1" applyBorder="1"/>
    <xf numFmtId="14" fontId="5" fillId="2" borderId="4" xfId="0" applyNumberFormat="1" applyFont="1" applyFill="1" applyBorder="1"/>
    <xf numFmtId="14" fontId="0" fillId="2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5" fillId="0" borderId="4" xfId="0" applyNumberFormat="1" applyFont="1" applyBorder="1"/>
    <xf numFmtId="14" fontId="5" fillId="2" borderId="4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1" fontId="7" fillId="7" borderId="0" xfId="0" applyNumberFormat="1" applyFont="1" applyFill="1" applyAlignment="1">
      <alignment horizont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/>
    <xf numFmtId="0" fontId="8" fillId="4" borderId="4" xfId="0" applyFont="1" applyFill="1" applyBorder="1" applyAlignment="1">
      <alignment horizontal="center"/>
    </xf>
    <xf numFmtId="14" fontId="0" fillId="9" borderId="4" xfId="0" applyNumberFormat="1" applyFill="1" applyBorder="1"/>
    <xf numFmtId="0" fontId="0" fillId="9" borderId="4" xfId="0" applyFill="1" applyBorder="1" applyAlignment="1">
      <alignment horizontal="center"/>
    </xf>
    <xf numFmtId="0" fontId="0" fillId="2" borderId="0" xfId="0" applyFill="1"/>
    <xf numFmtId="14" fontId="0" fillId="9" borderId="4" xfId="0" applyNumberFormat="1" applyFill="1" applyBorder="1" applyAlignment="1">
      <alignment horizontal="center"/>
    </xf>
    <xf numFmtId="14" fontId="5" fillId="2" borderId="0" xfId="0" applyNumberFormat="1" applyFont="1" applyFill="1"/>
    <xf numFmtId="0" fontId="0" fillId="2" borderId="4" xfId="0" applyFill="1" applyBorder="1"/>
    <xf numFmtId="0" fontId="5" fillId="3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1" fontId="0" fillId="9" borderId="0" xfId="0" applyNumberFormat="1" applyFill="1" applyAlignment="1">
      <alignment horizontal="center"/>
    </xf>
    <xf numFmtId="1" fontId="0" fillId="8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4E75-607C-014B-8FF0-AAAC5A45C688}">
  <dimension ref="A1:T78"/>
  <sheetViews>
    <sheetView workbookViewId="0">
      <selection activeCell="D3" sqref="D3"/>
    </sheetView>
  </sheetViews>
  <sheetFormatPr baseColWidth="10" defaultRowHeight="16" x14ac:dyDescent="0.2"/>
  <sheetData>
    <row r="1" spans="1:20" x14ac:dyDescent="0.2">
      <c r="B1" s="50" t="s">
        <v>2</v>
      </c>
      <c r="C1" s="51"/>
      <c r="D1" s="52"/>
      <c r="E1" s="1"/>
      <c r="F1" t="s">
        <v>5</v>
      </c>
      <c r="G1" s="2"/>
      <c r="H1" s="3"/>
      <c r="I1" s="4"/>
      <c r="J1" s="5" t="s">
        <v>14</v>
      </c>
      <c r="K1" s="6" t="s">
        <v>15</v>
      </c>
      <c r="L1" s="7" t="s">
        <v>16</v>
      </c>
      <c r="M1" s="8" t="s">
        <v>20</v>
      </c>
      <c r="N1" s="4"/>
      <c r="O1" s="5" t="s">
        <v>14</v>
      </c>
      <c r="P1" s="6" t="s">
        <v>15</v>
      </c>
      <c r="Q1" s="7" t="s">
        <v>16</v>
      </c>
      <c r="R1" s="8" t="s">
        <v>20</v>
      </c>
    </row>
    <row r="2" spans="1:20" ht="17" thickBot="1" x14ac:dyDescent="0.25">
      <c r="A2" s="9" t="s">
        <v>26</v>
      </c>
      <c r="B2" s="10" t="s">
        <v>3</v>
      </c>
      <c r="C2" s="10" t="s">
        <v>4</v>
      </c>
      <c r="D2" s="10" t="s">
        <v>27</v>
      </c>
      <c r="E2" s="11" t="s">
        <v>24</v>
      </c>
      <c r="F2" s="9" t="s">
        <v>6</v>
      </c>
      <c r="G2" s="12" t="s">
        <v>23</v>
      </c>
      <c r="H2" s="13" t="s">
        <v>25</v>
      </c>
      <c r="I2" s="14" t="s">
        <v>21</v>
      </c>
      <c r="J2" s="15" t="s">
        <v>21</v>
      </c>
      <c r="K2" s="16" t="s">
        <v>21</v>
      </c>
      <c r="L2" s="17" t="s">
        <v>21</v>
      </c>
      <c r="M2" s="8" t="s">
        <v>21</v>
      </c>
      <c r="N2" s="18" t="s">
        <v>22</v>
      </c>
      <c r="O2" s="15" t="s">
        <v>22</v>
      </c>
      <c r="P2" s="16" t="s">
        <v>22</v>
      </c>
      <c r="Q2" s="17" t="s">
        <v>22</v>
      </c>
      <c r="R2" s="19" t="s">
        <v>22</v>
      </c>
      <c r="S2" s="20" t="s">
        <v>17</v>
      </c>
      <c r="T2" s="20" t="s">
        <v>19</v>
      </c>
    </row>
    <row r="3" spans="1:20" x14ac:dyDescent="0.2">
      <c r="A3" s="21">
        <v>1</v>
      </c>
      <c r="B3" s="22">
        <v>44321</v>
      </c>
      <c r="C3" s="22">
        <v>44372</v>
      </c>
      <c r="D3" s="37">
        <v>44413</v>
      </c>
      <c r="E3" s="25">
        <f>F3-C3</f>
        <v>47</v>
      </c>
      <c r="F3" s="26">
        <v>44419</v>
      </c>
      <c r="G3" s="27"/>
      <c r="H3" s="28">
        <f t="shared" ref="H3:H35" si="0">I3-F3</f>
        <v>110</v>
      </c>
      <c r="I3" s="33">
        <v>44529</v>
      </c>
      <c r="J3" s="34">
        <v>320</v>
      </c>
      <c r="K3" s="34">
        <v>480</v>
      </c>
      <c r="L3" s="31">
        <v>160</v>
      </c>
      <c r="M3" s="32">
        <v>67103.267608782597</v>
      </c>
      <c r="N3" s="33">
        <v>44683</v>
      </c>
      <c r="O3" s="34">
        <v>160</v>
      </c>
      <c r="P3" s="34">
        <v>160</v>
      </c>
      <c r="Q3" s="31">
        <v>160</v>
      </c>
      <c r="R3" s="32">
        <v>49077.163713926398</v>
      </c>
      <c r="S3" t="s">
        <v>18</v>
      </c>
    </row>
    <row r="4" spans="1:20" x14ac:dyDescent="0.2">
      <c r="A4" s="21">
        <v>2</v>
      </c>
      <c r="B4" s="22">
        <v>44349</v>
      </c>
      <c r="C4" s="23"/>
      <c r="D4" s="24"/>
      <c r="E4" s="25">
        <f t="shared" ref="E4:E35" si="1">F4-B4</f>
        <v>73</v>
      </c>
      <c r="F4" s="26">
        <v>44422</v>
      </c>
      <c r="G4" s="27"/>
      <c r="H4" s="28">
        <f t="shared" si="0"/>
        <v>107</v>
      </c>
      <c r="I4" s="33">
        <v>44529</v>
      </c>
      <c r="J4" s="34">
        <v>20</v>
      </c>
      <c r="K4" s="34">
        <v>80</v>
      </c>
      <c r="L4" s="31">
        <v>5</v>
      </c>
      <c r="M4" s="32">
        <v>5980.3110984237301</v>
      </c>
      <c r="N4" s="35"/>
      <c r="O4" s="34"/>
      <c r="P4" s="34"/>
      <c r="Q4" s="4"/>
      <c r="R4" s="19"/>
    </row>
    <row r="5" spans="1:20" x14ac:dyDescent="0.2">
      <c r="A5" s="21">
        <v>3</v>
      </c>
      <c r="B5" s="23">
        <v>44368</v>
      </c>
      <c r="C5" s="23"/>
      <c r="D5" s="24"/>
      <c r="E5" s="25">
        <f t="shared" si="1"/>
        <v>44</v>
      </c>
      <c r="F5" s="26">
        <v>44412</v>
      </c>
      <c r="G5" s="27"/>
      <c r="H5" s="28">
        <f t="shared" si="0"/>
        <v>68</v>
      </c>
      <c r="I5" s="33">
        <v>44480</v>
      </c>
      <c r="J5" s="30">
        <v>1280</v>
      </c>
      <c r="K5" s="30">
        <v>1280</v>
      </c>
      <c r="L5" s="31">
        <v>640</v>
      </c>
      <c r="M5" s="32">
        <v>295807.98237798398</v>
      </c>
      <c r="N5" s="33">
        <v>44686</v>
      </c>
      <c r="O5" s="30">
        <v>320</v>
      </c>
      <c r="P5" s="30">
        <v>640</v>
      </c>
      <c r="Q5" s="31">
        <v>160</v>
      </c>
      <c r="R5" s="32">
        <v>71239.558988317905</v>
      </c>
      <c r="S5" t="s">
        <v>18</v>
      </c>
    </row>
    <row r="6" spans="1:20" x14ac:dyDescent="0.2">
      <c r="A6" s="21">
        <v>4</v>
      </c>
      <c r="B6" s="22">
        <v>44368</v>
      </c>
      <c r="C6" s="23"/>
      <c r="D6" s="24"/>
      <c r="E6" s="25">
        <f t="shared" si="1"/>
        <v>41</v>
      </c>
      <c r="F6" s="26">
        <v>44409</v>
      </c>
      <c r="G6" s="27"/>
      <c r="H6" s="28">
        <f t="shared" si="0"/>
        <v>65</v>
      </c>
      <c r="I6" s="33">
        <v>44474</v>
      </c>
      <c r="J6" s="30">
        <v>80</v>
      </c>
      <c r="K6" s="30">
        <v>60</v>
      </c>
      <c r="L6" s="31">
        <v>5</v>
      </c>
      <c r="M6" s="32">
        <v>15167.1448289732</v>
      </c>
      <c r="N6" s="33">
        <v>44686</v>
      </c>
      <c r="O6" s="30">
        <v>80</v>
      </c>
      <c r="P6" s="30">
        <v>120</v>
      </c>
      <c r="Q6" s="31">
        <v>80</v>
      </c>
      <c r="R6" s="32">
        <v>23147.3660689313</v>
      </c>
      <c r="S6" t="s">
        <v>18</v>
      </c>
    </row>
    <row r="7" spans="1:20" x14ac:dyDescent="0.2">
      <c r="A7" s="21">
        <v>5</v>
      </c>
      <c r="B7" s="22">
        <v>44369</v>
      </c>
      <c r="C7" s="23"/>
      <c r="D7" s="24"/>
      <c r="E7" s="25">
        <f t="shared" si="1"/>
        <v>45</v>
      </c>
      <c r="F7" s="26">
        <v>44414</v>
      </c>
      <c r="G7" s="27"/>
      <c r="H7" s="28">
        <f t="shared" si="0"/>
        <v>116</v>
      </c>
      <c r="I7" s="33">
        <v>44530</v>
      </c>
      <c r="J7" s="34">
        <v>160</v>
      </c>
      <c r="K7" s="34">
        <v>320</v>
      </c>
      <c r="L7" s="31">
        <v>80</v>
      </c>
      <c r="M7" s="32">
        <v>41953.367586303597</v>
      </c>
      <c r="N7" s="4"/>
      <c r="O7" s="34"/>
      <c r="P7" s="34"/>
      <c r="Q7" s="4"/>
      <c r="R7" s="19"/>
      <c r="T7" t="s">
        <v>0</v>
      </c>
    </row>
    <row r="8" spans="1:20" x14ac:dyDescent="0.2">
      <c r="A8" s="21">
        <v>6</v>
      </c>
      <c r="B8" s="22">
        <v>44371</v>
      </c>
      <c r="C8" s="23"/>
      <c r="D8" s="24"/>
      <c r="E8" s="25">
        <f t="shared" si="1"/>
        <v>41</v>
      </c>
      <c r="F8" s="26">
        <v>44412</v>
      </c>
      <c r="G8" s="27"/>
      <c r="H8" s="28">
        <f t="shared" si="0"/>
        <v>61</v>
      </c>
      <c r="I8" s="33">
        <v>44473</v>
      </c>
      <c r="J8" s="30">
        <v>640</v>
      </c>
      <c r="K8" s="30">
        <v>1280</v>
      </c>
      <c r="L8" s="34">
        <v>60</v>
      </c>
      <c r="M8" s="32">
        <v>36818.273004049501</v>
      </c>
      <c r="N8" s="35"/>
      <c r="O8" s="30"/>
      <c r="P8" s="30"/>
      <c r="Q8" s="4"/>
      <c r="R8" s="19"/>
    </row>
    <row r="9" spans="1:20" x14ac:dyDescent="0.2">
      <c r="A9" s="21">
        <v>7</v>
      </c>
      <c r="B9" s="22">
        <v>44371</v>
      </c>
      <c r="C9" s="23"/>
      <c r="D9" s="24"/>
      <c r="E9" s="25">
        <f t="shared" si="1"/>
        <v>38</v>
      </c>
      <c r="F9" s="26">
        <v>44409</v>
      </c>
      <c r="G9" s="27"/>
      <c r="H9" s="28">
        <f t="shared" si="0"/>
        <v>65</v>
      </c>
      <c r="I9" s="33">
        <v>44474</v>
      </c>
      <c r="J9" s="30">
        <v>480</v>
      </c>
      <c r="K9" s="30">
        <v>320</v>
      </c>
      <c r="L9" s="31">
        <v>160</v>
      </c>
      <c r="M9" s="32">
        <v>69594.141731367999</v>
      </c>
      <c r="N9" s="35"/>
      <c r="O9" s="30"/>
      <c r="P9" s="30"/>
      <c r="Q9" s="4"/>
      <c r="R9" s="19"/>
    </row>
    <row r="10" spans="1:20" x14ac:dyDescent="0.2">
      <c r="A10" s="21">
        <v>8</v>
      </c>
      <c r="B10" s="22">
        <v>44371</v>
      </c>
      <c r="C10" s="23"/>
      <c r="D10" s="24"/>
      <c r="E10" s="25">
        <f t="shared" si="1"/>
        <v>43</v>
      </c>
      <c r="F10" s="26">
        <v>44414</v>
      </c>
      <c r="G10" s="27"/>
      <c r="H10" s="28">
        <f t="shared" si="0"/>
        <v>61</v>
      </c>
      <c r="I10" s="33">
        <v>44475</v>
      </c>
      <c r="J10" s="30">
        <v>80</v>
      </c>
      <c r="K10" s="30">
        <v>120</v>
      </c>
      <c r="L10" s="31">
        <v>5</v>
      </c>
      <c r="M10" s="32">
        <v>18801.9222527444</v>
      </c>
      <c r="N10" s="35"/>
      <c r="O10" s="30"/>
      <c r="P10" s="30"/>
      <c r="Q10" s="4"/>
      <c r="R10" s="19"/>
    </row>
    <row r="11" spans="1:20" x14ac:dyDescent="0.2">
      <c r="A11" s="21">
        <v>9</v>
      </c>
      <c r="B11" s="22">
        <v>44371</v>
      </c>
      <c r="C11" s="23"/>
      <c r="D11" s="24"/>
      <c r="E11" s="25">
        <f t="shared" si="1"/>
        <v>40</v>
      </c>
      <c r="F11" s="26">
        <v>44411</v>
      </c>
      <c r="G11" s="27"/>
      <c r="H11" s="28">
        <f t="shared" si="0"/>
        <v>63</v>
      </c>
      <c r="I11" s="33">
        <v>44474</v>
      </c>
      <c r="J11" s="30">
        <v>320</v>
      </c>
      <c r="K11" s="30">
        <v>240</v>
      </c>
      <c r="L11" s="31">
        <v>120</v>
      </c>
      <c r="M11" s="32">
        <v>39569.178408870903</v>
      </c>
      <c r="N11" s="35"/>
      <c r="O11" s="30"/>
      <c r="P11" s="30"/>
      <c r="Q11" s="4"/>
      <c r="R11" s="19"/>
    </row>
    <row r="12" spans="1:20" x14ac:dyDescent="0.2">
      <c r="A12" s="21">
        <v>10</v>
      </c>
      <c r="B12" s="22">
        <v>44371</v>
      </c>
      <c r="C12" s="23"/>
      <c r="D12" s="24"/>
      <c r="E12" s="25">
        <f t="shared" si="1"/>
        <v>45</v>
      </c>
      <c r="F12" s="26">
        <v>44416</v>
      </c>
      <c r="G12" s="27"/>
      <c r="H12" s="28">
        <f t="shared" si="0"/>
        <v>64</v>
      </c>
      <c r="I12" s="33">
        <v>44480</v>
      </c>
      <c r="J12" s="30">
        <v>640</v>
      </c>
      <c r="K12" s="30">
        <v>640</v>
      </c>
      <c r="L12" s="31">
        <v>160</v>
      </c>
      <c r="M12" s="32">
        <v>105298.99246681501</v>
      </c>
      <c r="N12" s="35"/>
      <c r="O12" s="30"/>
      <c r="P12" s="30"/>
      <c r="Q12" s="4"/>
      <c r="R12" s="19"/>
    </row>
    <row r="13" spans="1:20" x14ac:dyDescent="0.2">
      <c r="A13" s="21">
        <v>11</v>
      </c>
      <c r="B13" s="22">
        <v>44371</v>
      </c>
      <c r="C13" s="23"/>
      <c r="D13" s="24"/>
      <c r="E13" s="25">
        <f t="shared" si="1"/>
        <v>53</v>
      </c>
      <c r="F13" s="26">
        <v>44424</v>
      </c>
      <c r="G13" s="27"/>
      <c r="H13" s="28">
        <f t="shared" si="0"/>
        <v>106</v>
      </c>
      <c r="I13" s="33">
        <v>44530</v>
      </c>
      <c r="J13" s="34">
        <v>160</v>
      </c>
      <c r="K13" s="34">
        <v>240</v>
      </c>
      <c r="L13" s="31">
        <v>40</v>
      </c>
      <c r="M13" s="32">
        <v>25370.783802490601</v>
      </c>
      <c r="N13" s="35"/>
      <c r="O13" s="34"/>
      <c r="P13" s="34"/>
      <c r="Q13" s="4"/>
      <c r="R13" s="19"/>
    </row>
    <row r="14" spans="1:20" x14ac:dyDescent="0.2">
      <c r="A14" s="21">
        <v>12</v>
      </c>
      <c r="B14" s="22">
        <v>44372</v>
      </c>
      <c r="C14" s="23"/>
      <c r="D14" s="24"/>
      <c r="E14" s="25">
        <f t="shared" si="1"/>
        <v>40</v>
      </c>
      <c r="F14" s="26">
        <v>44412</v>
      </c>
      <c r="G14" s="27"/>
      <c r="H14" s="28">
        <f t="shared" si="0"/>
        <v>61</v>
      </c>
      <c r="I14" s="33">
        <v>44473</v>
      </c>
      <c r="J14" s="30">
        <v>320</v>
      </c>
      <c r="K14" s="30">
        <v>480</v>
      </c>
      <c r="L14" s="34">
        <v>160</v>
      </c>
      <c r="M14" s="32">
        <v>94739.803179934199</v>
      </c>
      <c r="N14" s="33">
        <v>44683</v>
      </c>
      <c r="O14" s="30">
        <v>160</v>
      </c>
      <c r="P14" s="30">
        <v>240</v>
      </c>
      <c r="Q14" s="31">
        <v>240</v>
      </c>
      <c r="R14" s="32">
        <v>68079.974167984401</v>
      </c>
      <c r="S14" t="s">
        <v>18</v>
      </c>
      <c r="T14" t="s">
        <v>0</v>
      </c>
    </row>
    <row r="15" spans="1:20" x14ac:dyDescent="0.2">
      <c r="A15" s="21">
        <v>13</v>
      </c>
      <c r="B15" s="22">
        <v>44372</v>
      </c>
      <c r="C15" s="23"/>
      <c r="D15" s="24"/>
      <c r="E15" s="25">
        <f t="shared" si="1"/>
        <v>38</v>
      </c>
      <c r="F15" s="26">
        <v>44410</v>
      </c>
      <c r="G15" s="27"/>
      <c r="H15" s="28">
        <f t="shared" si="0"/>
        <v>64</v>
      </c>
      <c r="I15" s="33">
        <v>44474</v>
      </c>
      <c r="J15" s="30">
        <v>640</v>
      </c>
      <c r="K15" s="30">
        <v>480</v>
      </c>
      <c r="L15" s="31">
        <v>320</v>
      </c>
      <c r="M15" s="32">
        <v>79149.249946925702</v>
      </c>
      <c r="N15" s="4"/>
      <c r="O15" s="30"/>
      <c r="P15" s="30"/>
      <c r="Q15" s="4"/>
      <c r="R15" s="19"/>
      <c r="T15" t="s">
        <v>0</v>
      </c>
    </row>
    <row r="16" spans="1:20" x14ac:dyDescent="0.2">
      <c r="A16" s="21">
        <v>14</v>
      </c>
      <c r="B16" s="22">
        <v>44372</v>
      </c>
      <c r="C16" s="23"/>
      <c r="D16" s="24"/>
      <c r="E16" s="25">
        <f t="shared" si="1"/>
        <v>38</v>
      </c>
      <c r="F16" s="26">
        <v>44410</v>
      </c>
      <c r="G16" s="27"/>
      <c r="H16" s="28">
        <f t="shared" si="0"/>
        <v>70</v>
      </c>
      <c r="I16" s="33">
        <v>44480</v>
      </c>
      <c r="J16" s="30">
        <v>160</v>
      </c>
      <c r="K16" s="30">
        <v>120</v>
      </c>
      <c r="L16" s="31">
        <v>80</v>
      </c>
      <c r="M16" s="32">
        <v>35518.750693932401</v>
      </c>
      <c r="N16" s="4"/>
      <c r="O16" s="30"/>
      <c r="P16" s="30"/>
      <c r="Q16" s="4"/>
      <c r="R16" s="19"/>
      <c r="T16" t="s">
        <v>0</v>
      </c>
    </row>
    <row r="17" spans="1:20" x14ac:dyDescent="0.2">
      <c r="A17" s="21">
        <v>15</v>
      </c>
      <c r="B17" s="22">
        <v>44372</v>
      </c>
      <c r="C17" s="37">
        <v>44413</v>
      </c>
      <c r="D17" s="24"/>
      <c r="E17" s="25">
        <f t="shared" si="1"/>
        <v>46</v>
      </c>
      <c r="F17" s="26">
        <v>44418</v>
      </c>
      <c r="G17" s="27"/>
      <c r="H17" s="28">
        <f t="shared" si="0"/>
        <v>111</v>
      </c>
      <c r="I17" s="33">
        <v>44529</v>
      </c>
      <c r="J17" s="34">
        <v>640</v>
      </c>
      <c r="K17" s="34">
        <v>480</v>
      </c>
      <c r="L17" s="31">
        <v>160</v>
      </c>
      <c r="M17" s="32">
        <v>139330.76632178601</v>
      </c>
      <c r="N17" s="33">
        <v>44686</v>
      </c>
      <c r="O17" s="34">
        <v>120</v>
      </c>
      <c r="P17" s="34">
        <v>160</v>
      </c>
      <c r="Q17" s="31">
        <v>160</v>
      </c>
      <c r="R17" s="32">
        <v>43341.161303732202</v>
      </c>
      <c r="S17" t="s">
        <v>18</v>
      </c>
    </row>
    <row r="18" spans="1:20" x14ac:dyDescent="0.2">
      <c r="A18" s="21">
        <v>16</v>
      </c>
      <c r="B18" s="22">
        <v>44372</v>
      </c>
      <c r="C18" s="23"/>
      <c r="D18" s="24"/>
      <c r="E18" s="25">
        <f t="shared" si="1"/>
        <v>49</v>
      </c>
      <c r="F18" s="26">
        <v>44421</v>
      </c>
      <c r="G18" s="27"/>
      <c r="H18" s="28">
        <f t="shared" si="0"/>
        <v>108</v>
      </c>
      <c r="I18" s="33">
        <v>44529</v>
      </c>
      <c r="J18" s="34">
        <v>240</v>
      </c>
      <c r="K18" s="34">
        <v>160</v>
      </c>
      <c r="L18" s="31">
        <v>80</v>
      </c>
      <c r="M18" s="32">
        <v>26169.969966762099</v>
      </c>
      <c r="N18" s="35"/>
      <c r="O18" s="34"/>
      <c r="P18" s="34"/>
      <c r="Q18" s="4"/>
      <c r="R18" s="19"/>
    </row>
    <row r="19" spans="1:20" x14ac:dyDescent="0.2">
      <c r="A19" s="21">
        <v>17</v>
      </c>
      <c r="B19" s="22">
        <v>44376</v>
      </c>
      <c r="C19" s="23"/>
      <c r="D19" s="24"/>
      <c r="E19" s="25">
        <f t="shared" si="1"/>
        <v>33</v>
      </c>
      <c r="F19" s="26">
        <v>44409</v>
      </c>
      <c r="G19" s="27"/>
      <c r="H19" s="28">
        <f t="shared" si="0"/>
        <v>65</v>
      </c>
      <c r="I19" s="29">
        <v>44474</v>
      </c>
      <c r="J19" s="30">
        <v>160</v>
      </c>
      <c r="K19" s="30">
        <v>160</v>
      </c>
      <c r="L19" s="31">
        <v>5</v>
      </c>
      <c r="M19" s="32">
        <v>6864.2530385839</v>
      </c>
      <c r="N19" s="33">
        <v>44683</v>
      </c>
      <c r="O19" s="30">
        <v>160</v>
      </c>
      <c r="P19" s="30">
        <v>160</v>
      </c>
      <c r="Q19" s="31">
        <v>160</v>
      </c>
      <c r="R19" s="32">
        <v>27538.383020730998</v>
      </c>
      <c r="S19" t="s">
        <v>18</v>
      </c>
    </row>
    <row r="20" spans="1:20" x14ac:dyDescent="0.2">
      <c r="A20" s="21">
        <v>18</v>
      </c>
      <c r="B20" s="22">
        <v>44376</v>
      </c>
      <c r="C20" s="23"/>
      <c r="D20" s="24"/>
      <c r="E20" s="25">
        <f t="shared" si="1"/>
        <v>35</v>
      </c>
      <c r="F20" s="26">
        <v>44411</v>
      </c>
      <c r="G20" s="27"/>
      <c r="H20" s="28">
        <f t="shared" si="0"/>
        <v>64</v>
      </c>
      <c r="I20" s="33">
        <v>44475</v>
      </c>
      <c r="J20" s="30">
        <v>320</v>
      </c>
      <c r="K20" s="30">
        <v>320</v>
      </c>
      <c r="L20" s="31">
        <v>160</v>
      </c>
      <c r="M20" s="32">
        <v>67943.981484410106</v>
      </c>
      <c r="N20" s="4"/>
      <c r="O20" s="30"/>
      <c r="P20" s="30"/>
      <c r="Q20" s="4"/>
      <c r="R20" s="19"/>
      <c r="T20" t="s">
        <v>0</v>
      </c>
    </row>
    <row r="21" spans="1:20" x14ac:dyDescent="0.2">
      <c r="A21" s="21">
        <v>19</v>
      </c>
      <c r="B21" s="22">
        <v>44376</v>
      </c>
      <c r="C21" s="23"/>
      <c r="D21" s="24"/>
      <c r="E21" s="25">
        <f t="shared" si="1"/>
        <v>37</v>
      </c>
      <c r="F21" s="26">
        <v>44413</v>
      </c>
      <c r="G21" s="27"/>
      <c r="H21" s="28">
        <f t="shared" si="0"/>
        <v>61</v>
      </c>
      <c r="I21" s="29">
        <v>44474</v>
      </c>
      <c r="J21" s="30">
        <v>240</v>
      </c>
      <c r="K21" s="30">
        <v>320</v>
      </c>
      <c r="L21" s="31">
        <v>80</v>
      </c>
      <c r="M21" s="32">
        <v>55891.9673646956</v>
      </c>
      <c r="N21" s="33">
        <v>44686</v>
      </c>
      <c r="O21" s="30">
        <v>240</v>
      </c>
      <c r="P21" s="30">
        <v>320</v>
      </c>
      <c r="Q21" s="31">
        <v>240</v>
      </c>
      <c r="R21" s="32">
        <v>64746.319997721497</v>
      </c>
      <c r="S21" t="s">
        <v>18</v>
      </c>
      <c r="T21" t="s">
        <v>0</v>
      </c>
    </row>
    <row r="22" spans="1:20" x14ac:dyDescent="0.2">
      <c r="A22" s="21">
        <v>20</v>
      </c>
      <c r="B22" s="22">
        <v>44376</v>
      </c>
      <c r="C22" s="23"/>
      <c r="D22" s="24"/>
      <c r="E22" s="25">
        <f t="shared" si="1"/>
        <v>37</v>
      </c>
      <c r="F22" s="26">
        <v>44413</v>
      </c>
      <c r="G22" s="27"/>
      <c r="H22" s="28">
        <f t="shared" si="0"/>
        <v>61</v>
      </c>
      <c r="I22" s="33">
        <v>44474</v>
      </c>
      <c r="J22" s="30">
        <v>320</v>
      </c>
      <c r="K22" s="30">
        <v>320</v>
      </c>
      <c r="L22" s="31">
        <v>160</v>
      </c>
      <c r="M22" s="32">
        <v>62101.588744527799</v>
      </c>
      <c r="N22" s="4"/>
      <c r="O22" s="30"/>
      <c r="P22" s="30"/>
      <c r="Q22" s="4"/>
      <c r="R22" s="19"/>
      <c r="T22" t="s">
        <v>0</v>
      </c>
    </row>
    <row r="23" spans="1:20" x14ac:dyDescent="0.2">
      <c r="A23" s="21">
        <v>21</v>
      </c>
      <c r="B23" s="22">
        <v>44376</v>
      </c>
      <c r="C23" s="23"/>
      <c r="D23" s="24"/>
      <c r="E23" s="25">
        <f t="shared" si="1"/>
        <v>45</v>
      </c>
      <c r="F23" s="26">
        <v>44421</v>
      </c>
      <c r="G23" s="27"/>
      <c r="H23" s="28">
        <f t="shared" si="0"/>
        <v>108</v>
      </c>
      <c r="I23" s="33">
        <v>44529</v>
      </c>
      <c r="J23" s="34">
        <v>480</v>
      </c>
      <c r="K23" s="34">
        <v>640</v>
      </c>
      <c r="L23" s="31">
        <v>160</v>
      </c>
      <c r="M23" s="32">
        <v>103470.00900810699</v>
      </c>
      <c r="N23" s="33">
        <v>44684</v>
      </c>
      <c r="O23" s="34">
        <v>480</v>
      </c>
      <c r="P23" s="34">
        <v>480</v>
      </c>
      <c r="Q23" s="31">
        <v>480</v>
      </c>
      <c r="R23" s="32">
        <v>151710.93046012701</v>
      </c>
      <c r="S23" t="s">
        <v>18</v>
      </c>
      <c r="T23" t="s">
        <v>0</v>
      </c>
    </row>
    <row r="24" spans="1:20" x14ac:dyDescent="0.2">
      <c r="A24" s="21">
        <v>22</v>
      </c>
      <c r="B24" s="22">
        <v>44377</v>
      </c>
      <c r="C24" s="23"/>
      <c r="D24" s="24"/>
      <c r="E24" s="25">
        <f t="shared" si="1"/>
        <v>35</v>
      </c>
      <c r="F24" s="26">
        <v>44412</v>
      </c>
      <c r="G24" s="27"/>
      <c r="H24" s="28">
        <f t="shared" si="0"/>
        <v>62</v>
      </c>
      <c r="I24" s="33">
        <v>44474</v>
      </c>
      <c r="J24" s="30">
        <v>640</v>
      </c>
      <c r="K24" s="30">
        <v>320</v>
      </c>
      <c r="L24" s="31">
        <v>80</v>
      </c>
      <c r="M24" s="32">
        <v>63851.476682689499</v>
      </c>
      <c r="N24" s="33">
        <v>44686</v>
      </c>
      <c r="O24" s="30">
        <v>160</v>
      </c>
      <c r="P24" s="30">
        <v>240</v>
      </c>
      <c r="Q24" s="36">
        <v>160</v>
      </c>
      <c r="R24" s="32">
        <v>48830.619166389202</v>
      </c>
      <c r="S24" t="s">
        <v>18</v>
      </c>
    </row>
    <row r="25" spans="1:20" x14ac:dyDescent="0.2">
      <c r="A25" s="21">
        <v>23</v>
      </c>
      <c r="B25" s="22">
        <v>44377</v>
      </c>
      <c r="C25" s="23">
        <v>44418</v>
      </c>
      <c r="D25" s="24"/>
      <c r="E25" s="25">
        <f t="shared" si="1"/>
        <v>42</v>
      </c>
      <c r="F25" s="26">
        <v>44419</v>
      </c>
      <c r="G25" s="27"/>
      <c r="H25" s="28">
        <f t="shared" si="0"/>
        <v>111</v>
      </c>
      <c r="I25" s="33">
        <v>44530</v>
      </c>
      <c r="J25" s="34">
        <v>1280</v>
      </c>
      <c r="K25" s="34">
        <v>1280</v>
      </c>
      <c r="L25" s="31">
        <v>480</v>
      </c>
      <c r="M25" s="32">
        <v>165846.550711302</v>
      </c>
      <c r="N25" s="33">
        <v>44684</v>
      </c>
      <c r="O25" s="34">
        <v>640</v>
      </c>
      <c r="P25" s="34">
        <v>640</v>
      </c>
      <c r="Q25" s="31">
        <v>640</v>
      </c>
      <c r="R25" s="32">
        <v>142161.694354134</v>
      </c>
      <c r="S25" t="s">
        <v>18</v>
      </c>
      <c r="T25" t="s">
        <v>0</v>
      </c>
    </row>
    <row r="26" spans="1:20" x14ac:dyDescent="0.2">
      <c r="A26" s="21">
        <v>24</v>
      </c>
      <c r="B26" s="22">
        <v>44377</v>
      </c>
      <c r="C26" s="37">
        <v>44419</v>
      </c>
      <c r="D26" s="24"/>
      <c r="E26" s="25">
        <f t="shared" si="1"/>
        <v>44</v>
      </c>
      <c r="F26" s="26">
        <v>44421</v>
      </c>
      <c r="G26" s="27"/>
      <c r="H26" s="28">
        <f t="shared" si="0"/>
        <v>109</v>
      </c>
      <c r="I26" s="33">
        <v>44530</v>
      </c>
      <c r="J26" s="34">
        <v>240</v>
      </c>
      <c r="K26" s="34">
        <v>320</v>
      </c>
      <c r="L26" s="31">
        <v>80</v>
      </c>
      <c r="M26" s="32">
        <v>55513.402020419402</v>
      </c>
      <c r="N26" s="33">
        <v>44686</v>
      </c>
      <c r="O26" s="34">
        <v>160</v>
      </c>
      <c r="P26" s="34">
        <v>320</v>
      </c>
      <c r="Q26" s="31">
        <v>160</v>
      </c>
      <c r="R26" s="32">
        <v>51554.959249902298</v>
      </c>
      <c r="S26" t="s">
        <v>18</v>
      </c>
      <c r="T26" t="s">
        <v>0</v>
      </c>
    </row>
    <row r="27" spans="1:20" x14ac:dyDescent="0.2">
      <c r="A27" s="21">
        <v>25</v>
      </c>
      <c r="B27" s="22">
        <v>44377</v>
      </c>
      <c r="C27" s="23"/>
      <c r="D27" s="24"/>
      <c r="E27" s="25">
        <f t="shared" si="1"/>
        <v>47</v>
      </c>
      <c r="F27" s="26">
        <v>44424</v>
      </c>
      <c r="G27" s="27"/>
      <c r="H27" s="28">
        <f t="shared" si="0"/>
        <v>106</v>
      </c>
      <c r="I27" s="33">
        <v>44530</v>
      </c>
      <c r="J27" s="34">
        <v>240</v>
      </c>
      <c r="K27" s="34">
        <v>240</v>
      </c>
      <c r="L27" s="31">
        <v>80</v>
      </c>
      <c r="M27" s="32">
        <v>26419.169974404998</v>
      </c>
      <c r="N27" s="35"/>
      <c r="O27" s="34"/>
      <c r="P27" s="34"/>
      <c r="Q27" s="4"/>
      <c r="R27" s="19"/>
    </row>
    <row r="28" spans="1:20" x14ac:dyDescent="0.2">
      <c r="A28" s="21">
        <v>26</v>
      </c>
      <c r="B28" s="22">
        <v>44378</v>
      </c>
      <c r="C28" s="23"/>
      <c r="D28" s="24"/>
      <c r="E28" s="25">
        <f t="shared" si="1"/>
        <v>34</v>
      </c>
      <c r="F28" s="26">
        <v>44412</v>
      </c>
      <c r="G28" s="27"/>
      <c r="H28" s="28">
        <f t="shared" si="0"/>
        <v>63</v>
      </c>
      <c r="I28" s="33">
        <v>44475</v>
      </c>
      <c r="J28" s="30">
        <v>640</v>
      </c>
      <c r="K28" s="30">
        <v>640</v>
      </c>
      <c r="L28" s="31">
        <v>160</v>
      </c>
      <c r="M28" s="32">
        <v>78309.413216962406</v>
      </c>
      <c r="N28" s="35"/>
      <c r="O28" s="30"/>
      <c r="P28" s="30"/>
      <c r="Q28" s="4"/>
      <c r="R28" s="19"/>
    </row>
    <row r="29" spans="1:20" x14ac:dyDescent="0.2">
      <c r="A29" s="21">
        <v>27</v>
      </c>
      <c r="B29" s="22">
        <v>44379</v>
      </c>
      <c r="C29" s="23"/>
      <c r="D29" s="24"/>
      <c r="E29" s="25">
        <f t="shared" si="1"/>
        <v>31</v>
      </c>
      <c r="F29" s="26">
        <v>44410</v>
      </c>
      <c r="G29" s="27"/>
      <c r="H29" s="28">
        <f t="shared" si="0"/>
        <v>70</v>
      </c>
      <c r="I29" s="33">
        <v>44480</v>
      </c>
      <c r="J29" s="30">
        <v>160</v>
      </c>
      <c r="K29" s="30">
        <v>160</v>
      </c>
      <c r="L29" s="31">
        <v>80</v>
      </c>
      <c r="M29" s="32">
        <v>43887.736506200199</v>
      </c>
      <c r="N29" s="35"/>
      <c r="O29" s="30"/>
      <c r="P29" s="30"/>
      <c r="Q29" s="4"/>
      <c r="R29" s="19"/>
    </row>
    <row r="30" spans="1:20" x14ac:dyDescent="0.2">
      <c r="A30" s="21">
        <v>28</v>
      </c>
      <c r="B30" s="22">
        <v>44379</v>
      </c>
      <c r="C30" s="23"/>
      <c r="D30" s="24"/>
      <c r="E30" s="25">
        <f t="shared" si="1"/>
        <v>33</v>
      </c>
      <c r="F30" s="26">
        <v>44412</v>
      </c>
      <c r="G30" s="27"/>
      <c r="H30" s="28">
        <f t="shared" si="0"/>
        <v>61</v>
      </c>
      <c r="I30" s="33">
        <v>44473</v>
      </c>
      <c r="J30" s="30">
        <v>1280</v>
      </c>
      <c r="K30" s="30">
        <v>1280</v>
      </c>
      <c r="L30" s="34">
        <v>160</v>
      </c>
      <c r="M30" s="32">
        <v>115959.807891613</v>
      </c>
      <c r="N30" s="33">
        <v>44683</v>
      </c>
      <c r="O30" s="30">
        <v>320</v>
      </c>
      <c r="P30" s="30">
        <v>480</v>
      </c>
      <c r="Q30" s="31">
        <v>480</v>
      </c>
      <c r="R30" s="32">
        <v>108016.924399582</v>
      </c>
      <c r="S30" t="s">
        <v>18</v>
      </c>
    </row>
    <row r="31" spans="1:20" x14ac:dyDescent="0.2">
      <c r="A31" s="21">
        <v>29</v>
      </c>
      <c r="B31" s="22">
        <v>44383</v>
      </c>
      <c r="C31" s="23"/>
      <c r="D31" s="24"/>
      <c r="E31" s="25">
        <f t="shared" si="1"/>
        <v>27</v>
      </c>
      <c r="F31" s="26">
        <v>44410</v>
      </c>
      <c r="G31" s="27"/>
      <c r="H31" s="28">
        <f t="shared" si="0"/>
        <v>70</v>
      </c>
      <c r="I31" s="33">
        <v>44480</v>
      </c>
      <c r="J31" s="30">
        <v>160</v>
      </c>
      <c r="K31" s="30">
        <v>240</v>
      </c>
      <c r="L31" s="31">
        <v>60</v>
      </c>
      <c r="M31" s="32">
        <v>42109.465063683398</v>
      </c>
      <c r="N31" s="33">
        <v>44686</v>
      </c>
      <c r="O31" s="30">
        <v>160</v>
      </c>
      <c r="P31" s="30">
        <v>240</v>
      </c>
      <c r="Q31" s="31">
        <v>80</v>
      </c>
      <c r="R31" s="32">
        <v>42718.822712999703</v>
      </c>
      <c r="S31" t="s">
        <v>18</v>
      </c>
      <c r="T31" t="s">
        <v>0</v>
      </c>
    </row>
    <row r="32" spans="1:20" x14ac:dyDescent="0.2">
      <c r="A32" s="21">
        <v>30</v>
      </c>
      <c r="B32" s="22">
        <v>44392</v>
      </c>
      <c r="C32" s="23"/>
      <c r="D32" s="24"/>
      <c r="E32" s="25">
        <f t="shared" si="1"/>
        <v>21</v>
      </c>
      <c r="F32" s="26">
        <v>44413</v>
      </c>
      <c r="G32" s="27"/>
      <c r="H32" s="28">
        <f t="shared" si="0"/>
        <v>67</v>
      </c>
      <c r="I32" s="33">
        <v>44480</v>
      </c>
      <c r="J32" s="30">
        <v>640</v>
      </c>
      <c r="K32" s="30">
        <v>640</v>
      </c>
      <c r="L32" s="31">
        <v>160</v>
      </c>
      <c r="M32" s="32">
        <v>99656.295916715302</v>
      </c>
      <c r="N32" s="35"/>
      <c r="O32" s="30"/>
      <c r="P32" s="30"/>
      <c r="Q32" s="4"/>
      <c r="R32" s="19"/>
    </row>
    <row r="33" spans="1:19" x14ac:dyDescent="0.2">
      <c r="A33" s="21">
        <v>31</v>
      </c>
      <c r="B33" s="22">
        <v>44405</v>
      </c>
      <c r="C33" s="23"/>
      <c r="D33" s="24"/>
      <c r="E33" s="25">
        <f t="shared" si="1"/>
        <v>14</v>
      </c>
      <c r="F33" s="26">
        <v>44419</v>
      </c>
      <c r="G33" s="27"/>
      <c r="H33" s="28">
        <f t="shared" si="0"/>
        <v>111</v>
      </c>
      <c r="I33" s="33">
        <v>44530</v>
      </c>
      <c r="J33" s="34">
        <v>320</v>
      </c>
      <c r="K33" s="34">
        <v>320</v>
      </c>
      <c r="L33" s="31">
        <v>5</v>
      </c>
      <c r="M33" s="32">
        <v>17798.660868688501</v>
      </c>
      <c r="N33" s="33">
        <v>44683</v>
      </c>
      <c r="O33" s="34">
        <v>80</v>
      </c>
      <c r="P33" s="34">
        <v>80</v>
      </c>
      <c r="Q33" s="31">
        <v>120</v>
      </c>
      <c r="R33" s="32">
        <v>18824.917907893901</v>
      </c>
      <c r="S33" t="s">
        <v>18</v>
      </c>
    </row>
    <row r="34" spans="1:19" x14ac:dyDescent="0.2">
      <c r="A34" s="21">
        <v>32</v>
      </c>
      <c r="B34" s="37">
        <v>44407</v>
      </c>
      <c r="C34" s="42"/>
      <c r="D34" s="24"/>
      <c r="E34" s="38">
        <f t="shared" si="1"/>
        <v>10</v>
      </c>
      <c r="F34" s="26">
        <v>44417</v>
      </c>
      <c r="G34" s="40">
        <v>44529</v>
      </c>
      <c r="H34" s="28">
        <f t="shared" si="0"/>
        <v>113</v>
      </c>
      <c r="I34" s="33">
        <v>44530</v>
      </c>
      <c r="J34" s="34">
        <v>320</v>
      </c>
      <c r="K34" s="34">
        <v>640</v>
      </c>
      <c r="L34" s="31">
        <v>40</v>
      </c>
      <c r="M34" s="32">
        <v>16526.7073512719</v>
      </c>
      <c r="N34" s="4"/>
      <c r="O34" s="34"/>
      <c r="P34" s="34"/>
      <c r="Q34" s="4"/>
      <c r="R34" s="19"/>
    </row>
    <row r="35" spans="1:19" x14ac:dyDescent="0.2">
      <c r="A35" s="21">
        <v>33</v>
      </c>
      <c r="B35" s="37">
        <v>44438</v>
      </c>
      <c r="C35" s="41"/>
      <c r="D35" s="24"/>
      <c r="E35" s="38">
        <f t="shared" si="1"/>
        <v>9</v>
      </c>
      <c r="F35" s="26">
        <v>44447</v>
      </c>
      <c r="G35" s="27"/>
      <c r="H35" s="28">
        <f t="shared" si="0"/>
        <v>29</v>
      </c>
      <c r="I35" s="33">
        <v>44476</v>
      </c>
      <c r="J35" s="30">
        <v>1280</v>
      </c>
      <c r="K35" s="30">
        <v>1280</v>
      </c>
      <c r="L35" s="31">
        <v>240</v>
      </c>
      <c r="M35" s="32">
        <v>39167.096715783802</v>
      </c>
      <c r="N35" s="33">
        <v>44683</v>
      </c>
      <c r="O35" s="30">
        <v>80</v>
      </c>
      <c r="P35" s="30">
        <v>60</v>
      </c>
      <c r="Q35" s="31">
        <v>20</v>
      </c>
      <c r="R35" s="32">
        <v>4306.9095148542801</v>
      </c>
      <c r="S35" t="s">
        <v>18</v>
      </c>
    </row>
    <row r="36" spans="1:19" x14ac:dyDescent="0.2">
      <c r="A36" s="21">
        <v>34</v>
      </c>
      <c r="B36" s="23"/>
      <c r="C36" s="39"/>
      <c r="D36" s="24"/>
      <c r="E36" s="25"/>
      <c r="F36" s="26">
        <v>44418</v>
      </c>
      <c r="G36" s="24">
        <v>44510</v>
      </c>
      <c r="H36" s="28">
        <v>19</v>
      </c>
      <c r="I36" s="33">
        <v>44529</v>
      </c>
      <c r="J36" s="34">
        <v>240</v>
      </c>
      <c r="K36" s="34">
        <v>160</v>
      </c>
      <c r="L36" s="31">
        <v>160</v>
      </c>
      <c r="M36" s="32">
        <v>84777.561255341803</v>
      </c>
      <c r="N36" s="33">
        <v>44683</v>
      </c>
      <c r="O36" s="34">
        <v>60</v>
      </c>
      <c r="P36" s="34">
        <v>60</v>
      </c>
      <c r="Q36" s="31">
        <v>80</v>
      </c>
      <c r="R36" s="32">
        <v>19495.277727708999</v>
      </c>
      <c r="S36" t="s">
        <v>18</v>
      </c>
    </row>
    <row r="37" spans="1:19" x14ac:dyDescent="0.2">
      <c r="A37" s="21">
        <v>35</v>
      </c>
      <c r="B37" s="23"/>
      <c r="C37" s="42"/>
      <c r="D37" s="24"/>
      <c r="E37" s="25"/>
      <c r="F37" s="26">
        <v>44417</v>
      </c>
      <c r="G37" s="24">
        <v>44515</v>
      </c>
      <c r="H37" s="28">
        <v>15</v>
      </c>
      <c r="I37" s="33">
        <v>44530</v>
      </c>
      <c r="J37" s="34">
        <v>640</v>
      </c>
      <c r="K37" s="34">
        <v>640</v>
      </c>
      <c r="L37" s="31">
        <v>320</v>
      </c>
      <c r="M37" s="32">
        <v>267008.54547089001</v>
      </c>
      <c r="N37" s="33">
        <v>44683</v>
      </c>
      <c r="O37" s="34">
        <v>40</v>
      </c>
      <c r="P37" s="34">
        <v>40</v>
      </c>
      <c r="Q37" s="31">
        <v>5</v>
      </c>
      <c r="R37" s="32">
        <v>8898.2885710054597</v>
      </c>
      <c r="S37" t="s">
        <v>18</v>
      </c>
    </row>
    <row r="39" spans="1:19" x14ac:dyDescent="0.2">
      <c r="H39" s="49">
        <f>AVERAGE(H3:H37)</f>
        <v>76.142857142857139</v>
      </c>
    </row>
    <row r="40" spans="1:19" x14ac:dyDescent="0.2">
      <c r="H40">
        <f>MEDIAN(H3:H37)</f>
        <v>65</v>
      </c>
    </row>
    <row r="41" spans="1:19" x14ac:dyDescent="0.2">
      <c r="I41" t="s">
        <v>7</v>
      </c>
      <c r="J41" s="44" t="s">
        <v>8</v>
      </c>
      <c r="K41" s="44" t="s">
        <v>9</v>
      </c>
      <c r="L41" s="45" t="s">
        <v>10</v>
      </c>
      <c r="M41" s="45" t="s">
        <v>11</v>
      </c>
      <c r="N41" s="19" t="s">
        <v>12</v>
      </c>
      <c r="O41" s="19" t="s">
        <v>13</v>
      </c>
    </row>
    <row r="42" spans="1:19" x14ac:dyDescent="0.2">
      <c r="I42" t="s">
        <v>1</v>
      </c>
      <c r="J42" s="44">
        <v>34</v>
      </c>
      <c r="K42" s="46">
        <f>J42/G44*100</f>
        <v>97.142857142857139</v>
      </c>
      <c r="L42" s="45">
        <v>35</v>
      </c>
      <c r="M42" s="47">
        <f>L42/G44*100</f>
        <v>100</v>
      </c>
      <c r="N42" s="19">
        <v>30</v>
      </c>
      <c r="O42" s="48">
        <f>N42/G44*100</f>
        <v>85.714285714285708</v>
      </c>
    </row>
    <row r="44" spans="1:19" x14ac:dyDescent="0.2">
      <c r="D44" s="34">
        <v>20</v>
      </c>
      <c r="E44" s="30">
        <v>60</v>
      </c>
      <c r="F44" s="31">
        <v>5</v>
      </c>
      <c r="G44">
        <v>35</v>
      </c>
    </row>
    <row r="45" spans="1:19" x14ac:dyDescent="0.2">
      <c r="D45" s="30">
        <v>80</v>
      </c>
      <c r="E45" s="34">
        <v>80</v>
      </c>
      <c r="F45" s="31">
        <v>5</v>
      </c>
    </row>
    <row r="46" spans="1:19" x14ac:dyDescent="0.2">
      <c r="D46" s="30">
        <v>80</v>
      </c>
      <c r="E46" s="30">
        <v>120</v>
      </c>
      <c r="F46" s="31">
        <v>5</v>
      </c>
    </row>
    <row r="47" spans="1:19" x14ac:dyDescent="0.2">
      <c r="D47" s="34">
        <v>160</v>
      </c>
      <c r="E47" s="30">
        <v>120</v>
      </c>
      <c r="F47" s="31">
        <v>5</v>
      </c>
    </row>
    <row r="48" spans="1:19" x14ac:dyDescent="0.2">
      <c r="D48" s="34">
        <v>160</v>
      </c>
      <c r="E48" s="34">
        <v>160</v>
      </c>
      <c r="F48" s="31">
        <v>5</v>
      </c>
    </row>
    <row r="49" spans="4:6" x14ac:dyDescent="0.2">
      <c r="D49" s="30">
        <v>160</v>
      </c>
      <c r="E49" s="30">
        <v>160</v>
      </c>
      <c r="F49" s="31">
        <v>40</v>
      </c>
    </row>
    <row r="50" spans="4:6" x14ac:dyDescent="0.2">
      <c r="D50" s="30">
        <v>160</v>
      </c>
      <c r="E50" s="30">
        <v>160</v>
      </c>
      <c r="F50" s="31">
        <v>40</v>
      </c>
    </row>
    <row r="51" spans="4:6" x14ac:dyDescent="0.2">
      <c r="D51" s="30">
        <v>160</v>
      </c>
      <c r="E51" s="34">
        <v>160</v>
      </c>
      <c r="F51" s="34">
        <v>60</v>
      </c>
    </row>
    <row r="52" spans="4:6" x14ac:dyDescent="0.2">
      <c r="D52" s="30">
        <v>160</v>
      </c>
      <c r="E52" s="30">
        <v>240</v>
      </c>
      <c r="F52" s="31">
        <v>60</v>
      </c>
    </row>
    <row r="53" spans="4:6" x14ac:dyDescent="0.2">
      <c r="D53" s="34">
        <v>240</v>
      </c>
      <c r="E53" s="34">
        <v>240</v>
      </c>
      <c r="F53" s="31">
        <v>80</v>
      </c>
    </row>
    <row r="54" spans="4:6" x14ac:dyDescent="0.2">
      <c r="D54" s="30">
        <v>240</v>
      </c>
      <c r="E54" s="34">
        <v>240</v>
      </c>
      <c r="F54" s="31">
        <v>80</v>
      </c>
    </row>
    <row r="55" spans="4:6" x14ac:dyDescent="0.2">
      <c r="D55" s="34">
        <v>240</v>
      </c>
      <c r="E55" s="30">
        <v>240</v>
      </c>
      <c r="F55" s="31">
        <v>80</v>
      </c>
    </row>
    <row r="56" spans="4:6" x14ac:dyDescent="0.2">
      <c r="D56" s="34">
        <v>240</v>
      </c>
      <c r="E56" s="34">
        <v>320</v>
      </c>
      <c r="F56" s="31">
        <v>80</v>
      </c>
    </row>
    <row r="57" spans="4:6" x14ac:dyDescent="0.2">
      <c r="D57" s="34">
        <v>240</v>
      </c>
      <c r="E57" s="30">
        <v>320</v>
      </c>
      <c r="F57" s="31">
        <v>80</v>
      </c>
    </row>
    <row r="58" spans="4:6" x14ac:dyDescent="0.2">
      <c r="D58" s="34">
        <v>320</v>
      </c>
      <c r="E58" s="30">
        <v>320</v>
      </c>
      <c r="F58" s="31">
        <v>80</v>
      </c>
    </row>
    <row r="59" spans="4:6" x14ac:dyDescent="0.2">
      <c r="D59" s="30">
        <v>320</v>
      </c>
      <c r="E59" s="30">
        <v>320</v>
      </c>
      <c r="F59" s="31">
        <v>80</v>
      </c>
    </row>
    <row r="60" spans="4:6" x14ac:dyDescent="0.2">
      <c r="D60" s="30">
        <v>320</v>
      </c>
      <c r="E60" s="30">
        <v>320</v>
      </c>
      <c r="F60" s="31">
        <v>80</v>
      </c>
    </row>
    <row r="61" spans="4:6" x14ac:dyDescent="0.2">
      <c r="D61" s="30">
        <v>320</v>
      </c>
      <c r="E61" s="30">
        <v>320</v>
      </c>
      <c r="F61" s="31">
        <v>120</v>
      </c>
    </row>
    <row r="62" spans="4:6" x14ac:dyDescent="0.2">
      <c r="D62" s="30">
        <v>320</v>
      </c>
      <c r="E62" s="34">
        <v>320</v>
      </c>
      <c r="F62" s="31">
        <v>160</v>
      </c>
    </row>
    <row r="63" spans="4:6" x14ac:dyDescent="0.2">
      <c r="D63" s="34">
        <v>320</v>
      </c>
      <c r="E63" s="34">
        <v>320</v>
      </c>
      <c r="F63" s="31">
        <v>160</v>
      </c>
    </row>
    <row r="64" spans="4:6" x14ac:dyDescent="0.2">
      <c r="D64" s="34">
        <v>320</v>
      </c>
      <c r="E64" s="34">
        <v>480</v>
      </c>
      <c r="F64" s="31">
        <v>160</v>
      </c>
    </row>
    <row r="65" spans="4:6" x14ac:dyDescent="0.2">
      <c r="D65" s="30">
        <v>480</v>
      </c>
      <c r="E65" s="30">
        <v>480</v>
      </c>
      <c r="F65" s="34">
        <v>160</v>
      </c>
    </row>
    <row r="66" spans="4:6" x14ac:dyDescent="0.2">
      <c r="D66" s="34">
        <v>480</v>
      </c>
      <c r="E66" s="30">
        <v>480</v>
      </c>
      <c r="F66" s="31">
        <v>160</v>
      </c>
    </row>
    <row r="67" spans="4:6" x14ac:dyDescent="0.2">
      <c r="D67" s="30">
        <v>640</v>
      </c>
      <c r="E67" s="34">
        <v>480</v>
      </c>
      <c r="F67" s="31">
        <v>160</v>
      </c>
    </row>
    <row r="68" spans="4:6" x14ac:dyDescent="0.2">
      <c r="D68" s="30">
        <v>640</v>
      </c>
      <c r="E68" s="30">
        <v>640</v>
      </c>
      <c r="F68" s="31">
        <v>160</v>
      </c>
    </row>
    <row r="69" spans="4:6" x14ac:dyDescent="0.2">
      <c r="D69" s="30">
        <v>640</v>
      </c>
      <c r="E69" s="34">
        <v>640</v>
      </c>
      <c r="F69" s="31">
        <v>160</v>
      </c>
    </row>
    <row r="70" spans="4:6" x14ac:dyDescent="0.2">
      <c r="D70" s="34">
        <v>640</v>
      </c>
      <c r="E70" s="30">
        <v>640</v>
      </c>
      <c r="F70" s="31">
        <v>160</v>
      </c>
    </row>
    <row r="71" spans="4:6" x14ac:dyDescent="0.2">
      <c r="D71" s="30">
        <v>640</v>
      </c>
      <c r="E71" s="30">
        <v>640</v>
      </c>
      <c r="F71" s="34">
        <v>160</v>
      </c>
    </row>
    <row r="72" spans="4:6" x14ac:dyDescent="0.2">
      <c r="D72" s="30">
        <v>640</v>
      </c>
      <c r="E72" s="34">
        <v>640</v>
      </c>
      <c r="F72" s="31">
        <v>160</v>
      </c>
    </row>
    <row r="73" spans="4:6" x14ac:dyDescent="0.2">
      <c r="D73" s="30">
        <v>640</v>
      </c>
      <c r="E73" s="34">
        <v>640</v>
      </c>
      <c r="F73" s="31">
        <v>160</v>
      </c>
    </row>
    <row r="74" spans="4:6" x14ac:dyDescent="0.2">
      <c r="D74" s="34">
        <v>640</v>
      </c>
      <c r="E74" s="30">
        <v>1280</v>
      </c>
      <c r="F74" s="31">
        <v>240</v>
      </c>
    </row>
    <row r="75" spans="4:6" x14ac:dyDescent="0.2">
      <c r="D75" s="30">
        <v>1280</v>
      </c>
      <c r="E75" s="30">
        <v>1280</v>
      </c>
      <c r="F75" s="31">
        <v>320</v>
      </c>
    </row>
    <row r="76" spans="4:6" x14ac:dyDescent="0.2">
      <c r="D76" s="34">
        <v>1280</v>
      </c>
      <c r="E76" s="34">
        <v>1280</v>
      </c>
      <c r="F76" s="31">
        <v>320</v>
      </c>
    </row>
    <row r="77" spans="4:6" x14ac:dyDescent="0.2">
      <c r="D77" s="30">
        <v>1280</v>
      </c>
      <c r="E77" s="30">
        <v>1280</v>
      </c>
      <c r="F77" s="31">
        <v>480</v>
      </c>
    </row>
    <row r="78" spans="4:6" x14ac:dyDescent="0.2">
      <c r="D78" s="30">
        <v>1280</v>
      </c>
      <c r="E78" s="30">
        <v>1280</v>
      </c>
      <c r="F78" s="31">
        <v>640</v>
      </c>
    </row>
  </sheetData>
  <sortState xmlns:xlrd2="http://schemas.microsoft.com/office/spreadsheetml/2017/richdata2" ref="F44:F78">
    <sortCondition ref="F44:F78"/>
  </sortState>
  <mergeCells count="1">
    <mergeCell ref="B1:D1"/>
  </mergeCells>
  <conditionalFormatting sqref="D45:F45 N2:R2">
    <cfRule type="cellIs" dxfId="18" priority="2" operator="equal">
      <formula>1</formula>
    </cfRule>
  </conditionalFormatting>
  <conditionalFormatting sqref="D48:F55 D57:F62 D68:F70">
    <cfRule type="cellIs" dxfId="17" priority="4" operator="equal">
      <formula>1</formula>
    </cfRule>
  </conditionalFormatting>
  <conditionalFormatting sqref="D64:F64">
    <cfRule type="cellIs" dxfId="16" priority="3" operator="equal">
      <formula>1</formula>
    </cfRule>
  </conditionalFormatting>
  <conditionalFormatting sqref="D73:F75">
    <cfRule type="cellIs" dxfId="15" priority="1" operator="equal">
      <formula>1</formula>
    </cfRule>
  </conditionalFormatting>
  <conditionalFormatting sqref="J4:R4">
    <cfRule type="cellIs" dxfId="14" priority="13" operator="equal">
      <formula>1</formula>
    </cfRule>
  </conditionalFormatting>
  <conditionalFormatting sqref="J2:M2 J7:R14 J16:R21 J27:R29">
    <cfRule type="cellIs" dxfId="13" priority="16" operator="equal">
      <formula>1</formula>
    </cfRule>
  </conditionalFormatting>
  <conditionalFormatting sqref="J23:R23">
    <cfRule type="cellIs" dxfId="12" priority="15" operator="equal">
      <formula>1</formula>
    </cfRule>
  </conditionalFormatting>
  <conditionalFormatting sqref="J32:R34">
    <cfRule type="cellIs" dxfId="11" priority="7" operator="equal">
      <formula>1</formula>
    </cfRule>
  </conditionalFormatting>
  <conditionalFormatting sqref="N3:N37">
    <cfRule type="containsBlanks" dxfId="10" priority="5">
      <formula>LEN(TRIM(N3))=0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8A2C-0BD2-A144-9762-F731FA16540A}">
  <dimension ref="A1:T115"/>
  <sheetViews>
    <sheetView tabSelected="1" workbookViewId="0">
      <selection activeCell="D2" sqref="D2"/>
    </sheetView>
  </sheetViews>
  <sheetFormatPr baseColWidth="10" defaultRowHeight="16" x14ac:dyDescent="0.2"/>
  <sheetData>
    <row r="1" spans="1:20" x14ac:dyDescent="0.2">
      <c r="B1" s="50" t="s">
        <v>2</v>
      </c>
      <c r="C1" s="51"/>
      <c r="D1" s="52"/>
      <c r="E1" s="1"/>
      <c r="F1" t="s">
        <v>5</v>
      </c>
      <c r="G1" s="2"/>
      <c r="H1" s="3"/>
      <c r="I1" s="4"/>
      <c r="J1" s="5" t="s">
        <v>14</v>
      </c>
      <c r="K1" s="6" t="s">
        <v>15</v>
      </c>
      <c r="L1" s="7" t="s">
        <v>16</v>
      </c>
      <c r="M1" s="8" t="s">
        <v>20</v>
      </c>
      <c r="N1" s="4"/>
      <c r="O1" s="5" t="s">
        <v>14</v>
      </c>
      <c r="P1" s="6" t="s">
        <v>15</v>
      </c>
      <c r="Q1" s="7" t="s">
        <v>16</v>
      </c>
      <c r="R1" s="8" t="s">
        <v>20</v>
      </c>
    </row>
    <row r="2" spans="1:20" ht="17" thickBot="1" x14ac:dyDescent="0.25">
      <c r="A2" s="9" t="s">
        <v>26</v>
      </c>
      <c r="B2" s="10" t="s">
        <v>3</v>
      </c>
      <c r="C2" s="10" t="s">
        <v>4</v>
      </c>
      <c r="D2" s="10" t="s">
        <v>27</v>
      </c>
      <c r="E2" s="11" t="s">
        <v>24</v>
      </c>
      <c r="F2" s="9" t="s">
        <v>6</v>
      </c>
      <c r="G2" s="12" t="s">
        <v>23</v>
      </c>
      <c r="H2" s="13" t="s">
        <v>25</v>
      </c>
      <c r="I2" s="14" t="s">
        <v>21</v>
      </c>
      <c r="J2" s="15" t="s">
        <v>21</v>
      </c>
      <c r="K2" s="16" t="s">
        <v>21</v>
      </c>
      <c r="L2" s="17" t="s">
        <v>21</v>
      </c>
      <c r="M2" s="8" t="s">
        <v>21</v>
      </c>
      <c r="N2" s="18" t="s">
        <v>22</v>
      </c>
      <c r="O2" s="15" t="s">
        <v>22</v>
      </c>
      <c r="P2" s="16" t="s">
        <v>22</v>
      </c>
      <c r="Q2" s="17" t="s">
        <v>22</v>
      </c>
      <c r="R2" s="19" t="s">
        <v>22</v>
      </c>
      <c r="S2" s="20" t="s">
        <v>17</v>
      </c>
      <c r="T2" s="20" t="s">
        <v>19</v>
      </c>
    </row>
    <row r="3" spans="1:20" x14ac:dyDescent="0.2">
      <c r="A3" s="21">
        <v>36</v>
      </c>
      <c r="B3" s="23"/>
      <c r="C3" s="23"/>
      <c r="D3" s="24"/>
      <c r="E3" s="25"/>
      <c r="F3" s="26">
        <v>44411</v>
      </c>
      <c r="G3" s="27"/>
      <c r="H3" s="28">
        <f t="shared" ref="H3:H34" si="0">I3-F3</f>
        <v>62</v>
      </c>
      <c r="I3" s="33">
        <v>44473</v>
      </c>
      <c r="J3" s="30">
        <v>240</v>
      </c>
      <c r="K3" s="30">
        <v>320</v>
      </c>
      <c r="L3" s="34">
        <v>80</v>
      </c>
      <c r="M3" s="32">
        <v>44769.735336515398</v>
      </c>
      <c r="N3" s="35"/>
      <c r="O3" s="30"/>
      <c r="P3" s="30"/>
      <c r="Q3" s="4"/>
      <c r="R3" s="19"/>
    </row>
    <row r="4" spans="1:20" x14ac:dyDescent="0.2">
      <c r="A4" s="21">
        <v>37</v>
      </c>
      <c r="B4" s="23"/>
      <c r="C4" s="23"/>
      <c r="D4" s="24"/>
      <c r="E4" s="25"/>
      <c r="F4" s="26">
        <v>44411</v>
      </c>
      <c r="G4" s="27"/>
      <c r="H4" s="28">
        <f t="shared" si="0"/>
        <v>63</v>
      </c>
      <c r="I4" s="29">
        <v>44474</v>
      </c>
      <c r="J4" s="30">
        <v>960</v>
      </c>
      <c r="K4" s="30">
        <v>640</v>
      </c>
      <c r="L4" s="31">
        <v>5</v>
      </c>
      <c r="M4" s="32">
        <v>2341.4478617725999</v>
      </c>
      <c r="N4" s="33">
        <v>44683</v>
      </c>
      <c r="O4" s="30">
        <v>640</v>
      </c>
      <c r="P4" s="30">
        <v>640</v>
      </c>
      <c r="Q4" s="31">
        <v>160</v>
      </c>
      <c r="R4" s="32">
        <v>68203.985388891495</v>
      </c>
      <c r="S4" t="s">
        <v>18</v>
      </c>
    </row>
    <row r="5" spans="1:20" x14ac:dyDescent="0.2">
      <c r="A5" s="21">
        <v>38</v>
      </c>
      <c r="B5" s="23"/>
      <c r="C5" s="23"/>
      <c r="D5" s="24"/>
      <c r="E5" s="25"/>
      <c r="F5" s="26">
        <v>44411</v>
      </c>
      <c r="G5" s="27"/>
      <c r="H5" s="28">
        <f t="shared" si="0"/>
        <v>62</v>
      </c>
      <c r="I5" s="33">
        <v>44473</v>
      </c>
      <c r="J5" s="30">
        <v>40</v>
      </c>
      <c r="K5" s="30">
        <v>40</v>
      </c>
      <c r="L5" s="31">
        <v>5</v>
      </c>
      <c r="M5" s="32">
        <v>4512.9600632054999</v>
      </c>
      <c r="N5" s="35"/>
      <c r="O5" s="30"/>
      <c r="P5" s="30"/>
      <c r="Q5" s="4"/>
      <c r="R5" s="19"/>
    </row>
    <row r="6" spans="1:20" x14ac:dyDescent="0.2">
      <c r="A6" s="21">
        <v>39</v>
      </c>
      <c r="B6" s="23"/>
      <c r="C6" s="23"/>
      <c r="D6" s="24"/>
      <c r="E6" s="25"/>
      <c r="F6" s="26">
        <v>44413</v>
      </c>
      <c r="G6" s="27"/>
      <c r="H6" s="28">
        <f t="shared" si="0"/>
        <v>62</v>
      </c>
      <c r="I6" s="33">
        <v>44475</v>
      </c>
      <c r="J6" s="30">
        <v>240</v>
      </c>
      <c r="K6" s="30">
        <v>160</v>
      </c>
      <c r="L6" s="31">
        <v>5</v>
      </c>
      <c r="M6" s="32">
        <v>4075.6047457650802</v>
      </c>
      <c r="N6" s="4"/>
      <c r="O6" s="30"/>
      <c r="P6" s="30"/>
      <c r="Q6" s="4"/>
      <c r="R6" s="19"/>
    </row>
    <row r="7" spans="1:20" x14ac:dyDescent="0.2">
      <c r="A7" s="21">
        <v>40</v>
      </c>
      <c r="B7" s="23"/>
      <c r="C7" s="23"/>
      <c r="D7" s="24"/>
      <c r="E7" s="25"/>
      <c r="F7" s="26">
        <v>44413</v>
      </c>
      <c r="G7" s="27"/>
      <c r="H7" s="28">
        <f t="shared" si="0"/>
        <v>60</v>
      </c>
      <c r="I7" s="33">
        <v>44473</v>
      </c>
      <c r="J7" s="30">
        <v>640</v>
      </c>
      <c r="K7" s="30">
        <v>1280</v>
      </c>
      <c r="L7" s="31">
        <v>5</v>
      </c>
      <c r="M7" s="32">
        <v>3274.8791082471698</v>
      </c>
      <c r="N7" s="35"/>
      <c r="O7" s="30"/>
      <c r="P7" s="30"/>
      <c r="Q7" s="4"/>
      <c r="R7" s="19"/>
    </row>
    <row r="8" spans="1:20" x14ac:dyDescent="0.2">
      <c r="A8" s="21">
        <v>41</v>
      </c>
      <c r="B8" s="23"/>
      <c r="C8" s="41"/>
      <c r="D8" s="24"/>
      <c r="E8" s="25"/>
      <c r="F8" s="26">
        <v>44414</v>
      </c>
      <c r="G8" s="27"/>
      <c r="H8" s="28">
        <f t="shared" si="0"/>
        <v>59</v>
      </c>
      <c r="I8" s="33">
        <v>44473</v>
      </c>
      <c r="J8" s="30">
        <v>640</v>
      </c>
      <c r="K8" s="30">
        <v>80</v>
      </c>
      <c r="L8" s="34">
        <v>40</v>
      </c>
      <c r="M8" s="32">
        <v>1821.31991501794</v>
      </c>
      <c r="N8" s="33">
        <v>44683</v>
      </c>
      <c r="O8" s="30">
        <v>160</v>
      </c>
      <c r="P8" s="30">
        <v>320</v>
      </c>
      <c r="Q8" s="31">
        <v>320</v>
      </c>
      <c r="R8" s="32">
        <v>48009.873249064498</v>
      </c>
      <c r="S8" t="s">
        <v>18</v>
      </c>
    </row>
    <row r="9" spans="1:20" x14ac:dyDescent="0.2">
      <c r="A9" s="21">
        <v>42</v>
      </c>
      <c r="B9" s="23"/>
      <c r="C9" s="23"/>
      <c r="D9" s="24"/>
      <c r="E9" s="25"/>
      <c r="F9" s="26">
        <v>44411</v>
      </c>
      <c r="G9" s="27"/>
      <c r="H9" s="28">
        <f t="shared" si="0"/>
        <v>63</v>
      </c>
      <c r="I9" s="33">
        <v>44474</v>
      </c>
      <c r="J9" s="30">
        <v>160</v>
      </c>
      <c r="K9" s="30">
        <v>60</v>
      </c>
      <c r="L9" s="31">
        <v>5</v>
      </c>
      <c r="M9" s="32">
        <v>6078.2973232263303</v>
      </c>
      <c r="N9" s="33">
        <v>44683</v>
      </c>
      <c r="O9" s="30">
        <v>80</v>
      </c>
      <c r="P9" s="30">
        <v>60</v>
      </c>
      <c r="Q9" s="31">
        <v>80</v>
      </c>
      <c r="R9" s="32">
        <v>11322.662614212401</v>
      </c>
      <c r="S9" t="s">
        <v>18</v>
      </c>
    </row>
    <row r="10" spans="1:20" x14ac:dyDescent="0.2">
      <c r="A10" s="21">
        <v>43</v>
      </c>
      <c r="B10" s="23"/>
      <c r="C10" s="23"/>
      <c r="D10" s="24"/>
      <c r="E10" s="25"/>
      <c r="F10" s="26">
        <v>44414</v>
      </c>
      <c r="G10" s="27"/>
      <c r="H10" s="28">
        <f t="shared" si="0"/>
        <v>66</v>
      </c>
      <c r="I10" s="33">
        <v>44480</v>
      </c>
      <c r="J10" s="30">
        <v>320</v>
      </c>
      <c r="K10" s="30">
        <v>80</v>
      </c>
      <c r="L10" s="31">
        <v>5</v>
      </c>
      <c r="M10" s="32">
        <v>2653.5478287444398</v>
      </c>
      <c r="N10" s="35"/>
      <c r="O10" s="30"/>
      <c r="P10" s="30"/>
      <c r="Q10" s="4"/>
      <c r="R10" s="19"/>
    </row>
    <row r="11" spans="1:20" x14ac:dyDescent="0.2">
      <c r="A11" s="21">
        <v>44</v>
      </c>
      <c r="B11" s="23"/>
      <c r="C11" s="23"/>
      <c r="D11" s="24"/>
      <c r="E11" s="25"/>
      <c r="F11" s="26">
        <v>44413</v>
      </c>
      <c r="G11" s="27"/>
      <c r="H11" s="28">
        <f t="shared" si="0"/>
        <v>67</v>
      </c>
      <c r="I11" s="33">
        <v>44480</v>
      </c>
      <c r="J11" s="30">
        <v>1280</v>
      </c>
      <c r="K11" s="30">
        <v>160</v>
      </c>
      <c r="L11" s="31">
        <v>5</v>
      </c>
      <c r="M11" s="32">
        <v>6422.5108683427798</v>
      </c>
      <c r="N11" s="35"/>
      <c r="O11" s="30"/>
      <c r="P11" s="30"/>
      <c r="Q11" s="4"/>
      <c r="R11" s="19"/>
    </row>
    <row r="12" spans="1:20" x14ac:dyDescent="0.2">
      <c r="A12" s="21">
        <v>45</v>
      </c>
      <c r="B12" s="23"/>
      <c r="C12" s="23"/>
      <c r="D12" s="24"/>
      <c r="E12" s="25"/>
      <c r="F12" s="26">
        <v>44411</v>
      </c>
      <c r="G12" s="27"/>
      <c r="H12" s="28">
        <f t="shared" si="0"/>
        <v>62</v>
      </c>
      <c r="I12" s="33">
        <v>44473</v>
      </c>
      <c r="J12" s="30">
        <v>5</v>
      </c>
      <c r="K12" s="30">
        <v>60</v>
      </c>
      <c r="L12" s="31">
        <v>5</v>
      </c>
      <c r="M12" s="32">
        <v>1086.81705360314</v>
      </c>
      <c r="N12" s="33">
        <v>44684</v>
      </c>
      <c r="O12" s="30">
        <v>80</v>
      </c>
      <c r="P12" s="30">
        <v>80</v>
      </c>
      <c r="Q12" s="31">
        <v>160</v>
      </c>
      <c r="R12" s="32">
        <v>33949.424030853101</v>
      </c>
      <c r="S12" t="s">
        <v>18</v>
      </c>
    </row>
    <row r="13" spans="1:20" x14ac:dyDescent="0.2">
      <c r="A13" s="21">
        <v>46</v>
      </c>
      <c r="B13" s="23"/>
      <c r="C13" s="23"/>
      <c r="D13" s="24"/>
      <c r="E13" s="25"/>
      <c r="F13" s="26">
        <v>44415</v>
      </c>
      <c r="G13" s="27"/>
      <c r="H13" s="28">
        <f t="shared" si="0"/>
        <v>60</v>
      </c>
      <c r="I13" s="33">
        <v>44475</v>
      </c>
      <c r="J13" s="30">
        <v>240</v>
      </c>
      <c r="K13" s="30">
        <v>160</v>
      </c>
      <c r="L13" s="31">
        <v>5</v>
      </c>
      <c r="M13" s="32">
        <v>2202.8804139550598</v>
      </c>
      <c r="N13" s="35"/>
      <c r="O13" s="30"/>
      <c r="P13" s="30"/>
      <c r="Q13" s="4"/>
      <c r="R13" s="19"/>
    </row>
    <row r="14" spans="1:20" x14ac:dyDescent="0.2">
      <c r="A14" s="21">
        <v>47</v>
      </c>
      <c r="B14" s="23"/>
      <c r="C14" s="23"/>
      <c r="D14" s="24"/>
      <c r="E14" s="25"/>
      <c r="F14" s="26">
        <v>44415</v>
      </c>
      <c r="G14" s="27"/>
      <c r="H14" s="28">
        <f t="shared" si="0"/>
        <v>60</v>
      </c>
      <c r="I14" s="33">
        <v>44475</v>
      </c>
      <c r="J14" s="30">
        <v>80</v>
      </c>
      <c r="K14" s="30">
        <v>60</v>
      </c>
      <c r="L14" s="31">
        <v>80</v>
      </c>
      <c r="M14" s="32">
        <v>2015.4843700783899</v>
      </c>
      <c r="N14" s="4"/>
      <c r="O14" s="30"/>
      <c r="P14" s="30"/>
      <c r="Q14" s="4"/>
      <c r="R14" s="19"/>
    </row>
    <row r="15" spans="1:20" x14ac:dyDescent="0.2">
      <c r="A15" s="21">
        <v>48</v>
      </c>
      <c r="B15" s="23"/>
      <c r="C15" s="23"/>
      <c r="D15" s="24"/>
      <c r="E15" s="25"/>
      <c r="F15" s="26">
        <v>44417</v>
      </c>
      <c r="G15" s="27"/>
      <c r="H15" s="28">
        <f t="shared" si="0"/>
        <v>59</v>
      </c>
      <c r="I15" s="33">
        <v>44476</v>
      </c>
      <c r="J15" s="30">
        <v>240</v>
      </c>
      <c r="K15" s="30">
        <v>160</v>
      </c>
      <c r="L15" s="31">
        <v>5</v>
      </c>
      <c r="M15" s="32">
        <v>3297.3230386937098</v>
      </c>
      <c r="N15" s="4"/>
      <c r="O15" s="30"/>
      <c r="P15" s="30"/>
      <c r="Q15" s="4"/>
      <c r="R15" s="19"/>
      <c r="T15" t="s">
        <v>0</v>
      </c>
    </row>
    <row r="16" spans="1:20" x14ac:dyDescent="0.2">
      <c r="A16" s="21">
        <v>49</v>
      </c>
      <c r="B16" s="23"/>
      <c r="C16" s="23"/>
      <c r="D16" s="24"/>
      <c r="E16" s="25"/>
      <c r="F16" s="26">
        <v>44412</v>
      </c>
      <c r="G16" s="27"/>
      <c r="H16" s="28">
        <f t="shared" si="0"/>
        <v>61</v>
      </c>
      <c r="I16" s="33">
        <v>44473</v>
      </c>
      <c r="J16" s="30">
        <v>80</v>
      </c>
      <c r="K16" s="30">
        <v>5</v>
      </c>
      <c r="L16" s="31">
        <v>5</v>
      </c>
      <c r="M16" s="32">
        <v>862.89910304797399</v>
      </c>
      <c r="N16" s="33">
        <v>44686</v>
      </c>
      <c r="O16" s="31">
        <v>120</v>
      </c>
      <c r="P16" s="30">
        <v>60</v>
      </c>
      <c r="Q16" s="31">
        <v>240</v>
      </c>
      <c r="R16" s="32">
        <v>5934.6981454499501</v>
      </c>
      <c r="S16" t="s">
        <v>18</v>
      </c>
    </row>
    <row r="17" spans="1:20" x14ac:dyDescent="0.2">
      <c r="A17" s="21">
        <v>50</v>
      </c>
      <c r="B17" s="23"/>
      <c r="C17" s="23"/>
      <c r="D17" s="24"/>
      <c r="E17" s="25"/>
      <c r="F17" s="26">
        <v>44413</v>
      </c>
      <c r="G17" s="27"/>
      <c r="H17" s="28">
        <f t="shared" si="0"/>
        <v>60</v>
      </c>
      <c r="I17" s="33">
        <v>44473</v>
      </c>
      <c r="J17" s="30">
        <v>640</v>
      </c>
      <c r="K17" s="30">
        <v>320</v>
      </c>
      <c r="L17" s="31">
        <v>5</v>
      </c>
      <c r="M17" s="32">
        <v>16010.074797523999</v>
      </c>
      <c r="N17" s="33">
        <v>44686</v>
      </c>
      <c r="O17" s="30">
        <v>80</v>
      </c>
      <c r="P17" s="30">
        <v>40</v>
      </c>
      <c r="Q17" s="31">
        <v>5</v>
      </c>
      <c r="R17" s="32">
        <v>1527.7014000803199</v>
      </c>
      <c r="S17" t="s">
        <v>18</v>
      </c>
    </row>
    <row r="18" spans="1:20" x14ac:dyDescent="0.2">
      <c r="A18" s="21">
        <v>51</v>
      </c>
      <c r="B18" s="23"/>
      <c r="C18" s="23"/>
      <c r="D18" s="24"/>
      <c r="E18" s="25"/>
      <c r="F18" s="26">
        <v>44416</v>
      </c>
      <c r="G18" s="27"/>
      <c r="H18" s="28">
        <f t="shared" si="0"/>
        <v>59</v>
      </c>
      <c r="I18" s="33">
        <v>44475</v>
      </c>
      <c r="J18" s="30">
        <v>120</v>
      </c>
      <c r="K18" s="30">
        <v>40</v>
      </c>
      <c r="L18" s="31">
        <v>5</v>
      </c>
      <c r="M18" s="32">
        <v>1746.5048622040899</v>
      </c>
      <c r="N18" s="33">
        <v>44683</v>
      </c>
      <c r="O18" s="30">
        <v>60</v>
      </c>
      <c r="P18" s="30">
        <v>80</v>
      </c>
      <c r="Q18" s="31">
        <v>120</v>
      </c>
      <c r="R18" s="32">
        <v>22164.693940915</v>
      </c>
      <c r="S18" t="s">
        <v>18</v>
      </c>
    </row>
    <row r="19" spans="1:20" x14ac:dyDescent="0.2">
      <c r="A19" s="21">
        <v>52</v>
      </c>
      <c r="B19" s="23"/>
      <c r="C19" s="23"/>
      <c r="D19" s="24"/>
      <c r="E19" s="25"/>
      <c r="F19" s="26">
        <v>44448</v>
      </c>
      <c r="G19" s="27"/>
      <c r="H19" s="28">
        <f t="shared" si="0"/>
        <v>26</v>
      </c>
      <c r="I19" s="33">
        <v>44474</v>
      </c>
      <c r="J19" s="30">
        <v>80</v>
      </c>
      <c r="K19" s="30">
        <v>40</v>
      </c>
      <c r="L19" s="31">
        <v>5</v>
      </c>
      <c r="M19" s="32">
        <v>579.70998333878504</v>
      </c>
      <c r="N19" s="33">
        <v>44683</v>
      </c>
      <c r="O19" s="30">
        <v>160</v>
      </c>
      <c r="P19" s="30">
        <v>320</v>
      </c>
      <c r="Q19" s="31">
        <v>160</v>
      </c>
      <c r="R19" s="32">
        <v>63438.558786192902</v>
      </c>
      <c r="S19" t="s">
        <v>18</v>
      </c>
    </row>
    <row r="20" spans="1:20" x14ac:dyDescent="0.2">
      <c r="A20" s="21">
        <v>53</v>
      </c>
      <c r="B20" s="23"/>
      <c r="C20" s="23"/>
      <c r="D20" s="24"/>
      <c r="E20" s="25"/>
      <c r="F20" s="26">
        <v>44417</v>
      </c>
      <c r="G20" s="27"/>
      <c r="H20" s="28">
        <f t="shared" si="0"/>
        <v>57</v>
      </c>
      <c r="I20" s="33">
        <v>44474</v>
      </c>
      <c r="J20" s="30">
        <v>320</v>
      </c>
      <c r="K20" s="30">
        <v>160</v>
      </c>
      <c r="L20" s="31">
        <v>120</v>
      </c>
      <c r="M20" s="32">
        <v>2906.85669456289</v>
      </c>
      <c r="N20" s="35"/>
      <c r="O20" s="30"/>
      <c r="P20" s="30"/>
      <c r="Q20" s="31"/>
      <c r="R20" s="19"/>
    </row>
    <row r="21" spans="1:20" x14ac:dyDescent="0.2">
      <c r="A21" s="21">
        <v>54</v>
      </c>
      <c r="B21" s="23"/>
      <c r="C21" s="23"/>
      <c r="D21" s="24"/>
      <c r="E21" s="25"/>
      <c r="F21" s="26">
        <v>44417</v>
      </c>
      <c r="G21" s="27"/>
      <c r="H21" s="28">
        <f t="shared" si="0"/>
        <v>59</v>
      </c>
      <c r="I21" s="33">
        <v>44476</v>
      </c>
      <c r="J21" s="30">
        <v>80</v>
      </c>
      <c r="K21" s="30">
        <v>20</v>
      </c>
      <c r="L21" s="31">
        <v>5</v>
      </c>
      <c r="M21" s="32">
        <v>3312.8041409154298</v>
      </c>
      <c r="N21" s="33">
        <v>44684</v>
      </c>
      <c r="O21" s="30">
        <v>5</v>
      </c>
      <c r="P21" s="30">
        <v>5</v>
      </c>
      <c r="Q21" s="31">
        <v>5</v>
      </c>
      <c r="R21" s="32">
        <v>2309.5311427598799</v>
      </c>
      <c r="S21" t="s">
        <v>18</v>
      </c>
    </row>
    <row r="22" spans="1:20" x14ac:dyDescent="0.2">
      <c r="A22" s="21">
        <v>55</v>
      </c>
      <c r="B22" s="23"/>
      <c r="C22" s="23"/>
      <c r="D22" s="24"/>
      <c r="E22" s="25"/>
      <c r="F22" s="26">
        <v>44448</v>
      </c>
      <c r="G22" s="27"/>
      <c r="H22" s="28">
        <f t="shared" si="0"/>
        <v>53</v>
      </c>
      <c r="I22" s="33">
        <v>44501</v>
      </c>
      <c r="J22" s="30">
        <v>80</v>
      </c>
      <c r="K22" s="30">
        <v>40</v>
      </c>
      <c r="L22" s="31">
        <v>5</v>
      </c>
      <c r="M22" s="32">
        <v>4240.8171242011704</v>
      </c>
      <c r="N22" s="33">
        <v>44684</v>
      </c>
      <c r="O22" s="30">
        <v>160</v>
      </c>
      <c r="P22" s="30">
        <v>240</v>
      </c>
      <c r="Q22" s="31">
        <v>160</v>
      </c>
      <c r="R22" s="32">
        <v>75966.606426037106</v>
      </c>
      <c r="S22" t="s">
        <v>18</v>
      </c>
    </row>
    <row r="23" spans="1:20" x14ac:dyDescent="0.2">
      <c r="A23" s="21">
        <v>56</v>
      </c>
      <c r="B23" s="23"/>
      <c r="C23" s="41"/>
      <c r="D23" s="24"/>
      <c r="E23" s="25"/>
      <c r="F23" s="26">
        <v>44412</v>
      </c>
      <c r="G23" s="27"/>
      <c r="H23" s="28">
        <f t="shared" si="0"/>
        <v>75</v>
      </c>
      <c r="I23" s="29">
        <v>44487</v>
      </c>
      <c r="J23" s="30">
        <v>160</v>
      </c>
      <c r="K23" s="30">
        <v>5</v>
      </c>
      <c r="L23" s="31">
        <v>5</v>
      </c>
      <c r="M23" s="32">
        <v>1246.1906167356699</v>
      </c>
      <c r="N23" s="33">
        <v>44683</v>
      </c>
      <c r="O23" s="30">
        <v>160</v>
      </c>
      <c r="P23" s="30">
        <v>160</v>
      </c>
      <c r="Q23" s="31">
        <v>80</v>
      </c>
      <c r="R23" s="32">
        <v>40688.247211239701</v>
      </c>
      <c r="S23" t="s">
        <v>18</v>
      </c>
      <c r="T23" t="s">
        <v>0</v>
      </c>
    </row>
    <row r="24" spans="1:20" x14ac:dyDescent="0.2">
      <c r="A24" s="21">
        <v>57</v>
      </c>
      <c r="B24" s="23"/>
      <c r="C24" s="41"/>
      <c r="D24" s="24"/>
      <c r="E24" s="25"/>
      <c r="F24" s="26">
        <v>44418</v>
      </c>
      <c r="G24" s="27"/>
      <c r="H24" s="28">
        <f t="shared" si="0"/>
        <v>111</v>
      </c>
      <c r="I24" s="33">
        <v>44529</v>
      </c>
      <c r="J24" s="34">
        <v>5</v>
      </c>
      <c r="K24" s="34">
        <v>5</v>
      </c>
      <c r="L24" s="31">
        <v>5</v>
      </c>
      <c r="M24" s="32">
        <v>3491.4238400996001</v>
      </c>
      <c r="N24" s="33">
        <v>44683</v>
      </c>
      <c r="O24" s="34">
        <v>80</v>
      </c>
      <c r="P24" s="34">
        <v>20</v>
      </c>
      <c r="Q24" s="31">
        <v>20</v>
      </c>
      <c r="R24" s="32">
        <v>4654.1724992953104</v>
      </c>
      <c r="S24" t="s">
        <v>18</v>
      </c>
    </row>
    <row r="25" spans="1:20" x14ac:dyDescent="0.2">
      <c r="A25" s="21">
        <v>58</v>
      </c>
      <c r="B25" s="23"/>
      <c r="C25" s="23"/>
      <c r="D25" s="24"/>
      <c r="E25" s="25"/>
      <c r="F25" s="26">
        <v>44418</v>
      </c>
      <c r="G25" s="27"/>
      <c r="H25" s="28">
        <f t="shared" si="0"/>
        <v>112</v>
      </c>
      <c r="I25" s="33">
        <v>44530</v>
      </c>
      <c r="J25" s="34">
        <v>20</v>
      </c>
      <c r="K25" s="34">
        <v>80</v>
      </c>
      <c r="L25" s="31">
        <v>5</v>
      </c>
      <c r="M25" s="32">
        <v>6052.2464605150799</v>
      </c>
      <c r="N25" s="33">
        <v>44684</v>
      </c>
      <c r="O25" s="34">
        <v>80</v>
      </c>
      <c r="P25" s="34">
        <v>80</v>
      </c>
      <c r="Q25" s="31">
        <v>80</v>
      </c>
      <c r="R25" s="32">
        <v>13090.543159451199</v>
      </c>
      <c r="S25" t="s">
        <v>18</v>
      </c>
    </row>
    <row r="26" spans="1:20" x14ac:dyDescent="0.2">
      <c r="A26" s="21">
        <v>59</v>
      </c>
      <c r="B26" s="23"/>
      <c r="C26" s="23"/>
      <c r="D26" s="24"/>
      <c r="E26" s="25"/>
      <c r="F26" s="26">
        <v>44419</v>
      </c>
      <c r="G26" s="27"/>
      <c r="H26" s="28">
        <f t="shared" si="0"/>
        <v>111</v>
      </c>
      <c r="I26" s="33">
        <v>44530</v>
      </c>
      <c r="J26" s="34">
        <v>5</v>
      </c>
      <c r="K26" s="34">
        <v>5</v>
      </c>
      <c r="L26" s="31">
        <v>5</v>
      </c>
      <c r="M26" s="32">
        <v>1643.07618110001</v>
      </c>
      <c r="N26" s="33">
        <v>44684</v>
      </c>
      <c r="O26" s="34">
        <v>60</v>
      </c>
      <c r="P26" s="34">
        <v>40</v>
      </c>
      <c r="Q26" s="31">
        <v>80</v>
      </c>
      <c r="R26" s="32">
        <v>6998.9780887556699</v>
      </c>
      <c r="S26" t="s">
        <v>18</v>
      </c>
    </row>
    <row r="27" spans="1:20" x14ac:dyDescent="0.2">
      <c r="A27" s="21">
        <v>60</v>
      </c>
      <c r="B27" s="23"/>
      <c r="C27" s="23"/>
      <c r="D27" s="24"/>
      <c r="E27" s="25"/>
      <c r="F27" s="26">
        <v>44419</v>
      </c>
      <c r="G27" s="27"/>
      <c r="H27" s="28">
        <f t="shared" si="0"/>
        <v>111</v>
      </c>
      <c r="I27" s="33">
        <v>44530</v>
      </c>
      <c r="J27" s="34">
        <v>5</v>
      </c>
      <c r="K27" s="34">
        <v>5</v>
      </c>
      <c r="L27" s="31">
        <v>5</v>
      </c>
      <c r="M27" s="32">
        <v>1323.4897336443501</v>
      </c>
      <c r="N27" s="33">
        <v>44686</v>
      </c>
      <c r="O27" s="34">
        <v>20</v>
      </c>
      <c r="P27" s="34">
        <v>60</v>
      </c>
      <c r="Q27" s="31">
        <v>40</v>
      </c>
      <c r="R27" s="32">
        <v>12111.7779297784</v>
      </c>
      <c r="S27" t="s">
        <v>18</v>
      </c>
    </row>
    <row r="28" spans="1:20" x14ac:dyDescent="0.2">
      <c r="A28" s="21">
        <v>61</v>
      </c>
      <c r="B28" s="23"/>
      <c r="C28" s="42"/>
      <c r="D28" s="24"/>
      <c r="E28" s="25"/>
      <c r="F28" s="26">
        <v>44419</v>
      </c>
      <c r="G28" s="40">
        <v>44526</v>
      </c>
      <c r="H28" s="28">
        <f t="shared" si="0"/>
        <v>110</v>
      </c>
      <c r="I28" s="33">
        <v>44529</v>
      </c>
      <c r="J28" s="34">
        <v>120</v>
      </c>
      <c r="K28" s="34">
        <v>40</v>
      </c>
      <c r="L28" s="31">
        <v>5</v>
      </c>
      <c r="M28" s="32">
        <v>2512.7572079033798</v>
      </c>
      <c r="N28" s="4"/>
      <c r="O28" s="34"/>
      <c r="P28" s="34"/>
      <c r="Q28" s="4"/>
      <c r="R28" s="19"/>
    </row>
    <row r="29" spans="1:20" x14ac:dyDescent="0.2">
      <c r="A29" s="21">
        <v>62</v>
      </c>
      <c r="B29" s="23"/>
      <c r="C29" s="23"/>
      <c r="D29" s="24"/>
      <c r="E29" s="25"/>
      <c r="F29" s="26">
        <v>44419</v>
      </c>
      <c r="G29" s="27"/>
      <c r="H29" s="28">
        <f t="shared" si="0"/>
        <v>111</v>
      </c>
      <c r="I29" s="33">
        <v>44530</v>
      </c>
      <c r="J29" s="34">
        <v>320</v>
      </c>
      <c r="K29" s="34">
        <v>320</v>
      </c>
      <c r="L29" s="31">
        <v>5</v>
      </c>
      <c r="M29" s="32">
        <v>3628.4216284694598</v>
      </c>
      <c r="N29" s="4"/>
      <c r="O29" s="34"/>
      <c r="P29" s="34"/>
      <c r="Q29" s="4"/>
      <c r="R29" s="19"/>
      <c r="T29" t="s">
        <v>0</v>
      </c>
    </row>
    <row r="30" spans="1:20" x14ac:dyDescent="0.2">
      <c r="A30" s="21">
        <v>63</v>
      </c>
      <c r="B30" s="23"/>
      <c r="C30" s="23"/>
      <c r="D30" s="24"/>
      <c r="E30" s="25"/>
      <c r="F30" s="26">
        <v>44418</v>
      </c>
      <c r="G30" s="27"/>
      <c r="H30" s="28">
        <f t="shared" si="0"/>
        <v>111</v>
      </c>
      <c r="I30" s="33">
        <v>44529</v>
      </c>
      <c r="J30" s="34">
        <v>20</v>
      </c>
      <c r="K30" s="34">
        <v>40</v>
      </c>
      <c r="L30" s="31">
        <v>5</v>
      </c>
      <c r="M30" s="32">
        <v>2945.6313290173298</v>
      </c>
      <c r="N30" s="35"/>
      <c r="O30" s="4"/>
      <c r="P30" s="4"/>
      <c r="Q30" s="4"/>
      <c r="R30" s="19"/>
    </row>
    <row r="31" spans="1:20" x14ac:dyDescent="0.2">
      <c r="A31" s="21">
        <v>64</v>
      </c>
      <c r="B31" s="23"/>
      <c r="C31" s="23"/>
      <c r="D31" s="24"/>
      <c r="E31" s="25"/>
      <c r="F31" s="26">
        <v>44422</v>
      </c>
      <c r="G31" s="27"/>
      <c r="H31" s="28">
        <f t="shared" si="0"/>
        <v>107</v>
      </c>
      <c r="I31" s="33">
        <v>44529</v>
      </c>
      <c r="J31" s="34">
        <v>5</v>
      </c>
      <c r="K31" s="34">
        <v>5</v>
      </c>
      <c r="L31" s="31">
        <v>5</v>
      </c>
      <c r="M31" s="32">
        <v>1845.20829677436</v>
      </c>
      <c r="N31" s="33">
        <v>44686</v>
      </c>
      <c r="O31" s="34">
        <v>5</v>
      </c>
      <c r="P31" s="34">
        <v>5</v>
      </c>
      <c r="Q31" s="31">
        <v>5</v>
      </c>
      <c r="R31" s="32">
        <v>3345.1300450794802</v>
      </c>
      <c r="S31" t="s">
        <v>18</v>
      </c>
    </row>
    <row r="32" spans="1:20" x14ac:dyDescent="0.2">
      <c r="A32" s="21">
        <v>65</v>
      </c>
      <c r="B32" s="23"/>
      <c r="C32" s="23"/>
      <c r="D32" s="24"/>
      <c r="E32" s="25"/>
      <c r="F32" s="26">
        <v>44420</v>
      </c>
      <c r="G32" s="27"/>
      <c r="H32" s="28">
        <f t="shared" si="0"/>
        <v>110</v>
      </c>
      <c r="I32" s="33">
        <v>44530</v>
      </c>
      <c r="J32" s="34">
        <v>40</v>
      </c>
      <c r="K32" s="34">
        <v>20</v>
      </c>
      <c r="L32" s="31">
        <v>5</v>
      </c>
      <c r="M32" s="32">
        <v>2198.51405763601</v>
      </c>
      <c r="N32" s="33">
        <v>44684</v>
      </c>
      <c r="O32" s="34">
        <v>80</v>
      </c>
      <c r="P32" s="34">
        <v>80</v>
      </c>
      <c r="Q32" s="31">
        <v>80</v>
      </c>
      <c r="R32" s="32">
        <v>15977.2110664844</v>
      </c>
      <c r="S32" t="s">
        <v>18</v>
      </c>
    </row>
    <row r="33" spans="1:20" x14ac:dyDescent="0.2">
      <c r="A33" s="21">
        <v>66</v>
      </c>
      <c r="B33" s="23"/>
      <c r="C33" s="23"/>
      <c r="D33" s="24"/>
      <c r="E33" s="25"/>
      <c r="F33" s="26">
        <v>44422</v>
      </c>
      <c r="G33" s="27"/>
      <c r="H33" s="28">
        <f t="shared" si="0"/>
        <v>108</v>
      </c>
      <c r="I33" s="33">
        <v>44530</v>
      </c>
      <c r="J33" s="34">
        <v>80</v>
      </c>
      <c r="K33" s="34">
        <v>40</v>
      </c>
      <c r="L33" s="31">
        <v>5</v>
      </c>
      <c r="M33" s="32">
        <v>3722.1317107568598</v>
      </c>
      <c r="N33" s="4"/>
      <c r="O33" s="34"/>
      <c r="P33" s="34"/>
      <c r="Q33" s="4"/>
      <c r="R33" s="19"/>
      <c r="T33" t="s">
        <v>0</v>
      </c>
    </row>
    <row r="34" spans="1:20" x14ac:dyDescent="0.2">
      <c r="A34" s="21">
        <v>67</v>
      </c>
      <c r="B34" s="23"/>
      <c r="C34" s="23"/>
      <c r="D34" s="24"/>
      <c r="E34" s="25"/>
      <c r="F34" s="26">
        <v>44421</v>
      </c>
      <c r="G34" s="27"/>
      <c r="H34" s="28">
        <f t="shared" si="0"/>
        <v>109</v>
      </c>
      <c r="I34" s="33">
        <v>44530</v>
      </c>
      <c r="J34" s="34">
        <v>5</v>
      </c>
      <c r="K34" s="34">
        <v>20</v>
      </c>
      <c r="L34" s="31">
        <v>5</v>
      </c>
      <c r="M34" s="32">
        <v>1608.1579207546299</v>
      </c>
      <c r="N34" s="35"/>
      <c r="O34" s="34"/>
      <c r="P34" s="34"/>
      <c r="Q34" s="4"/>
      <c r="R34" s="19"/>
    </row>
    <row r="35" spans="1:20" x14ac:dyDescent="0.2">
      <c r="A35" s="21">
        <v>68</v>
      </c>
      <c r="B35" s="23"/>
      <c r="C35" s="23"/>
      <c r="D35" s="24"/>
      <c r="E35" s="25"/>
      <c r="F35" s="26">
        <v>44421</v>
      </c>
      <c r="G35" s="27"/>
      <c r="H35" s="28">
        <f t="shared" ref="H35:H55" si="1">I35-F35</f>
        <v>109</v>
      </c>
      <c r="I35" s="33">
        <v>44530</v>
      </c>
      <c r="J35" s="34">
        <v>5</v>
      </c>
      <c r="K35" s="34">
        <v>5</v>
      </c>
      <c r="L35" s="31">
        <v>5</v>
      </c>
      <c r="M35" s="32">
        <v>859.22371862966804</v>
      </c>
      <c r="N35" s="33">
        <v>44683</v>
      </c>
      <c r="O35" s="34">
        <v>80</v>
      </c>
      <c r="P35" s="34">
        <v>40</v>
      </c>
      <c r="Q35" s="31">
        <v>40</v>
      </c>
      <c r="R35" s="32">
        <v>5892.4599180997702</v>
      </c>
      <c r="S35" t="s">
        <v>18</v>
      </c>
    </row>
    <row r="36" spans="1:20" x14ac:dyDescent="0.2">
      <c r="A36" s="21">
        <v>69</v>
      </c>
      <c r="B36" s="23"/>
      <c r="C36" s="23"/>
      <c r="D36" s="24"/>
      <c r="E36" s="25"/>
      <c r="F36" s="26">
        <v>44418</v>
      </c>
      <c r="G36" s="27"/>
      <c r="H36" s="28">
        <f t="shared" si="1"/>
        <v>112</v>
      </c>
      <c r="I36" s="33">
        <v>44530</v>
      </c>
      <c r="J36" s="34">
        <v>20</v>
      </c>
      <c r="K36" s="34">
        <v>40</v>
      </c>
      <c r="L36" s="31">
        <v>5</v>
      </c>
      <c r="M36" s="32">
        <v>2125.59109614812</v>
      </c>
      <c r="N36" s="35"/>
      <c r="O36" s="34"/>
      <c r="P36" s="34"/>
      <c r="Q36" s="31"/>
      <c r="R36" s="19"/>
    </row>
    <row r="37" spans="1:20" x14ac:dyDescent="0.2">
      <c r="A37" s="21">
        <v>70</v>
      </c>
      <c r="B37" s="23"/>
      <c r="C37" s="23"/>
      <c r="D37" s="24"/>
      <c r="E37" s="25"/>
      <c r="F37" s="26">
        <v>44419</v>
      </c>
      <c r="G37" s="27"/>
      <c r="H37" s="28">
        <f t="shared" si="1"/>
        <v>110</v>
      </c>
      <c r="I37" s="33">
        <v>44529</v>
      </c>
      <c r="J37" s="34">
        <v>5</v>
      </c>
      <c r="K37" s="34">
        <v>5</v>
      </c>
      <c r="L37" s="31">
        <v>5</v>
      </c>
      <c r="M37" s="32">
        <v>1178.37341448698</v>
      </c>
      <c r="N37" s="33">
        <v>44683</v>
      </c>
      <c r="O37" s="34">
        <v>5</v>
      </c>
      <c r="P37" s="34">
        <v>5</v>
      </c>
      <c r="Q37" s="31">
        <v>20</v>
      </c>
      <c r="R37" s="32">
        <v>5803.8876400689496</v>
      </c>
      <c r="S37" t="s">
        <v>18</v>
      </c>
    </row>
    <row r="38" spans="1:20" x14ac:dyDescent="0.2">
      <c r="A38" s="21">
        <v>71</v>
      </c>
      <c r="B38" s="23"/>
      <c r="C38" s="41"/>
      <c r="D38" s="24"/>
      <c r="E38" s="25"/>
      <c r="F38" s="26">
        <v>44417</v>
      </c>
      <c r="G38" s="27"/>
      <c r="H38" s="28">
        <f t="shared" si="1"/>
        <v>113</v>
      </c>
      <c r="I38" s="33">
        <v>44530</v>
      </c>
      <c r="J38" s="34">
        <v>160</v>
      </c>
      <c r="K38" s="34">
        <v>160</v>
      </c>
      <c r="L38" s="31">
        <v>5</v>
      </c>
      <c r="M38" s="32">
        <v>1943.9054153546799</v>
      </c>
      <c r="N38" s="33">
        <v>44683</v>
      </c>
      <c r="O38" s="34">
        <v>240</v>
      </c>
      <c r="P38" s="34">
        <v>240</v>
      </c>
      <c r="Q38" s="31">
        <v>120</v>
      </c>
      <c r="R38" s="32">
        <v>49414.916065077698</v>
      </c>
      <c r="S38" t="s">
        <v>18</v>
      </c>
      <c r="T38" t="s">
        <v>0</v>
      </c>
    </row>
    <row r="39" spans="1:20" x14ac:dyDescent="0.2">
      <c r="A39" s="21">
        <v>72</v>
      </c>
      <c r="B39" s="23"/>
      <c r="C39" s="42"/>
      <c r="D39" s="24"/>
      <c r="E39" s="25"/>
      <c r="F39" s="26">
        <v>44417</v>
      </c>
      <c r="G39" s="40">
        <v>44526</v>
      </c>
      <c r="H39" s="28">
        <f t="shared" si="1"/>
        <v>112</v>
      </c>
      <c r="I39" s="33">
        <v>44529</v>
      </c>
      <c r="J39" s="34">
        <v>40</v>
      </c>
      <c r="K39" s="34">
        <v>40</v>
      </c>
      <c r="L39" s="31">
        <v>5</v>
      </c>
      <c r="M39" s="32">
        <v>1811.8882110694401</v>
      </c>
      <c r="N39" s="33">
        <v>44683</v>
      </c>
      <c r="O39" s="34">
        <v>160</v>
      </c>
      <c r="P39" s="34">
        <v>240</v>
      </c>
      <c r="Q39" s="31">
        <v>320</v>
      </c>
      <c r="R39" s="32">
        <v>40432.632620460099</v>
      </c>
      <c r="S39" t="s">
        <v>18</v>
      </c>
    </row>
    <row r="40" spans="1:20" x14ac:dyDescent="0.2">
      <c r="A40" s="21">
        <v>73</v>
      </c>
      <c r="B40" s="23"/>
      <c r="C40" s="23"/>
      <c r="D40" s="24"/>
      <c r="E40" s="25"/>
      <c r="F40" s="26">
        <v>44417</v>
      </c>
      <c r="G40" s="27"/>
      <c r="H40" s="28">
        <f t="shared" si="1"/>
        <v>112</v>
      </c>
      <c r="I40" s="33">
        <v>44529</v>
      </c>
      <c r="J40" s="34">
        <v>80</v>
      </c>
      <c r="K40" s="34">
        <v>160</v>
      </c>
      <c r="L40" s="31">
        <v>5</v>
      </c>
      <c r="M40" s="32">
        <v>3130.24350040019</v>
      </c>
      <c r="N40" s="4"/>
      <c r="O40" s="34"/>
      <c r="P40" s="34"/>
      <c r="Q40" s="4"/>
      <c r="R40" s="19"/>
      <c r="T40" t="s">
        <v>0</v>
      </c>
    </row>
    <row r="41" spans="1:20" x14ac:dyDescent="0.2">
      <c r="A41" s="21">
        <v>74</v>
      </c>
      <c r="B41" s="23"/>
      <c r="C41" s="23"/>
      <c r="D41" s="24"/>
      <c r="E41" s="25"/>
      <c r="F41" s="26">
        <v>44420</v>
      </c>
      <c r="G41" s="27"/>
      <c r="H41" s="28">
        <f t="shared" si="1"/>
        <v>110</v>
      </c>
      <c r="I41" s="33">
        <v>44530</v>
      </c>
      <c r="J41" s="34">
        <v>5</v>
      </c>
      <c r="K41" s="34">
        <v>5</v>
      </c>
      <c r="L41" s="31">
        <v>5</v>
      </c>
      <c r="M41" s="32">
        <v>1036.73249475272</v>
      </c>
      <c r="N41" s="33">
        <v>44683</v>
      </c>
      <c r="O41" s="34">
        <v>40</v>
      </c>
      <c r="P41" s="34">
        <v>40</v>
      </c>
      <c r="Q41" s="31">
        <v>60</v>
      </c>
      <c r="R41" s="32">
        <v>3484.2025860406302</v>
      </c>
      <c r="S41" t="s">
        <v>18</v>
      </c>
    </row>
    <row r="42" spans="1:20" x14ac:dyDescent="0.2">
      <c r="A42" s="21">
        <v>75</v>
      </c>
      <c r="B42" s="23"/>
      <c r="C42" s="23"/>
      <c r="D42" s="24"/>
      <c r="E42" s="25"/>
      <c r="F42" s="26">
        <v>44420</v>
      </c>
      <c r="G42" s="27"/>
      <c r="H42" s="28">
        <f t="shared" si="1"/>
        <v>109</v>
      </c>
      <c r="I42" s="33">
        <v>44529</v>
      </c>
      <c r="J42" s="34">
        <v>160</v>
      </c>
      <c r="K42" s="34">
        <v>120</v>
      </c>
      <c r="L42" s="31">
        <v>40</v>
      </c>
      <c r="M42" s="32">
        <v>8267.9636083002097</v>
      </c>
      <c r="N42" s="33">
        <v>44686</v>
      </c>
      <c r="O42" s="34">
        <v>40</v>
      </c>
      <c r="P42" s="34">
        <v>40</v>
      </c>
      <c r="Q42" s="31">
        <v>5</v>
      </c>
      <c r="R42" s="32">
        <v>4658.4552576390197</v>
      </c>
      <c r="S42" t="s">
        <v>18</v>
      </c>
    </row>
    <row r="43" spans="1:20" x14ac:dyDescent="0.2">
      <c r="A43" s="21">
        <v>76</v>
      </c>
      <c r="B43" s="23"/>
      <c r="C43" s="23"/>
      <c r="D43" s="24"/>
      <c r="E43" s="25"/>
      <c r="F43" s="26">
        <v>44421</v>
      </c>
      <c r="G43" s="27"/>
      <c r="H43" s="28">
        <f t="shared" si="1"/>
        <v>109</v>
      </c>
      <c r="I43" s="33">
        <v>44530</v>
      </c>
      <c r="J43" s="34">
        <v>240</v>
      </c>
      <c r="K43" s="34">
        <v>20</v>
      </c>
      <c r="L43" s="31">
        <v>5</v>
      </c>
      <c r="M43" s="32">
        <v>4354.1706461835201</v>
      </c>
      <c r="N43" s="33">
        <v>44686</v>
      </c>
      <c r="O43" s="34">
        <v>240</v>
      </c>
      <c r="P43" s="34">
        <v>320</v>
      </c>
      <c r="Q43" s="31">
        <v>240</v>
      </c>
      <c r="R43" s="32">
        <v>42535.352028265101</v>
      </c>
      <c r="S43" t="s">
        <v>18</v>
      </c>
    </row>
    <row r="44" spans="1:20" x14ac:dyDescent="0.2">
      <c r="A44" s="21">
        <v>77</v>
      </c>
      <c r="B44" s="23"/>
      <c r="C44" s="23"/>
      <c r="D44" s="24"/>
      <c r="E44" s="25"/>
      <c r="F44" s="26">
        <v>44445</v>
      </c>
      <c r="G44" s="27"/>
      <c r="H44" s="28">
        <f t="shared" si="1"/>
        <v>29</v>
      </c>
      <c r="I44" s="33">
        <v>44474</v>
      </c>
      <c r="J44" s="30">
        <v>640</v>
      </c>
      <c r="K44" s="30">
        <v>160</v>
      </c>
      <c r="L44" s="31">
        <v>80</v>
      </c>
      <c r="M44" s="32">
        <v>12448.440299800301</v>
      </c>
      <c r="N44" s="35"/>
      <c r="O44" s="34"/>
      <c r="P44" s="34"/>
      <c r="Q44" s="4"/>
      <c r="R44" s="19"/>
    </row>
    <row r="45" spans="1:20" x14ac:dyDescent="0.2">
      <c r="A45" s="21">
        <v>78</v>
      </c>
      <c r="B45" s="23"/>
      <c r="C45" s="23"/>
      <c r="D45" s="24"/>
      <c r="E45" s="25"/>
      <c r="F45" s="26">
        <v>44421</v>
      </c>
      <c r="G45" s="27"/>
      <c r="H45" s="28">
        <f t="shared" si="1"/>
        <v>108</v>
      </c>
      <c r="I45" s="33">
        <v>44529</v>
      </c>
      <c r="J45" s="34">
        <v>480</v>
      </c>
      <c r="K45" s="34">
        <v>20</v>
      </c>
      <c r="L45" s="31">
        <v>120</v>
      </c>
      <c r="M45" s="32">
        <v>2709.3481939439698</v>
      </c>
      <c r="N45" s="33">
        <v>44683</v>
      </c>
      <c r="O45" s="34">
        <v>160</v>
      </c>
      <c r="P45" s="34">
        <v>160</v>
      </c>
      <c r="Q45" s="31">
        <v>160</v>
      </c>
      <c r="R45" s="32">
        <v>19126.981806952899</v>
      </c>
      <c r="S45" t="s">
        <v>18</v>
      </c>
    </row>
    <row r="46" spans="1:20" x14ac:dyDescent="0.2">
      <c r="A46" s="21">
        <v>79</v>
      </c>
      <c r="B46" s="23"/>
      <c r="C46" s="23"/>
      <c r="D46" s="24"/>
      <c r="E46" s="25"/>
      <c r="F46" s="26">
        <v>44421</v>
      </c>
      <c r="G46" s="27"/>
      <c r="H46" s="28">
        <f t="shared" si="1"/>
        <v>108</v>
      </c>
      <c r="I46" s="33">
        <v>44529</v>
      </c>
      <c r="J46" s="34">
        <v>5</v>
      </c>
      <c r="K46" s="34">
        <v>5</v>
      </c>
      <c r="L46" s="31">
        <v>5</v>
      </c>
      <c r="M46" s="32">
        <v>701.72308231459294</v>
      </c>
      <c r="N46" s="33">
        <v>44683</v>
      </c>
      <c r="O46" s="34">
        <v>160</v>
      </c>
      <c r="P46" s="34">
        <v>160</v>
      </c>
      <c r="Q46" s="31">
        <v>160</v>
      </c>
      <c r="R46" s="32">
        <v>68205.743120911502</v>
      </c>
      <c r="S46" t="s">
        <v>18</v>
      </c>
      <c r="T46" t="s">
        <v>0</v>
      </c>
    </row>
    <row r="47" spans="1:20" x14ac:dyDescent="0.2">
      <c r="A47" s="21">
        <v>80</v>
      </c>
      <c r="B47" s="23"/>
      <c r="C47" s="23"/>
      <c r="D47" s="24"/>
      <c r="E47" s="25"/>
      <c r="F47" s="26">
        <v>44423</v>
      </c>
      <c r="G47" s="27"/>
      <c r="H47" s="28">
        <f t="shared" si="1"/>
        <v>107</v>
      </c>
      <c r="I47" s="33">
        <v>44530</v>
      </c>
      <c r="J47" s="34">
        <v>5</v>
      </c>
      <c r="K47" s="34">
        <v>80</v>
      </c>
      <c r="L47" s="31">
        <v>5</v>
      </c>
      <c r="M47" s="32">
        <v>1012.05644793125</v>
      </c>
      <c r="N47" s="33">
        <v>44683</v>
      </c>
      <c r="O47" s="34">
        <v>60</v>
      </c>
      <c r="P47" s="34">
        <v>120</v>
      </c>
      <c r="Q47" s="31">
        <v>80</v>
      </c>
      <c r="R47" s="32">
        <v>15275.8758892234</v>
      </c>
      <c r="S47" t="s">
        <v>18</v>
      </c>
    </row>
    <row r="48" spans="1:20" x14ac:dyDescent="0.2">
      <c r="A48" s="21">
        <v>81</v>
      </c>
      <c r="B48" s="23"/>
      <c r="C48" s="23"/>
      <c r="D48" s="24"/>
      <c r="E48" s="25"/>
      <c r="F48" s="26">
        <v>44423</v>
      </c>
      <c r="G48" s="27"/>
      <c r="H48" s="28">
        <f t="shared" si="1"/>
        <v>106</v>
      </c>
      <c r="I48" s="33">
        <v>44529</v>
      </c>
      <c r="J48" s="34">
        <v>80</v>
      </c>
      <c r="K48" s="34">
        <v>120</v>
      </c>
      <c r="L48" s="31">
        <v>5</v>
      </c>
      <c r="M48" s="32">
        <v>5270.1077284672401</v>
      </c>
      <c r="N48" s="33">
        <v>44686</v>
      </c>
      <c r="O48" s="34">
        <v>320</v>
      </c>
      <c r="P48" s="34">
        <v>320</v>
      </c>
      <c r="Q48" s="31">
        <v>320</v>
      </c>
      <c r="R48" s="32">
        <v>66610.494130732404</v>
      </c>
      <c r="S48" t="s">
        <v>18</v>
      </c>
    </row>
    <row r="49" spans="1:19" x14ac:dyDescent="0.2">
      <c r="A49" s="21">
        <v>82</v>
      </c>
      <c r="B49" s="23"/>
      <c r="C49" s="42"/>
      <c r="D49" s="24"/>
      <c r="E49" s="25"/>
      <c r="F49" s="26">
        <v>44423</v>
      </c>
      <c r="G49" s="40">
        <v>44529</v>
      </c>
      <c r="H49" s="28">
        <f t="shared" si="1"/>
        <v>107</v>
      </c>
      <c r="I49" s="33">
        <v>44530</v>
      </c>
      <c r="J49" s="34">
        <v>160</v>
      </c>
      <c r="K49" s="34">
        <v>320</v>
      </c>
      <c r="L49" s="31">
        <v>240</v>
      </c>
      <c r="M49" s="32">
        <v>4980.7054744964998</v>
      </c>
      <c r="N49" s="35"/>
      <c r="O49" s="34"/>
      <c r="P49" s="34"/>
      <c r="Q49" s="4"/>
      <c r="R49" s="19"/>
    </row>
    <row r="50" spans="1:19" x14ac:dyDescent="0.2">
      <c r="A50" s="21">
        <v>83</v>
      </c>
      <c r="B50" s="23"/>
      <c r="C50" s="23"/>
      <c r="D50" s="24"/>
      <c r="E50" s="25"/>
      <c r="F50" s="26">
        <v>44423</v>
      </c>
      <c r="G50" s="27"/>
      <c r="H50" s="28">
        <f t="shared" si="1"/>
        <v>107</v>
      </c>
      <c r="I50" s="33">
        <v>44530</v>
      </c>
      <c r="J50" s="34">
        <v>5</v>
      </c>
      <c r="K50" s="34">
        <v>5</v>
      </c>
      <c r="L50" s="31">
        <v>5</v>
      </c>
      <c r="M50" s="32">
        <v>1040.5580756868201</v>
      </c>
      <c r="N50" s="35"/>
      <c r="O50" s="34"/>
      <c r="P50" s="34"/>
      <c r="Q50" s="4"/>
      <c r="R50" s="19"/>
    </row>
    <row r="51" spans="1:19" x14ac:dyDescent="0.2">
      <c r="A51" s="21">
        <v>84</v>
      </c>
      <c r="B51" s="23"/>
      <c r="C51" s="23"/>
      <c r="D51" s="24"/>
      <c r="E51" s="25"/>
      <c r="F51" s="26">
        <v>44424</v>
      </c>
      <c r="G51" s="27"/>
      <c r="H51" s="28">
        <f t="shared" si="1"/>
        <v>106</v>
      </c>
      <c r="I51" s="33">
        <v>44530</v>
      </c>
      <c r="J51" s="34">
        <v>5</v>
      </c>
      <c r="K51" s="34">
        <v>5</v>
      </c>
      <c r="L51" s="31">
        <v>5</v>
      </c>
      <c r="M51" s="32">
        <v>1543.0837520877401</v>
      </c>
      <c r="N51" s="33">
        <v>44686</v>
      </c>
      <c r="O51" s="34">
        <v>80</v>
      </c>
      <c r="P51" s="34">
        <v>40</v>
      </c>
      <c r="Q51" s="31">
        <v>20</v>
      </c>
      <c r="R51" s="32">
        <v>6584.4113753390302</v>
      </c>
      <c r="S51" t="s">
        <v>18</v>
      </c>
    </row>
    <row r="52" spans="1:19" x14ac:dyDescent="0.2">
      <c r="A52" s="21">
        <v>85</v>
      </c>
      <c r="B52" s="23"/>
      <c r="C52" s="23"/>
      <c r="D52" s="24"/>
      <c r="E52" s="25"/>
      <c r="F52" s="26">
        <v>44424</v>
      </c>
      <c r="G52" s="27"/>
      <c r="H52" s="28">
        <f t="shared" si="1"/>
        <v>106</v>
      </c>
      <c r="I52" s="33">
        <v>44530</v>
      </c>
      <c r="J52" s="34">
        <v>5</v>
      </c>
      <c r="K52" s="34">
        <v>5</v>
      </c>
      <c r="L52" s="31">
        <v>5</v>
      </c>
      <c r="M52" s="32">
        <v>1784.5144914191901</v>
      </c>
      <c r="N52" s="33">
        <v>44686</v>
      </c>
      <c r="O52" s="34">
        <v>5</v>
      </c>
      <c r="P52" s="34">
        <v>5</v>
      </c>
      <c r="Q52" s="31">
        <v>40</v>
      </c>
      <c r="R52" s="32">
        <v>4674.8108206765801</v>
      </c>
      <c r="S52" t="s">
        <v>18</v>
      </c>
    </row>
    <row r="53" spans="1:19" x14ac:dyDescent="0.2">
      <c r="A53" s="21">
        <v>86</v>
      </c>
      <c r="B53" s="23"/>
      <c r="C53" s="23"/>
      <c r="D53" s="24"/>
      <c r="E53" s="25"/>
      <c r="F53" s="26">
        <v>44424</v>
      </c>
      <c r="G53" s="27"/>
      <c r="H53" s="28">
        <f t="shared" si="1"/>
        <v>106</v>
      </c>
      <c r="I53" s="33">
        <v>44530</v>
      </c>
      <c r="J53" s="34">
        <v>5</v>
      </c>
      <c r="K53" s="34">
        <v>40</v>
      </c>
      <c r="L53" s="31">
        <v>5</v>
      </c>
      <c r="M53" s="32">
        <v>3331.5623317035302</v>
      </c>
      <c r="N53" s="33">
        <v>44686</v>
      </c>
      <c r="O53" s="34">
        <v>80</v>
      </c>
      <c r="P53" s="34">
        <v>120</v>
      </c>
      <c r="Q53" s="31">
        <v>60</v>
      </c>
      <c r="R53" s="32">
        <v>12899.171856897001</v>
      </c>
      <c r="S53" t="s">
        <v>18</v>
      </c>
    </row>
    <row r="54" spans="1:19" x14ac:dyDescent="0.2">
      <c r="A54" s="21">
        <v>87</v>
      </c>
      <c r="B54" s="23"/>
      <c r="C54" s="23"/>
      <c r="D54" s="24"/>
      <c r="E54" s="25"/>
      <c r="F54" s="26">
        <v>44424</v>
      </c>
      <c r="G54" s="27"/>
      <c r="H54" s="28">
        <f t="shared" si="1"/>
        <v>106</v>
      </c>
      <c r="I54" s="33">
        <v>44530</v>
      </c>
      <c r="J54" s="34">
        <v>5</v>
      </c>
      <c r="K54" s="34">
        <v>5</v>
      </c>
      <c r="L54" s="31">
        <v>5</v>
      </c>
      <c r="M54" s="32">
        <v>1408.73741372533</v>
      </c>
      <c r="N54" s="33">
        <v>44683</v>
      </c>
      <c r="O54" s="34">
        <v>5</v>
      </c>
      <c r="P54" s="34">
        <v>5</v>
      </c>
      <c r="Q54" s="31">
        <v>5</v>
      </c>
      <c r="R54" s="32">
        <v>4823.7611858451301</v>
      </c>
      <c r="S54" t="s">
        <v>18</v>
      </c>
    </row>
    <row r="55" spans="1:19" x14ac:dyDescent="0.2">
      <c r="A55" s="21">
        <v>88</v>
      </c>
      <c r="B55" s="23"/>
      <c r="C55" s="23"/>
      <c r="D55" s="24"/>
      <c r="E55" s="25"/>
      <c r="F55" s="26">
        <v>44425</v>
      </c>
      <c r="G55" s="27"/>
      <c r="H55" s="28">
        <f t="shared" si="1"/>
        <v>104</v>
      </c>
      <c r="I55" s="33">
        <v>44529</v>
      </c>
      <c r="J55" s="34">
        <v>40</v>
      </c>
      <c r="K55" s="34">
        <v>40</v>
      </c>
      <c r="L55" s="31">
        <v>5</v>
      </c>
      <c r="M55" s="32">
        <v>980.45304256146505</v>
      </c>
      <c r="N55" s="33">
        <v>44684</v>
      </c>
      <c r="O55" s="34">
        <v>320</v>
      </c>
      <c r="P55" s="34">
        <v>480</v>
      </c>
      <c r="Q55" s="31">
        <v>480</v>
      </c>
      <c r="R55" s="32">
        <v>286723.33827118902</v>
      </c>
      <c r="S55" t="s">
        <v>18</v>
      </c>
    </row>
    <row r="57" spans="1:19" x14ac:dyDescent="0.2">
      <c r="H57" s="43">
        <f>AVERAGE(H3:H55)</f>
        <v>87.962264150943398</v>
      </c>
    </row>
    <row r="58" spans="1:19" x14ac:dyDescent="0.2">
      <c r="H58">
        <f>MEDIAN(H3:H55)</f>
        <v>106</v>
      </c>
    </row>
    <row r="61" spans="1:19" x14ac:dyDescent="0.2">
      <c r="K61" t="s">
        <v>7</v>
      </c>
      <c r="L61" s="44" t="s">
        <v>8</v>
      </c>
      <c r="M61" s="44" t="s">
        <v>9</v>
      </c>
      <c r="N61" s="45" t="s">
        <v>10</v>
      </c>
      <c r="O61" s="45" t="s">
        <v>11</v>
      </c>
      <c r="P61" s="19" t="s">
        <v>12</v>
      </c>
      <c r="Q61" s="19" t="s">
        <v>13</v>
      </c>
    </row>
    <row r="62" spans="1:19" x14ac:dyDescent="0.2">
      <c r="K62" t="s">
        <v>1</v>
      </c>
      <c r="L62" s="44">
        <v>34</v>
      </c>
      <c r="M62" s="46">
        <f>L62/H63*100</f>
        <v>64.15094339622641</v>
      </c>
      <c r="N62" s="45">
        <v>34</v>
      </c>
      <c r="O62" s="47">
        <f>N62/H63*100</f>
        <v>64.15094339622641</v>
      </c>
      <c r="P62" s="19">
        <v>8</v>
      </c>
      <c r="Q62" s="48">
        <f>P62/H63*100</f>
        <v>15.09433962264151</v>
      </c>
    </row>
    <row r="63" spans="1:19" x14ac:dyDescent="0.2">
      <c r="E63" s="30">
        <v>5</v>
      </c>
      <c r="F63" s="30">
        <v>5</v>
      </c>
      <c r="G63" s="31">
        <v>5</v>
      </c>
      <c r="H63">
        <v>53</v>
      </c>
    </row>
    <row r="64" spans="1:19" x14ac:dyDescent="0.2">
      <c r="E64" s="34">
        <v>5</v>
      </c>
      <c r="F64" s="30">
        <v>5</v>
      </c>
      <c r="G64" s="31">
        <v>5</v>
      </c>
    </row>
    <row r="65" spans="5:7" x14ac:dyDescent="0.2">
      <c r="E65" s="34">
        <v>5</v>
      </c>
      <c r="F65" s="34">
        <v>5</v>
      </c>
      <c r="G65" s="31">
        <v>5</v>
      </c>
    </row>
    <row r="66" spans="5:7" x14ac:dyDescent="0.2">
      <c r="E66" s="34">
        <v>5</v>
      </c>
      <c r="F66" s="34">
        <v>5</v>
      </c>
      <c r="G66" s="31">
        <v>5</v>
      </c>
    </row>
    <row r="67" spans="5:7" x14ac:dyDescent="0.2">
      <c r="E67" s="34">
        <v>5</v>
      </c>
      <c r="F67" s="34">
        <v>5</v>
      </c>
      <c r="G67" s="31">
        <v>5</v>
      </c>
    </row>
    <row r="68" spans="5:7" x14ac:dyDescent="0.2">
      <c r="E68" s="34">
        <v>5</v>
      </c>
      <c r="F68" s="34">
        <v>5</v>
      </c>
      <c r="G68" s="31">
        <v>5</v>
      </c>
    </row>
    <row r="69" spans="5:7" x14ac:dyDescent="0.2">
      <c r="E69" s="34">
        <v>5</v>
      </c>
      <c r="F69" s="34">
        <v>5</v>
      </c>
      <c r="G69" s="31">
        <v>5</v>
      </c>
    </row>
    <row r="70" spans="5:7" x14ac:dyDescent="0.2">
      <c r="E70" s="34">
        <v>5</v>
      </c>
      <c r="F70" s="34">
        <v>5</v>
      </c>
      <c r="G70" s="31">
        <v>5</v>
      </c>
    </row>
    <row r="71" spans="5:7" x14ac:dyDescent="0.2">
      <c r="E71" s="34">
        <v>5</v>
      </c>
      <c r="F71" s="34">
        <v>5</v>
      </c>
      <c r="G71" s="31">
        <v>5</v>
      </c>
    </row>
    <row r="72" spans="5:7" x14ac:dyDescent="0.2">
      <c r="E72" s="34">
        <v>5</v>
      </c>
      <c r="F72" s="34">
        <v>5</v>
      </c>
      <c r="G72" s="31">
        <v>5</v>
      </c>
    </row>
    <row r="73" spans="5:7" x14ac:dyDescent="0.2">
      <c r="E73" s="34">
        <v>5</v>
      </c>
      <c r="F73" s="34">
        <v>5</v>
      </c>
      <c r="G73" s="31">
        <v>5</v>
      </c>
    </row>
    <row r="74" spans="5:7" x14ac:dyDescent="0.2">
      <c r="E74" s="34">
        <v>5</v>
      </c>
      <c r="F74" s="34">
        <v>5</v>
      </c>
      <c r="G74" s="31">
        <v>5</v>
      </c>
    </row>
    <row r="75" spans="5:7" x14ac:dyDescent="0.2">
      <c r="E75" s="34">
        <v>5</v>
      </c>
      <c r="F75" s="34">
        <v>5</v>
      </c>
      <c r="G75" s="31">
        <v>5</v>
      </c>
    </row>
    <row r="76" spans="5:7" x14ac:dyDescent="0.2">
      <c r="E76" s="34">
        <v>5</v>
      </c>
      <c r="F76" s="34">
        <v>5</v>
      </c>
      <c r="G76" s="31">
        <v>5</v>
      </c>
    </row>
    <row r="77" spans="5:7" x14ac:dyDescent="0.2">
      <c r="E77" s="34">
        <v>5</v>
      </c>
      <c r="F77" s="30">
        <v>20</v>
      </c>
      <c r="G77" s="31">
        <v>5</v>
      </c>
    </row>
    <row r="78" spans="5:7" x14ac:dyDescent="0.2">
      <c r="E78" s="34">
        <v>5</v>
      </c>
      <c r="F78" s="34">
        <v>20</v>
      </c>
      <c r="G78" s="31">
        <v>5</v>
      </c>
    </row>
    <row r="79" spans="5:7" x14ac:dyDescent="0.2">
      <c r="E79" s="34">
        <v>20</v>
      </c>
      <c r="F79" s="34">
        <v>20</v>
      </c>
      <c r="G79" s="31">
        <v>5</v>
      </c>
    </row>
    <row r="80" spans="5:7" x14ac:dyDescent="0.2">
      <c r="E80" s="34">
        <v>20</v>
      </c>
      <c r="F80" s="34">
        <v>20</v>
      </c>
      <c r="G80" s="31">
        <v>5</v>
      </c>
    </row>
    <row r="81" spans="5:7" x14ac:dyDescent="0.2">
      <c r="E81" s="34">
        <v>20</v>
      </c>
      <c r="F81" s="34">
        <v>20</v>
      </c>
      <c r="G81" s="31">
        <v>5</v>
      </c>
    </row>
    <row r="82" spans="5:7" x14ac:dyDescent="0.2">
      <c r="E82" s="30">
        <v>40</v>
      </c>
      <c r="F82" s="30">
        <v>40</v>
      </c>
      <c r="G82" s="31">
        <v>5</v>
      </c>
    </row>
    <row r="83" spans="5:7" x14ac:dyDescent="0.2">
      <c r="E83" s="34">
        <v>40</v>
      </c>
      <c r="F83" s="30">
        <v>40</v>
      </c>
      <c r="G83" s="31">
        <v>5</v>
      </c>
    </row>
    <row r="84" spans="5:7" x14ac:dyDescent="0.2">
      <c r="E84" s="34">
        <v>40</v>
      </c>
      <c r="F84" s="30">
        <v>40</v>
      </c>
      <c r="G84" s="31">
        <v>5</v>
      </c>
    </row>
    <row r="85" spans="5:7" x14ac:dyDescent="0.2">
      <c r="E85" s="34">
        <v>40</v>
      </c>
      <c r="F85" s="30">
        <v>40</v>
      </c>
      <c r="G85" s="31">
        <v>5</v>
      </c>
    </row>
    <row r="86" spans="5:7" x14ac:dyDescent="0.2">
      <c r="E86" s="30">
        <v>80</v>
      </c>
      <c r="F86" s="34">
        <v>40</v>
      </c>
      <c r="G86" s="31">
        <v>5</v>
      </c>
    </row>
    <row r="87" spans="5:7" x14ac:dyDescent="0.2">
      <c r="E87" s="30">
        <v>80</v>
      </c>
      <c r="F87" s="34">
        <v>40</v>
      </c>
      <c r="G87" s="31">
        <v>5</v>
      </c>
    </row>
    <row r="88" spans="5:7" x14ac:dyDescent="0.2">
      <c r="E88" s="30">
        <v>80</v>
      </c>
      <c r="F88" s="34">
        <v>40</v>
      </c>
      <c r="G88" s="31">
        <v>5</v>
      </c>
    </row>
    <row r="89" spans="5:7" x14ac:dyDescent="0.2">
      <c r="E89" s="30">
        <v>80</v>
      </c>
      <c r="F89" s="34">
        <v>40</v>
      </c>
      <c r="G89" s="31">
        <v>5</v>
      </c>
    </row>
    <row r="90" spans="5:7" x14ac:dyDescent="0.2">
      <c r="E90" s="30">
        <v>80</v>
      </c>
      <c r="F90" s="34">
        <v>40</v>
      </c>
      <c r="G90" s="31">
        <v>5</v>
      </c>
    </row>
    <row r="91" spans="5:7" x14ac:dyDescent="0.2">
      <c r="E91" s="34">
        <v>80</v>
      </c>
      <c r="F91" s="34">
        <v>40</v>
      </c>
      <c r="G91" s="31">
        <v>5</v>
      </c>
    </row>
    <row r="92" spans="5:7" x14ac:dyDescent="0.2">
      <c r="E92" s="34">
        <v>80</v>
      </c>
      <c r="F92" s="34">
        <v>40</v>
      </c>
      <c r="G92" s="31">
        <v>5</v>
      </c>
    </row>
    <row r="93" spans="5:7" x14ac:dyDescent="0.2">
      <c r="E93" s="34">
        <v>80</v>
      </c>
      <c r="F93" s="30">
        <v>60</v>
      </c>
      <c r="G93" s="31">
        <v>5</v>
      </c>
    </row>
    <row r="94" spans="5:7" x14ac:dyDescent="0.2">
      <c r="E94" s="30">
        <v>120</v>
      </c>
      <c r="F94" s="30">
        <v>60</v>
      </c>
      <c r="G94" s="31">
        <v>5</v>
      </c>
    </row>
    <row r="95" spans="5:7" x14ac:dyDescent="0.2">
      <c r="E95" s="34">
        <v>120</v>
      </c>
      <c r="F95" s="30">
        <v>60</v>
      </c>
      <c r="G95" s="31">
        <v>5</v>
      </c>
    </row>
    <row r="96" spans="5:7" x14ac:dyDescent="0.2">
      <c r="E96" s="30">
        <v>160</v>
      </c>
      <c r="F96" s="30">
        <v>80</v>
      </c>
      <c r="G96" s="31">
        <v>5</v>
      </c>
    </row>
    <row r="97" spans="5:7" x14ac:dyDescent="0.2">
      <c r="E97" s="30">
        <v>160</v>
      </c>
      <c r="F97" s="30">
        <v>80</v>
      </c>
      <c r="G97" s="31">
        <v>5</v>
      </c>
    </row>
    <row r="98" spans="5:7" x14ac:dyDescent="0.2">
      <c r="E98" s="34">
        <v>160</v>
      </c>
      <c r="F98" s="34">
        <v>80</v>
      </c>
      <c r="G98" s="31">
        <v>5</v>
      </c>
    </row>
    <row r="99" spans="5:7" x14ac:dyDescent="0.2">
      <c r="E99" s="34">
        <v>160</v>
      </c>
      <c r="F99" s="34">
        <v>80</v>
      </c>
      <c r="G99" s="31">
        <v>5</v>
      </c>
    </row>
    <row r="100" spans="5:7" x14ac:dyDescent="0.2">
      <c r="E100" s="34">
        <v>160</v>
      </c>
      <c r="F100" s="34">
        <v>120</v>
      </c>
      <c r="G100" s="31">
        <v>5</v>
      </c>
    </row>
    <row r="101" spans="5:7" x14ac:dyDescent="0.2">
      <c r="E101" s="30">
        <v>240</v>
      </c>
      <c r="F101" s="34">
        <v>120</v>
      </c>
      <c r="G101" s="31">
        <v>5</v>
      </c>
    </row>
    <row r="102" spans="5:7" x14ac:dyDescent="0.2">
      <c r="E102" s="30">
        <v>240</v>
      </c>
      <c r="F102" s="30">
        <v>160</v>
      </c>
      <c r="G102" s="31">
        <v>5</v>
      </c>
    </row>
    <row r="103" spans="5:7" x14ac:dyDescent="0.2">
      <c r="E103" s="30">
        <v>240</v>
      </c>
      <c r="F103" s="30">
        <v>160</v>
      </c>
      <c r="G103" s="31">
        <v>5</v>
      </c>
    </row>
    <row r="104" spans="5:7" x14ac:dyDescent="0.2">
      <c r="E104" s="30">
        <v>240</v>
      </c>
      <c r="F104" s="30">
        <v>160</v>
      </c>
      <c r="G104" s="31">
        <v>5</v>
      </c>
    </row>
    <row r="105" spans="5:7" x14ac:dyDescent="0.2">
      <c r="E105" s="34">
        <v>240</v>
      </c>
      <c r="F105" s="30">
        <v>160</v>
      </c>
      <c r="G105" s="31">
        <v>5</v>
      </c>
    </row>
    <row r="106" spans="5:7" x14ac:dyDescent="0.2">
      <c r="E106" s="30">
        <v>320</v>
      </c>
      <c r="F106" s="30">
        <v>160</v>
      </c>
      <c r="G106" s="31">
        <v>5</v>
      </c>
    </row>
    <row r="107" spans="5:7" x14ac:dyDescent="0.2">
      <c r="E107" s="30">
        <v>320</v>
      </c>
      <c r="F107" s="34">
        <v>160</v>
      </c>
      <c r="G107" s="31">
        <v>5</v>
      </c>
    </row>
    <row r="108" spans="5:7" x14ac:dyDescent="0.2">
      <c r="E108" s="34">
        <v>320</v>
      </c>
      <c r="F108" s="34">
        <v>160</v>
      </c>
      <c r="G108" s="34">
        <v>40</v>
      </c>
    </row>
    <row r="109" spans="5:7" x14ac:dyDescent="0.2">
      <c r="E109" s="34">
        <v>480</v>
      </c>
      <c r="F109" s="30">
        <v>160</v>
      </c>
      <c r="G109" s="31">
        <v>40</v>
      </c>
    </row>
    <row r="110" spans="5:7" x14ac:dyDescent="0.2">
      <c r="E110" s="30">
        <v>640</v>
      </c>
      <c r="F110" s="30">
        <v>320</v>
      </c>
      <c r="G110" s="34">
        <v>80</v>
      </c>
    </row>
    <row r="111" spans="5:7" x14ac:dyDescent="0.2">
      <c r="E111" s="30">
        <v>640</v>
      </c>
      <c r="F111" s="30">
        <v>320</v>
      </c>
      <c r="G111" s="31">
        <v>80</v>
      </c>
    </row>
    <row r="112" spans="5:7" x14ac:dyDescent="0.2">
      <c r="E112" s="30">
        <v>640</v>
      </c>
      <c r="F112" s="34">
        <v>320</v>
      </c>
      <c r="G112" s="31">
        <v>80</v>
      </c>
    </row>
    <row r="113" spans="5:7" x14ac:dyDescent="0.2">
      <c r="E113" s="30">
        <v>640</v>
      </c>
      <c r="F113" s="34">
        <v>320</v>
      </c>
      <c r="G113" s="31">
        <v>120</v>
      </c>
    </row>
    <row r="114" spans="5:7" x14ac:dyDescent="0.2">
      <c r="E114" s="30">
        <v>960</v>
      </c>
      <c r="F114" s="30">
        <v>640</v>
      </c>
      <c r="G114" s="31">
        <v>120</v>
      </c>
    </row>
    <row r="115" spans="5:7" x14ac:dyDescent="0.2">
      <c r="E115" s="30">
        <v>1280</v>
      </c>
      <c r="F115" s="30">
        <v>1280</v>
      </c>
      <c r="G115" s="31">
        <v>240</v>
      </c>
    </row>
  </sheetData>
  <sortState xmlns:xlrd2="http://schemas.microsoft.com/office/spreadsheetml/2017/richdata2" ref="G63:G114">
    <sortCondition ref="G62:G114"/>
  </sortState>
  <mergeCells count="1">
    <mergeCell ref="B1:D1"/>
  </mergeCells>
  <conditionalFormatting sqref="J5:M11">
    <cfRule type="cellIs" dxfId="9" priority="13" operator="equal">
      <formula>1</formula>
    </cfRule>
  </conditionalFormatting>
  <conditionalFormatting sqref="J21:M21">
    <cfRule type="cellIs" dxfId="8" priority="11" operator="equal">
      <formula>1</formula>
    </cfRule>
  </conditionalFormatting>
  <conditionalFormatting sqref="J29:M32">
    <cfRule type="cellIs" dxfId="7" priority="12" operator="equal">
      <formula>1</formula>
    </cfRule>
  </conditionalFormatting>
  <conditionalFormatting sqref="J3:R3 J14:R19 O29:R32 J34:R36 J38:R38 J40:R42">
    <cfRule type="cellIs" dxfId="6" priority="14" operator="equal">
      <formula>1</formula>
    </cfRule>
  </conditionalFormatting>
  <conditionalFormatting sqref="N5:N10 N29:N31 O5:R11">
    <cfRule type="cellIs" dxfId="5" priority="16" operator="equal">
      <formula>1</formula>
    </cfRule>
  </conditionalFormatting>
  <conditionalFormatting sqref="J45:R45 J51:R51">
    <cfRule type="cellIs" dxfId="4" priority="15" operator="equal">
      <formula>1</formula>
    </cfRule>
  </conditionalFormatting>
  <conditionalFormatting sqref="J47:R48 J53:R55 E63:F63 G64:G70 E65:F71 G73:G78 E74:F79 G80 E81:F81 G88:G91 E89:F92 G93:G95 E94:F96 G97 E98:F98 G99:G101 E100:F102 G104 E105:F105 G106:G107 E107:F108 G110:G111 E111:F111 E113:G115">
    <cfRule type="cellIs" dxfId="3" priority="17" operator="equal">
      <formula>1</formula>
    </cfRule>
  </conditionalFormatting>
  <conditionalFormatting sqref="N3:N55">
    <cfRule type="containsBlanks" dxfId="2" priority="10">
      <formula>LEN(TRIM(N3))=0</formula>
    </cfRule>
  </conditionalFormatting>
  <conditionalFormatting sqref="N2:R2">
    <cfRule type="cellIs" dxfId="1" priority="1" operator="equal">
      <formula>1</formula>
    </cfRule>
  </conditionalFormatting>
  <conditionalFormatting sqref="J2:M2"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2022-12-15T14:18:28Z</dcterms:created>
  <dcterms:modified xsi:type="dcterms:W3CDTF">2023-07-27T12:36:44Z</dcterms:modified>
</cp:coreProperties>
</file>