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ewList" r:id="rId3" sheetId="1"/>
  </sheets>
</workbook>
</file>

<file path=xl/sharedStrings.xml><?xml version="1.0" encoding="utf-8"?>
<sst xmlns="http://schemas.openxmlformats.org/spreadsheetml/2006/main" count="1328" uniqueCount="191">
  <si>
    <t>Назва</t>
  </si>
  <si>
    <t>Перегляди</t>
  </si>
  <si>
    <t>Ціна</t>
  </si>
  <si>
    <t>Стан</t>
  </si>
  <si>
    <t>Область</t>
  </si>
  <si>
    <t>Дата реєстрації на олх</t>
  </si>
  <si>
    <t>Олх доставка</t>
  </si>
  <si>
    <t>Розділ</t>
  </si>
  <si>
    <t>Дата рублікації</t>
  </si>
  <si>
    <t>Категорія</t>
  </si>
  <si>
    <t>Топ</t>
  </si>
  <si>
    <t>Лінк</t>
  </si>
  <si>
    <t>Навушники TWS Apple AirPods Pro 2 generation (MQD83)</t>
  </si>
  <si>
    <t xml:space="preserve"> Нові</t>
  </si>
  <si>
    <t xml:space="preserve"> Чернівецька область</t>
  </si>
  <si>
    <t>2015-09</t>
  </si>
  <si>
    <t>Електроніка</t>
  </si>
  <si>
    <t>2022-11-06</t>
  </si>
  <si>
    <t>Бізнес</t>
  </si>
  <si>
    <t>НЕ ТОП</t>
  </si>
  <si>
    <t>Наушники AirPods 2 класс AАA+ R SETTING с серийным номером + чехол</t>
  </si>
  <si>
    <t xml:space="preserve"> Полтавська область</t>
  </si>
  <si>
    <t>2009-11</t>
  </si>
  <si>
    <t>Приватна особа</t>
  </si>
  <si>
    <t>Нові Навушники APPLE Airpods 2 + Чохол</t>
  </si>
  <si>
    <t xml:space="preserve"> Хмельницька область</t>
  </si>
  <si>
    <t>2022-10</t>
  </si>
  <si>
    <t>Силиконовый чехол кейс с карабином для наушников AirPods аирподс 1/2</t>
  </si>
  <si>
    <t xml:space="preserve"> Запорізька область</t>
  </si>
  <si>
    <t>2014-10</t>
  </si>
  <si>
    <t>Чохол для навушників AirPods 1, 2</t>
  </si>
  <si>
    <t xml:space="preserve"> Львівська область</t>
  </si>
  <si>
    <t>2017-12</t>
  </si>
  <si>
    <t>АирПодс 2 Премиум качество. Поддерживают Беспроводную зарядку Чип Нод</t>
  </si>
  <si>
    <t xml:space="preserve"> Одеська область</t>
  </si>
  <si>
    <t>2021-10</t>
  </si>
  <si>
    <t>Черные AirPods 2</t>
  </si>
  <si>
    <t xml:space="preserve"> Київська область</t>
  </si>
  <si>
    <t>2021-12</t>
  </si>
  <si>
    <t>Эпл АирПодс 2 на Hulian. Лучший звук и микрофон на рынке</t>
  </si>
  <si>
    <t xml:space="preserve"> Дніпропетровська область</t>
  </si>
  <si>
    <t>AirPods 2 airpods 2</t>
  </si>
  <si>
    <t>2013-11</t>
  </si>
  <si>
    <t>Airpods 2 Airoha беспроводные наушники для IPhone и Android + Чехол</t>
  </si>
  <si>
    <t>2021-03</t>
  </si>
  <si>
    <t>Чехол для AirPods 2 Silicone Case наушников</t>
  </si>
  <si>
    <t>2016-10</t>
  </si>
  <si>
    <t>Беспроводные наушники R Setting Airpods 2 поколения, gps, Airoha</t>
  </si>
  <si>
    <t>Apple AirPods 2 Wireless Беспроводные наушники</t>
  </si>
  <si>
    <t>2022-09</t>
  </si>
  <si>
    <t>Apple AirPods pro/pro2</t>
  </si>
  <si>
    <t>2017-04</t>
  </si>
  <si>
    <t>AirPods 2 original, ідеальний стан. Навушники Apple | wireless case</t>
  </si>
  <si>
    <t xml:space="preserve"> Б/в</t>
  </si>
  <si>
    <t>2019-10</t>
  </si>
  <si>
    <t>AirPods Pro 2 generation</t>
  </si>
  <si>
    <t>2016-12</t>
  </si>
  <si>
    <t>Наушники Apple AirPods Pro 2 Gen 2022 Luxary</t>
  </si>
  <si>
    <t>2019-02</t>
  </si>
  <si>
    <t>Наушники AirPods 2 Активный серийник</t>
  </si>
  <si>
    <t>AirPods 2 (R-Setting) (Airoha 1562m)(Найлюксовіша версія)Опт/Дроп.</t>
  </si>
  <si>
    <t xml:space="preserve"> Івано</t>
  </si>
  <si>
    <t>2019-05</t>
  </si>
  <si>
    <t>Наушники Airpods 2 Premium</t>
  </si>
  <si>
    <t xml:space="preserve"> Донецька область</t>
  </si>
  <si>
    <t>2016-07</t>
  </si>
  <si>
    <t>Скидка‼️ AirPods 2 Новый Чип Realtek олный 1в1 копи Оригиналу + Чехол</t>
  </si>
  <si>
    <t>2022-08</t>
  </si>
  <si>
    <t>Силиконовый чехол кейс Silicone Case для наушников AirPods аирподс 1/2</t>
  </si>
  <si>
    <t>Чехол кейс Silicone Case для наушников AirPods аирподс 1/2</t>
  </si>
  <si>
    <t>Чехол для AirPods(1/2) в форме дольки арбуза, кейс для AirPods</t>
  </si>
  <si>
    <t xml:space="preserve"> Херсонська область</t>
  </si>
  <si>
    <t>2015-12</t>
  </si>
  <si>
    <t>Навушники Apple Airpods 2</t>
  </si>
  <si>
    <t>2015-01</t>
  </si>
  <si>
    <t>AirPods Pro 2 3 прошки блютуз наушники безпроводные наушники</t>
  </si>
  <si>
    <t>Продам Кейс Airpods 2 Бокс Футляр в хорршем состоянии</t>
  </si>
  <si>
    <t>2022-01</t>
  </si>
  <si>
    <t>AIRPODS 2 (З ЛОГОТИПАМИ) Чіп RHODA Гарантія 3 місяці +чохол</t>
  </si>
  <si>
    <t>2018-06</t>
  </si>
  <si>
    <t>Беспроводные наушники AirPods2 1в1</t>
  </si>
  <si>
    <t>2014-08</t>
  </si>
  <si>
    <t>Новые Эпл АирПодс 2 + Запечатанные Кейс - беспроводной К(А1940)</t>
  </si>
  <si>
    <t>2021-09</t>
  </si>
  <si>
    <t>Навушники Наушники Apple AirPods 2 1:1</t>
  </si>
  <si>
    <t xml:space="preserve"> Закарпатська область</t>
  </si>
  <si>
    <t>2014-05</t>
  </si>
  <si>
    <t>Акція!! Airpods 2 - Чохол подарунок. Блютус навушники Android iPhone.</t>
  </si>
  <si>
    <t xml:space="preserve"> Рівненська область</t>
  </si>
  <si>
    <t>2021-08</t>
  </si>
  <si>
    <t>Беспроводные AirPods 2 От кейса АirРоds заряжаются более 4 раз</t>
  </si>
  <si>
    <t xml:space="preserve"> Миколаївська область</t>
  </si>
  <si>
    <t>Чехлы на Airpods 1/2. Чехол аирподс 1/2/pro . Case apple airpods</t>
  </si>
  <si>
    <t>2020-03</t>
  </si>
  <si>
    <t>Беспроводные AirPods 2019 года MV7N2 2-го поколения</t>
  </si>
  <si>
    <t>2017-07</t>
  </si>
  <si>
    <t>New Apple AirPods 2-го покоління / Гарантия / Новый / Магазин</t>
  </si>
  <si>
    <t>Акція‼️ AirPods 2 +Чохол у подарунок‼️ Найкраща Коп R-Settings 1:1 !</t>
  </si>
  <si>
    <t>Беспроводные наушники AirPods 2, аирподс 2</t>
  </si>
  <si>
    <t xml:space="preserve"> Черкаська область</t>
  </si>
  <si>
    <t>2018-04</t>
  </si>
  <si>
    <t>Airpods 2 + Чохол. Блютуз навушники хорошої якості !</t>
  </si>
  <si>
    <t>Флисовый набор шапка+бафф ,олива и кайот в наличии</t>
  </si>
  <si>
    <t>2019-04</t>
  </si>
  <si>
    <t>Мода і стиль</t>
  </si>
  <si>
    <t>Теплая шапочка мишка шапка с мехом. Теплая шапка Disney Babi</t>
  </si>
  <si>
    <t>-</t>
  </si>
  <si>
    <t xml:space="preserve"> Полтава</t>
  </si>
  <si>
    <t>Тварини</t>
  </si>
  <si>
    <t>Зимняя шапка-шлем мальчику</t>
  </si>
  <si>
    <t>2015-03</t>
  </si>
  <si>
    <t>Дитячий світ</t>
  </si>
  <si>
    <t>Косплект спортивный костюм мужской зимний +футболка+шапка</t>
  </si>
  <si>
    <t>2017-09</t>
  </si>
  <si>
    <t>Новенька шапка</t>
  </si>
  <si>
    <t>2016-06</t>
  </si>
  <si>
    <t>Шапка+хомут набір зимовий</t>
  </si>
  <si>
    <t>2017-10</t>
  </si>
  <si>
    <t>Новая теплая шапка</t>
  </si>
  <si>
    <t>Шапка Vicolo, оригинал</t>
  </si>
  <si>
    <t>2010-02</t>
  </si>
  <si>
    <t>Набор комплект шапки зимние демисезонные шарф перчатки 4-7 лет</t>
  </si>
  <si>
    <t>Детская шапка горошек</t>
  </si>
  <si>
    <t xml:space="preserve"> Житомирська область</t>
  </si>
  <si>
    <t>Шапка детская(кошка-леопард)</t>
  </si>
  <si>
    <t>2017-03</t>
  </si>
  <si>
    <t>Шапка с пух норки</t>
  </si>
  <si>
    <t xml:space="preserve"> Сумська область</t>
  </si>
  <si>
    <t>2019-03</t>
  </si>
  <si>
    <t>Шапка New Era stillers nfl</t>
  </si>
  <si>
    <t xml:space="preserve"> Вінницька область</t>
  </si>
  <si>
    <t>2022-04</t>
  </si>
  <si>
    <t>Комплект мужской зимний Adidas худи штаны футболка шапка</t>
  </si>
  <si>
    <t>Шапка Outventure (осень-зима)</t>
  </si>
  <si>
    <t>2022-11</t>
  </si>
  <si>
    <t>Шапка шлем зимняя с меховыми помпонами.</t>
  </si>
  <si>
    <t>2013-09</t>
  </si>
  <si>
    <t>Шапка и шарф комплект</t>
  </si>
  <si>
    <t>Шапка зимняя демисезонная</t>
  </si>
  <si>
    <t>2014-03</t>
  </si>
  <si>
    <t>Нова шапка для плавання.</t>
  </si>
  <si>
    <t xml:space="preserve"> Чернівці</t>
  </si>
  <si>
    <t>2018-11</t>
  </si>
  <si>
    <t>Шапка бренда H&amp;M новая+ рукавички (зима)</t>
  </si>
  <si>
    <t>2018-08</t>
  </si>
  <si>
    <t>Шапка шлем для мальчика</t>
  </si>
  <si>
    <t xml:space="preserve"> Кіровоградська область</t>
  </si>
  <si>
    <t>Набір шапка шарф зима</t>
  </si>
  <si>
    <t xml:space="preserve"> Тернопільська область</t>
  </si>
  <si>
    <t>2016-08</t>
  </si>
  <si>
    <t>шарка Lacoste</t>
  </si>
  <si>
    <t>2020-07</t>
  </si>
  <si>
    <t>Спецодежда Спецодяг Зимняя шапка Теплая шапка Рабочая одежда</t>
  </si>
  <si>
    <t>2015-10</t>
  </si>
  <si>
    <t>Зимняя шапка для девочки 5-7лет. Зимова шапка для дівчинки 5-7років.</t>
  </si>
  <si>
    <t>2020-06</t>
  </si>
  <si>
    <t>Шапка Molo, размер 3-5 лет</t>
  </si>
  <si>
    <t>2015-08</t>
  </si>
  <si>
    <t>Шапка- ушанка и кепка восьмиклинка</t>
  </si>
  <si>
    <t>Шапки унісекс та жіночі</t>
  </si>
  <si>
    <t>2021-07</t>
  </si>
  <si>
    <t>Шапка шолом Reima</t>
  </si>
  <si>
    <t xml:space="preserve"> Волинська область</t>
  </si>
  <si>
    <t>Шапка зимняя тёплая флисовая Norfin Salmo</t>
  </si>
  <si>
    <t>2012-06</t>
  </si>
  <si>
    <t>Шапка флісова тактична Шапка флисовая военная олива</t>
  </si>
  <si>
    <t>Шапка шапки H&amp;M hm zara</t>
  </si>
  <si>
    <t>2018-07</t>
  </si>
  <si>
    <t>Шапочки зимние вязанные</t>
  </si>
  <si>
    <t xml:space="preserve"> Харківська область</t>
  </si>
  <si>
    <t>CP Company lens wool merino stone шапка</t>
  </si>
  <si>
    <t>2016-02</t>
  </si>
  <si>
    <t>Вело підшоломник Crane L XL windstopper, шапка для бігу</t>
  </si>
  <si>
    <t>Зимняя шапка DeMari бордового цвета</t>
  </si>
  <si>
    <t>Продам зимнюю шапку шлем 50-52 см</t>
  </si>
  <si>
    <t>2016-01</t>
  </si>
  <si>
    <t>Тёплая шапка</t>
  </si>
  <si>
    <t>2012-10</t>
  </si>
  <si>
    <t>Шапка зима, на флісі, нова Sinsay</t>
  </si>
  <si>
    <t>2021-01</t>
  </si>
  <si>
    <t>Шапка вязаная зимняя для девочки</t>
  </si>
  <si>
    <t>Шапка фетровая. Р-р 57-58</t>
  </si>
  <si>
    <t>2014-01</t>
  </si>
  <si>
    <t>шапка Stussy</t>
  </si>
  <si>
    <t>2017-05</t>
  </si>
  <si>
    <t>Шапка и хомут на флисе зима</t>
  </si>
  <si>
    <t>2017-08</t>
  </si>
  <si>
    <t>Подам шапку puma</t>
  </si>
  <si>
    <t>2020-08</t>
  </si>
  <si>
    <t>Норковая шапка.//</t>
  </si>
  <si>
    <t>2015-06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</si>
</sst>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6">
    <fill>
      <patternFill patternType="none"/>
    </fill>
    <fill>
      <patternFill patternType="darkGray"/>
    </fill>
    <fill>
      <patternFill patternType="none">
        <bgColor indexed="13"/>
      </patternFill>
    </fill>
    <fill>
      <patternFill patternType="darkGrid">
        <bgColor indexed="13"/>
      </patternFill>
    </fill>
    <fill>
      <patternFill patternType="darkGrid">
        <fgColor indexed="12"/>
        <bgColor indexed="13"/>
      </patternFill>
    </fill>
    <fill>
      <patternFill patternType="solid">
        <fgColor indexed="12"/>
        <bgColor indexed="1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L46"/>
  <sheetViews>
    <sheetView workbookViewId="0" tabSelected="true"/>
  </sheetViews>
  <sheetFormatPr defaultRowHeight="15.0"/>
  <cols>
    <col min="1" max="1" width="39.0625" customWidth="true"/>
    <col min="2" max="2" width="19.53125" customWidth="true"/>
    <col min="3" max="3" width="7.8125" customWidth="true"/>
    <col min="4" max="4" width="19.53125" customWidth="true"/>
    <col min="5" max="5" width="27.34375" customWidth="true"/>
    <col min="6" max="6" width="23.4375" customWidth="true"/>
    <col min="7" max="7" width="15.625" customWidth="true"/>
    <col min="8" max="8" width="23.4375" customWidth="true"/>
    <col min="9" max="9" width="23.4375" customWidth="true"/>
    <col min="10" max="10" width="23.4375" customWidth="true"/>
  </cols>
  <sheetData>
    <row r="1" ht="20.0" customHeight="true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s">
        <v>102</v>
      </c>
      <c r="B2" t="n">
        <v>504.0</v>
      </c>
      <c r="C2" t="n">
        <v>380.0</v>
      </c>
      <c r="D2" t="s">
        <v>13</v>
      </c>
      <c r="E2" t="s">
        <v>34</v>
      </c>
      <c r="F2" t="s">
        <v>103</v>
      </c>
      <c r="G2" t="n">
        <v>1.0</v>
      </c>
      <c r="H2" t="s">
        <v>104</v>
      </c>
      <c r="I2" t="s">
        <v>17</v>
      </c>
      <c r="J2" t="s">
        <v>18</v>
      </c>
      <c r="K2" t="s">
        <v>19</v>
      </c>
      <c r="L2">
        <f>HYPERLINK("https://www.olx.ua/d/uk/obyavlenie/flisovyy-nabor-shapka-baff-oliva-i-kayot-v-nalichii-IDPJxbt.html?sd=1#58b072308e","url link")</f>
      </c>
    </row>
    <row r="3">
      <c r="A3" t="s">
        <v>105</v>
      </c>
      <c r="B3" t="n">
        <v>22.0</v>
      </c>
      <c r="C3" t="n">
        <v>250.0</v>
      </c>
      <c r="D3" t="s">
        <v>106</v>
      </c>
      <c r="E3" t="s">
        <v>107</v>
      </c>
      <c r="F3" t="s">
        <v>35</v>
      </c>
      <c r="G3" t="n">
        <v>1.0</v>
      </c>
      <c r="H3" t="s">
        <v>108</v>
      </c>
      <c r="I3" t="s">
        <v>17</v>
      </c>
      <c r="J3" t="s">
        <v>23</v>
      </c>
      <c r="K3" t="s">
        <v>19</v>
      </c>
      <c r="L3">
        <f>HYPERLINK("https://www.olx.ua/d/uk/obyavlenie/teplaya-shapochka-mishka-shapka-s-mehom-teplaya-shapka-disney-babi-IDPTg9J.html?sd=1#58b072308e","url link")</f>
      </c>
    </row>
    <row r="4">
      <c r="A4" t="s">
        <v>109</v>
      </c>
      <c r="B4" t="n">
        <v>1.0</v>
      </c>
      <c r="C4" t="n">
        <v>300.0</v>
      </c>
      <c r="D4" t="s">
        <v>53</v>
      </c>
      <c r="E4" t="s">
        <v>37</v>
      </c>
      <c r="F4" t="s">
        <v>110</v>
      </c>
      <c r="G4" t="n">
        <v>1.0</v>
      </c>
      <c r="H4" t="s">
        <v>111</v>
      </c>
      <c r="I4" t="s">
        <v>17</v>
      </c>
      <c r="J4" t="s">
        <v>23</v>
      </c>
      <c r="K4" t="s">
        <v>19</v>
      </c>
      <c r="L4">
        <f>HYPERLINK("https://www.olx.ua/d/uk/obyavlenie/zimnyaya-shapka-shlem-malchiku-IDQ9xZS.html?sd=1#58b072308e","url link")</f>
      </c>
    </row>
    <row r="5">
      <c r="A5" t="s">
        <v>112</v>
      </c>
      <c r="B5" t="n">
        <v>12.0</v>
      </c>
      <c r="C5" t="n">
        <v>2000.0</v>
      </c>
      <c r="D5" t="s">
        <v>13</v>
      </c>
      <c r="E5" t="s">
        <v>106</v>
      </c>
      <c r="F5" t="s">
        <v>113</v>
      </c>
      <c r="G5" t="n">
        <v>1.0</v>
      </c>
      <c r="H5" t="s">
        <v>104</v>
      </c>
      <c r="I5" t="s">
        <v>17</v>
      </c>
      <c r="J5" t="s">
        <v>18</v>
      </c>
      <c r="K5" t="s">
        <v>19</v>
      </c>
      <c r="L5">
        <f>HYPERLINK("https://www.olx.ua/d/uk/obyavlenie/kosplekt-sportivnyy-kostyum-muzhskoy-zimniy-futbolka-shapka-IDQ5KDy.html?sd=1#58b072308e","url link")</f>
      </c>
    </row>
    <row r="6">
      <c r="A6" t="s">
        <v>114</v>
      </c>
      <c r="B6" t="n">
        <v>62.0</v>
      </c>
      <c r="C6" t="n">
        <v>70.0</v>
      </c>
      <c r="D6" t="s">
        <v>53</v>
      </c>
      <c r="E6" t="s">
        <v>61</v>
      </c>
      <c r="F6" t="s">
        <v>115</v>
      </c>
      <c r="G6" t="n">
        <v>1.0</v>
      </c>
      <c r="H6" t="s">
        <v>104</v>
      </c>
      <c r="I6" t="s">
        <v>17</v>
      </c>
      <c r="J6" t="s">
        <v>23</v>
      </c>
      <c r="K6" t="s">
        <v>19</v>
      </c>
      <c r="L6">
        <f>HYPERLINK("https://www.olx.ua/d/uk/obyavlenie/novenka-shapka-IDKzDER.html?sd=1#58b072308e","url link")</f>
      </c>
    </row>
    <row r="7">
      <c r="A7" t="s">
        <v>116</v>
      </c>
      <c r="B7" t="n">
        <v>56.0</v>
      </c>
      <c r="C7" t="n">
        <v>350.0</v>
      </c>
      <c r="D7" t="s">
        <v>13</v>
      </c>
      <c r="E7" t="s">
        <v>31</v>
      </c>
      <c r="F7" t="s">
        <v>117</v>
      </c>
      <c r="G7" t="n">
        <v>1.0</v>
      </c>
      <c r="H7" t="s">
        <v>111</v>
      </c>
      <c r="I7" t="s">
        <v>17</v>
      </c>
      <c r="J7" t="s">
        <v>18</v>
      </c>
      <c r="K7" t="s">
        <v>19</v>
      </c>
      <c r="L7">
        <f>HYPERLINK("https://www.olx.ua/d/uk/obyavlenie/shapka-homut-nabr-zimoviy-IDQ7nlP.html?sd=1#58b072308e","url link")</f>
      </c>
    </row>
    <row r="8">
      <c r="A8" t="s">
        <v>118</v>
      </c>
      <c r="B8" t="n">
        <v>5.0</v>
      </c>
      <c r="C8" t="n">
        <v>200.0</v>
      </c>
      <c r="D8" t="s">
        <v>13</v>
      </c>
      <c r="E8" t="s">
        <v>40</v>
      </c>
      <c r="F8" t="s">
        <v>46</v>
      </c>
      <c r="G8" t="n">
        <v>1.0</v>
      </c>
      <c r="H8" t="s">
        <v>111</v>
      </c>
      <c r="I8" t="s">
        <v>17</v>
      </c>
      <c r="J8" t="s">
        <v>23</v>
      </c>
      <c r="K8" t="s">
        <v>19</v>
      </c>
      <c r="L8">
        <f>HYPERLINK("https://www.olx.ua/d/uk/obyavlenie/novaya-teplaya-shapka-IDQ9xW8.html?sd=1#58b072308e","url link")</f>
      </c>
    </row>
    <row r="9">
      <c r="A9" t="s">
        <v>119</v>
      </c>
      <c r="B9" t="n">
        <v>9.0</v>
      </c>
      <c r="C9" t="n">
        <v>750.0</v>
      </c>
      <c r="D9" t="s">
        <v>53</v>
      </c>
      <c r="E9" t="s">
        <v>37</v>
      </c>
      <c r="F9" t="s">
        <v>120</v>
      </c>
      <c r="G9" t="n">
        <v>1.0</v>
      </c>
      <c r="H9" t="s">
        <v>104</v>
      </c>
      <c r="I9" t="s">
        <v>17</v>
      </c>
      <c r="J9" t="s">
        <v>23</v>
      </c>
      <c r="K9" t="s">
        <v>19</v>
      </c>
      <c r="L9">
        <f>HYPERLINK("https://www.olx.ua/d/uk/obyavlenie/shapka-vicolo-original-IDQ9y3V.html?sd=1#58b072308e","url link")</f>
      </c>
    </row>
    <row r="10">
      <c r="A10" t="s">
        <v>121</v>
      </c>
      <c r="B10" t="n">
        <v>345.0</v>
      </c>
      <c r="C10" t="n">
        <v>120.0</v>
      </c>
      <c r="D10" t="s">
        <v>53</v>
      </c>
      <c r="E10" t="s">
        <v>40</v>
      </c>
      <c r="F10" t="s">
        <v>58</v>
      </c>
      <c r="G10" t="n">
        <v>1.0</v>
      </c>
      <c r="H10" t="s">
        <v>111</v>
      </c>
      <c r="I10" t="s">
        <v>17</v>
      </c>
      <c r="J10" t="s">
        <v>23</v>
      </c>
      <c r="K10" t="s">
        <v>19</v>
      </c>
      <c r="L10">
        <f>HYPERLINK("https://www.olx.ua/d/uk/obyavlenie/nabor-komplekt-shapki-zimnie-demisezonnye-sharf-perchatki-4-7-let-IDJv3vQ.html?sd=1#58b072308e","url link")</f>
      </c>
    </row>
    <row r="11">
      <c r="A11" t="s">
        <v>122</v>
      </c>
      <c r="B11" t="n">
        <v>88.0</v>
      </c>
      <c r="C11" t="n">
        <v>40.0</v>
      </c>
      <c r="D11" t="s">
        <v>13</v>
      </c>
      <c r="E11" t="s">
        <v>123</v>
      </c>
      <c r="F11" t="s">
        <v>117</v>
      </c>
      <c r="G11" t="n">
        <v>1.0</v>
      </c>
      <c r="H11" t="s">
        <v>111</v>
      </c>
      <c r="I11" t="s">
        <v>17</v>
      </c>
      <c r="J11" t="s">
        <v>23</v>
      </c>
      <c r="K11" t="s">
        <v>19</v>
      </c>
      <c r="L11">
        <f>HYPERLINK("https://www.olx.ua/d/uk/obyavlenie/detskaya-shapka-goroshek-IDLc6x1.html?sd=1#58b072308e","url link")</f>
      </c>
    </row>
    <row r="12">
      <c r="A12" t="s">
        <v>124</v>
      </c>
      <c r="B12" t="n">
        <v>76.0</v>
      </c>
      <c r="C12" t="n">
        <v>40.0</v>
      </c>
      <c r="D12" t="s">
        <v>53</v>
      </c>
      <c r="E12" t="s">
        <v>28</v>
      </c>
      <c r="F12" t="s">
        <v>125</v>
      </c>
      <c r="G12" t="n">
        <v>1.0</v>
      </c>
      <c r="H12" t="s">
        <v>111</v>
      </c>
      <c r="I12" t="s">
        <v>17</v>
      </c>
      <c r="J12" t="s">
        <v>23</v>
      </c>
      <c r="K12" t="s">
        <v>19</v>
      </c>
      <c r="L12">
        <f>HYPERLINK("https://www.olx.ua/d/uk/obyavlenie/shapka-detskayakoshka-leopard-IDKbYVa.html?sd=1#58b072308e","url link")</f>
      </c>
    </row>
    <row r="13">
      <c r="A13" t="s">
        <v>126</v>
      </c>
      <c r="B13" t="n">
        <v>226.0</v>
      </c>
      <c r="C13" t="n">
        <v>550.0</v>
      </c>
      <c r="D13" t="s">
        <v>13</v>
      </c>
      <c r="E13" t="s">
        <v>127</v>
      </c>
      <c r="F13" t="s">
        <v>128</v>
      </c>
      <c r="G13" t="n">
        <v>1.0</v>
      </c>
      <c r="H13" t="s">
        <v>104</v>
      </c>
      <c r="I13" t="s">
        <v>17</v>
      </c>
      <c r="J13" t="s">
        <v>18</v>
      </c>
      <c r="K13" t="s">
        <v>19</v>
      </c>
      <c r="L13">
        <f>HYPERLINK("https://www.olx.ua/d/uk/obyavlenie/shapka-s-puh-norki-IDNQaiU.html?sd=1#58b072308e","url link")</f>
      </c>
    </row>
    <row r="14">
      <c r="A14" t="s">
        <v>129</v>
      </c>
      <c r="B14" t="n">
        <v>8.0</v>
      </c>
      <c r="C14" t="n">
        <v>300.0</v>
      </c>
      <c r="D14" t="s">
        <v>53</v>
      </c>
      <c r="E14" t="s">
        <v>130</v>
      </c>
      <c r="F14" t="s">
        <v>131</v>
      </c>
      <c r="G14" t="n">
        <v>1.0</v>
      </c>
      <c r="H14" t="s">
        <v>104</v>
      </c>
      <c r="I14" t="s">
        <v>17</v>
      </c>
      <c r="J14" t="s">
        <v>23</v>
      </c>
      <c r="K14" t="s">
        <v>19</v>
      </c>
      <c r="L14">
        <f>HYPERLINK("https://www.olx.ua/d/uk/obyavlenie/shapka-new-era-stillers-nfl-IDQ9yhK.html?sd=1#58b072308e","url link")</f>
      </c>
    </row>
    <row r="15">
      <c r="A15" t="s">
        <v>132</v>
      </c>
      <c r="B15" t="n">
        <v>5.0</v>
      </c>
      <c r="C15" t="n">
        <v>2150.0</v>
      </c>
      <c r="D15" t="s">
        <v>13</v>
      </c>
      <c r="E15" t="s">
        <v>106</v>
      </c>
      <c r="F15" t="s">
        <v>113</v>
      </c>
      <c r="G15" t="n">
        <v>1.0</v>
      </c>
      <c r="H15" t="s">
        <v>104</v>
      </c>
      <c r="I15" t="s">
        <v>17</v>
      </c>
      <c r="J15" t="s">
        <v>18</v>
      </c>
      <c r="K15" t="s">
        <v>19</v>
      </c>
      <c r="L15">
        <f>HYPERLINK("https://www.olx.ua/d/uk/obyavlenie/komplekt-muzhskoy-zimniy-adidas-hudi-shtany-futbolka-shapka-IDQ5KOK.html?sd=1#58b072308e","url link")</f>
      </c>
    </row>
    <row r="16">
      <c r="A16" t="s">
        <v>133</v>
      </c>
      <c r="B16" t="n">
        <v>1.0</v>
      </c>
      <c r="C16" t="n">
        <v>100.0</v>
      </c>
      <c r="D16" t="s">
        <v>13</v>
      </c>
      <c r="E16" t="s">
        <v>21</v>
      </c>
      <c r="F16" t="s">
        <v>134</v>
      </c>
      <c r="G16" t="n">
        <v>1.0</v>
      </c>
      <c r="H16" t="s">
        <v>104</v>
      </c>
      <c r="I16" t="s">
        <v>17</v>
      </c>
      <c r="J16" t="s">
        <v>23</v>
      </c>
      <c r="K16" t="s">
        <v>19</v>
      </c>
      <c r="L16">
        <f>HYPERLINK("https://www.olx.ua/d/uk/obyavlenie/shapka-outventure-osen-zima-IDQ9xZm.html?sd=1#58b072308e","url link")</f>
      </c>
    </row>
    <row r="17">
      <c r="A17" t="s">
        <v>135</v>
      </c>
      <c r="B17" t="n">
        <v>1.0</v>
      </c>
      <c r="C17" t="n">
        <v>1200.0</v>
      </c>
      <c r="D17" t="s">
        <v>13</v>
      </c>
      <c r="E17" t="s">
        <v>37</v>
      </c>
      <c r="F17" t="s">
        <v>136</v>
      </c>
      <c r="G17" t="n">
        <v>1.0</v>
      </c>
      <c r="H17" t="s">
        <v>111</v>
      </c>
      <c r="I17" t="s">
        <v>17</v>
      </c>
      <c r="J17" t="s">
        <v>18</v>
      </c>
      <c r="K17" t="s">
        <v>19</v>
      </c>
      <c r="L17">
        <f>HYPERLINK("https://www.olx.ua/d/uk/obyavlenie/shapka-shlem-zimnyaya-s-mehovymi-pomponami-IDJq5Ji.html?sd=1#58b072308e","url link")</f>
      </c>
    </row>
    <row r="18">
      <c r="A18" t="s">
        <v>137</v>
      </c>
      <c r="B18" t="n">
        <v>1.0</v>
      </c>
      <c r="C18" t="n">
        <v>300.0</v>
      </c>
      <c r="D18" t="s">
        <v>53</v>
      </c>
      <c r="E18" t="s">
        <v>37</v>
      </c>
      <c r="F18" t="s">
        <v>49</v>
      </c>
      <c r="G18" t="n">
        <v>1.0</v>
      </c>
      <c r="H18" t="s">
        <v>111</v>
      </c>
      <c r="I18" t="s">
        <v>17</v>
      </c>
      <c r="J18" t="s">
        <v>23</v>
      </c>
      <c r="K18" t="s">
        <v>19</v>
      </c>
      <c r="L18">
        <f>HYPERLINK("https://www.olx.ua/d/uk/obyavlenie/shapka-i-sharf-komplekt-IDQ9y0h.html?sd=1#58b072308e","url link")</f>
      </c>
    </row>
    <row r="19">
      <c r="A19" t="s">
        <v>138</v>
      </c>
      <c r="B19" t="n">
        <v>97.0</v>
      </c>
      <c r="C19" t="n">
        <v>60.0</v>
      </c>
      <c r="D19" t="s">
        <v>53</v>
      </c>
      <c r="E19" t="s">
        <v>37</v>
      </c>
      <c r="F19" t="s">
        <v>139</v>
      </c>
      <c r="G19" t="n">
        <v>1.0</v>
      </c>
      <c r="H19" t="s">
        <v>111</v>
      </c>
      <c r="I19" t="s">
        <v>17</v>
      </c>
      <c r="J19" t="s">
        <v>23</v>
      </c>
      <c r="K19" t="s">
        <v>19</v>
      </c>
      <c r="L19">
        <f>HYPERLINK("https://www.olx.ua/d/uk/obyavlenie/shapka-zimnyaya-demisezonnaya-IDMFsR1.html?sd=1#58b072308e","url link")</f>
      </c>
    </row>
    <row r="20">
      <c r="A20" t="s">
        <v>140</v>
      </c>
      <c r="B20" t="n">
        <v>128.0</v>
      </c>
      <c r="C20" t="n">
        <v>130.0</v>
      </c>
      <c r="D20" t="s">
        <v>13</v>
      </c>
      <c r="E20" t="s">
        <v>141</v>
      </c>
      <c r="F20" t="s">
        <v>142</v>
      </c>
      <c r="G20" t="n">
        <v>1.0</v>
      </c>
      <c r="H20" t="s">
        <v>111</v>
      </c>
      <c r="I20" t="s">
        <v>17</v>
      </c>
      <c r="J20" t="s">
        <v>23</v>
      </c>
      <c r="K20" t="s">
        <v>19</v>
      </c>
      <c r="L20">
        <f>HYPERLINK("https://www.olx.ua/d/uk/obyavlenie/nova-shapka-dlya-plavannya-IDKhYcC.html?sd=1#58b072308e","url link")</f>
      </c>
    </row>
    <row r="21">
      <c r="A21" t="s">
        <v>143</v>
      </c>
      <c r="B21" t="n">
        <v>1487.0</v>
      </c>
      <c r="C21" t="n">
        <v>400.0</v>
      </c>
      <c r="D21" t="s">
        <v>13</v>
      </c>
      <c r="E21" t="s">
        <v>34</v>
      </c>
      <c r="F21" t="s">
        <v>144</v>
      </c>
      <c r="G21" t="n">
        <v>1.0</v>
      </c>
      <c r="H21" t="s">
        <v>111</v>
      </c>
      <c r="I21" t="s">
        <v>17</v>
      </c>
      <c r="J21" t="s">
        <v>23</v>
      </c>
      <c r="K21" t="s">
        <v>19</v>
      </c>
      <c r="L21">
        <f>HYPERLINK("https://www.olx.ua/d/uk/obyavlenie/shapka-brenda-h-m-novaya-rukavichki-zima-IDPXWi8.html?sd=1#58b072308e","url link")</f>
      </c>
    </row>
    <row r="22">
      <c r="A22" t="s">
        <v>145</v>
      </c>
      <c r="B22" t="n">
        <v>552.0</v>
      </c>
      <c r="C22" t="n">
        <v>200.0</v>
      </c>
      <c r="D22" t="s">
        <v>13</v>
      </c>
      <c r="E22" t="s">
        <v>146</v>
      </c>
      <c r="F22" t="s">
        <v>46</v>
      </c>
      <c r="G22" t="n">
        <v>1.0</v>
      </c>
      <c r="H22" t="s">
        <v>111</v>
      </c>
      <c r="I22" t="s">
        <v>17</v>
      </c>
      <c r="J22" t="s">
        <v>23</v>
      </c>
      <c r="K22" t="s">
        <v>19</v>
      </c>
      <c r="L22">
        <f>HYPERLINK("https://www.olx.ua/d/uk/obyavlenie/shapka-shlem-dlya-malchika-IDJJgRh.html?sd=1#58b072308e","url link")</f>
      </c>
    </row>
    <row r="23">
      <c r="A23" t="s">
        <v>147</v>
      </c>
      <c r="B23" t="n">
        <v>2.0</v>
      </c>
      <c r="C23" t="n">
        <v>200.0</v>
      </c>
      <c r="D23" t="s">
        <v>53</v>
      </c>
      <c r="E23" t="s">
        <v>148</v>
      </c>
      <c r="F23" t="s">
        <v>149</v>
      </c>
      <c r="G23" t="n">
        <v>1.0</v>
      </c>
      <c r="H23" t="s">
        <v>111</v>
      </c>
      <c r="I23" t="s">
        <v>17</v>
      </c>
      <c r="J23" t="s">
        <v>23</v>
      </c>
      <c r="K23" t="s">
        <v>19</v>
      </c>
      <c r="L23">
        <f>HYPERLINK("https://www.olx.ua/d/uk/obyavlenie/nabr-shapka-sharf-zima-IDQ9y4I.html?sd=1#58b072308e","url link")</f>
      </c>
    </row>
    <row r="24">
      <c r="A24" t="s">
        <v>150</v>
      </c>
      <c r="B24" t="n">
        <v>6.0</v>
      </c>
      <c r="C24" t="n">
        <v>1700.0</v>
      </c>
      <c r="D24" t="s">
        <v>13</v>
      </c>
      <c r="E24" t="s">
        <v>61</v>
      </c>
      <c r="F24" t="s">
        <v>151</v>
      </c>
      <c r="G24" t="n">
        <v>1.0</v>
      </c>
      <c r="H24" t="s">
        <v>104</v>
      </c>
      <c r="I24" t="s">
        <v>17</v>
      </c>
      <c r="J24" t="s">
        <v>23</v>
      </c>
      <c r="K24" t="s">
        <v>19</v>
      </c>
      <c r="L24">
        <f>HYPERLINK("https://www.olx.ua/d/uk/obyavlenie/sharka-lacoste-IDQ9xYL.html?sd=1#58b072308e","url link")</f>
      </c>
    </row>
    <row r="25">
      <c r="A25" t="s">
        <v>152</v>
      </c>
      <c r="B25" t="n">
        <v>1009.0</v>
      </c>
      <c r="C25" t="n">
        <v>350.0</v>
      </c>
      <c r="D25" t="s">
        <v>13</v>
      </c>
      <c r="E25" t="s">
        <v>31</v>
      </c>
      <c r="F25" t="s">
        <v>153</v>
      </c>
      <c r="G25" t="n">
        <v>1.0</v>
      </c>
      <c r="H25" t="s">
        <v>104</v>
      </c>
      <c r="I25" t="s">
        <v>17</v>
      </c>
      <c r="J25" t="s">
        <v>18</v>
      </c>
      <c r="K25" t="s">
        <v>19</v>
      </c>
      <c r="L25">
        <f>HYPERLINK("https://www.olx.ua/d/uk/obyavlenie/spetsodezhda-spetsodyag-zimnyaya-shapka-teplaya-shapka-rabochaya-odezhda-IDGpINr.html?sd=1#58b072308e","url link")</f>
      </c>
    </row>
    <row r="26">
      <c r="A26" t="s">
        <v>154</v>
      </c>
      <c r="B26" t="n">
        <v>143.0</v>
      </c>
      <c r="C26" t="n">
        <v>200.0</v>
      </c>
      <c r="D26" t="s">
        <v>53</v>
      </c>
      <c r="E26" t="s">
        <v>31</v>
      </c>
      <c r="F26" t="s">
        <v>155</v>
      </c>
      <c r="G26" t="n">
        <v>1.0</v>
      </c>
      <c r="H26" t="s">
        <v>111</v>
      </c>
      <c r="I26" t="s">
        <v>17</v>
      </c>
      <c r="J26" t="s">
        <v>23</v>
      </c>
      <c r="K26" t="s">
        <v>19</v>
      </c>
      <c r="L26">
        <f>HYPERLINK("https://www.olx.ua/d/uk/obyavlenie/zimnyaya-shapka-dlya-devochki-5-7let-zimova-shapka-dlya-dvchinki-5-7rokv-IDK7xyt.html?sd=1#58b072308e","url link")</f>
      </c>
    </row>
    <row r="27">
      <c r="A27" t="s">
        <v>156</v>
      </c>
      <c r="B27" t="n">
        <v>521.0</v>
      </c>
      <c r="C27" t="n">
        <v>700.0</v>
      </c>
      <c r="D27" t="s">
        <v>13</v>
      </c>
      <c r="E27" t="s">
        <v>37</v>
      </c>
      <c r="F27" t="s">
        <v>157</v>
      </c>
      <c r="G27" t="n">
        <v>1.0</v>
      </c>
      <c r="H27" t="s">
        <v>111</v>
      </c>
      <c r="I27" t="s">
        <v>17</v>
      </c>
      <c r="J27" t="s">
        <v>23</v>
      </c>
      <c r="K27" t="s">
        <v>19</v>
      </c>
      <c r="L27">
        <f>HYPERLINK("https://www.olx.ua/d/uk/obyavlenie/shapka-molo-razmer-3-5-let-IDNgAjT.html?sd=1#58b072308e","url link")</f>
      </c>
    </row>
    <row r="28">
      <c r="A28" t="s">
        <v>158</v>
      </c>
      <c r="B28" t="n">
        <v>2.0</v>
      </c>
      <c r="C28" t="n">
        <v>100.0</v>
      </c>
      <c r="D28" t="s">
        <v>53</v>
      </c>
      <c r="E28" t="s">
        <v>91</v>
      </c>
      <c r="F28" t="s">
        <v>128</v>
      </c>
      <c r="G28" t="n">
        <v>1.0</v>
      </c>
      <c r="H28" t="s">
        <v>104</v>
      </c>
      <c r="I28" t="s">
        <v>17</v>
      </c>
      <c r="J28" t="s">
        <v>23</v>
      </c>
      <c r="K28" t="s">
        <v>19</v>
      </c>
      <c r="L28">
        <f>HYPERLINK("https://www.olx.ua/d/uk/obyavlenie/shapka-ushanka-i-kepka-vosmiklinka-IDQ9y5h.html?sd=1#58b072308e","url link")</f>
      </c>
    </row>
    <row r="29">
      <c r="A29" t="s">
        <v>159</v>
      </c>
      <c r="B29" t="n">
        <v>1.0</v>
      </c>
      <c r="C29" t="n">
        <v>210.0</v>
      </c>
      <c r="D29" t="s">
        <v>13</v>
      </c>
      <c r="E29" t="s">
        <v>148</v>
      </c>
      <c r="F29" t="s">
        <v>160</v>
      </c>
      <c r="G29" t="n">
        <v>1.0</v>
      </c>
      <c r="H29" t="s">
        <v>104</v>
      </c>
      <c r="I29" t="s">
        <v>17</v>
      </c>
      <c r="J29" t="s">
        <v>23</v>
      </c>
      <c r="K29" t="s">
        <v>19</v>
      </c>
      <c r="L29">
        <f>HYPERLINK("https://www.olx.ua/d/uk/obyavlenie/shapki-unseks-ta-zhnoch-IDQ9y4R.html?sd=1#58b072308e","url link")</f>
      </c>
    </row>
    <row r="30">
      <c r="A30" t="s">
        <v>161</v>
      </c>
      <c r="B30" t="n">
        <v>6.0</v>
      </c>
      <c r="C30" t="n">
        <v>150.0</v>
      </c>
      <c r="D30" t="s">
        <v>53</v>
      </c>
      <c r="E30" t="s">
        <v>162</v>
      </c>
      <c r="F30" t="s">
        <v>110</v>
      </c>
      <c r="G30" t="n">
        <v>1.0</v>
      </c>
      <c r="H30" t="s">
        <v>111</v>
      </c>
      <c r="I30" t="s">
        <v>17</v>
      </c>
      <c r="J30" t="s">
        <v>23</v>
      </c>
      <c r="K30" t="s">
        <v>19</v>
      </c>
      <c r="L30">
        <f>HYPERLINK("https://www.olx.ua/d/uk/obyavlenie/shapka-sholom-reima-IDQ9xUZ.html?sd=1#58b072308e","url link")</f>
      </c>
    </row>
    <row r="31">
      <c r="A31" t="s">
        <v>163</v>
      </c>
      <c r="B31" t="n">
        <v>369.0</v>
      </c>
      <c r="C31" t="n">
        <v>280.0</v>
      </c>
      <c r="D31" t="s">
        <v>13</v>
      </c>
      <c r="E31" t="s">
        <v>37</v>
      </c>
      <c r="F31" t="s">
        <v>164</v>
      </c>
      <c r="G31" t="n">
        <v>1.0</v>
      </c>
      <c r="H31" t="s">
        <v>104</v>
      </c>
      <c r="I31" t="s">
        <v>17</v>
      </c>
      <c r="J31" t="s">
        <v>23</v>
      </c>
      <c r="K31" t="s">
        <v>19</v>
      </c>
      <c r="L31">
        <f>HYPERLINK("https://www.olx.ua/d/uk/obyavlenie/shapka-zimnyaya-teplaya-flisovaya-norfin-salmo-IDPBSRN.html?sd=1#58b072308e","url link")</f>
      </c>
    </row>
    <row r="32">
      <c r="A32" t="s">
        <v>165</v>
      </c>
      <c r="B32" t="n">
        <v>283.0</v>
      </c>
      <c r="C32" t="n">
        <v>150.0</v>
      </c>
      <c r="D32" t="s">
        <v>13</v>
      </c>
      <c r="E32" t="s">
        <v>162</v>
      </c>
      <c r="F32" t="s">
        <v>110</v>
      </c>
      <c r="G32" t="n">
        <v>1.0</v>
      </c>
      <c r="H32" t="s">
        <v>104</v>
      </c>
      <c r="I32" t="s">
        <v>17</v>
      </c>
      <c r="J32" t="s">
        <v>23</v>
      </c>
      <c r="K32" t="s">
        <v>19</v>
      </c>
      <c r="L32">
        <f>HYPERLINK("https://www.olx.ua/d/uk/obyavlenie/shapka-flsova-taktichna-shapka-flisovaya-voennaya-oliva-IDPZvIf.html?sd=1#58b072308e","url link")</f>
      </c>
    </row>
    <row r="33">
      <c r="A33" t="s">
        <v>166</v>
      </c>
      <c r="B33" t="n">
        <v>1813.0</v>
      </c>
      <c r="C33" t="n">
        <v>390.0</v>
      </c>
      <c r="D33" t="s">
        <v>13</v>
      </c>
      <c r="E33" t="s">
        <v>88</v>
      </c>
      <c r="F33" t="s">
        <v>167</v>
      </c>
      <c r="G33" t="n">
        <v>1.0</v>
      </c>
      <c r="H33" t="s">
        <v>104</v>
      </c>
      <c r="I33" t="s">
        <v>17</v>
      </c>
      <c r="J33" t="s">
        <v>23</v>
      </c>
      <c r="K33" t="s">
        <v>19</v>
      </c>
      <c r="L33">
        <f>HYPERLINK("https://www.olx.ua/d/uk/obyavlenie/shapka-shapki-h-m-hm-zara-IDPUIku.html?sd=1#58b072308e","url link")</f>
      </c>
    </row>
    <row r="34">
      <c r="A34" t="s">
        <v>168</v>
      </c>
      <c r="B34" t="n">
        <v>3.0</v>
      </c>
      <c r="C34" t="n">
        <v>180.0</v>
      </c>
      <c r="D34" t="s">
        <v>13</v>
      </c>
      <c r="E34" t="s">
        <v>169</v>
      </c>
      <c r="F34" t="s">
        <v>51</v>
      </c>
      <c r="G34" t="n">
        <v>1.0</v>
      </c>
      <c r="H34" t="s">
        <v>104</v>
      </c>
      <c r="I34" t="s">
        <v>17</v>
      </c>
      <c r="J34" t="s">
        <v>23</v>
      </c>
      <c r="K34" t="s">
        <v>19</v>
      </c>
      <c r="L34">
        <f>HYPERLINK("https://www.olx.ua/d/uk/obyavlenie/shapochki-zimnie-vyazannye-IDQ9xTD.html?sd=1#58b072308e","url link")</f>
      </c>
    </row>
    <row r="35">
      <c r="A35" t="s">
        <v>170</v>
      </c>
      <c r="B35" t="n">
        <v>123.0</v>
      </c>
      <c r="C35" t="n">
        <v>4450.0</v>
      </c>
      <c r="D35" t="s">
        <v>13</v>
      </c>
      <c r="E35" t="s">
        <v>37</v>
      </c>
      <c r="F35" t="s">
        <v>171</v>
      </c>
      <c r="G35" t="n">
        <v>1.0</v>
      </c>
      <c r="H35" t="s">
        <v>104</v>
      </c>
      <c r="I35" t="s">
        <v>17</v>
      </c>
      <c r="J35" t="s">
        <v>23</v>
      </c>
      <c r="K35" t="s">
        <v>19</v>
      </c>
      <c r="L35">
        <f>HYPERLINK("https://www.olx.ua/d/uk/obyavlenie/cp-company-lens-wool-merino-stone-shapka-IDQ5KPq.html?sd=1#58b072308e","url link")</f>
      </c>
    </row>
    <row r="36">
      <c r="A36" t="s">
        <v>172</v>
      </c>
      <c r="B36" t="n">
        <v>1.0</v>
      </c>
      <c r="C36" t="n">
        <v>200.0</v>
      </c>
      <c r="D36" t="s">
        <v>53</v>
      </c>
      <c r="E36" t="s">
        <v>88</v>
      </c>
      <c r="F36" t="s">
        <v>32</v>
      </c>
      <c r="G36" t="n">
        <v>1.0</v>
      </c>
      <c r="H36" t="s">
        <v>104</v>
      </c>
      <c r="I36" t="s">
        <v>17</v>
      </c>
      <c r="J36" t="s">
        <v>23</v>
      </c>
      <c r="K36" t="s">
        <v>19</v>
      </c>
      <c r="L36">
        <f>HYPERLINK("https://www.olx.ua/d/uk/obyavlenie/velo-pdsholomnik-crane-l-xl-windstopper-shapka-dlya-bgu-IDQ9y89.html?sd=1#58b072308e","url link")</f>
      </c>
    </row>
    <row r="37">
      <c r="A37" t="s">
        <v>173</v>
      </c>
      <c r="B37" t="n">
        <v>102.0</v>
      </c>
      <c r="C37" t="n">
        <v>70.0</v>
      </c>
      <c r="D37" t="s">
        <v>53</v>
      </c>
      <c r="E37" t="s">
        <v>169</v>
      </c>
      <c r="F37" t="s">
        <v>67</v>
      </c>
      <c r="G37" t="n">
        <v>1.0</v>
      </c>
      <c r="H37" t="s">
        <v>104</v>
      </c>
      <c r="I37" t="s">
        <v>17</v>
      </c>
      <c r="J37" t="s">
        <v>23</v>
      </c>
      <c r="K37" t="s">
        <v>19</v>
      </c>
      <c r="L37">
        <f>HYPERLINK("https://www.olx.ua/d/uk/obyavlenie/zimnyaya-shapka-demari-bordovogo-tsveta-IDPxBNZ.html?sd=1#58b072308e","url link")</f>
      </c>
    </row>
    <row r="38">
      <c r="A38" t="s">
        <v>174</v>
      </c>
      <c r="B38" t="n">
        <v>7.0</v>
      </c>
      <c r="C38" t="n">
        <v>200.0</v>
      </c>
      <c r="D38" t="s">
        <v>13</v>
      </c>
      <c r="E38" t="s">
        <v>37</v>
      </c>
      <c r="F38" t="s">
        <v>175</v>
      </c>
      <c r="G38" t="n">
        <v>1.0</v>
      </c>
      <c r="H38" t="s">
        <v>104</v>
      </c>
      <c r="I38" t="s">
        <v>17</v>
      </c>
      <c r="J38" t="s">
        <v>23</v>
      </c>
      <c r="K38" t="s">
        <v>19</v>
      </c>
      <c r="L38">
        <f>HYPERLINK("https://www.olx.ua/d/uk/obyavlenie/prodam-zimnyuyu-shapku-shlem-50-52-sm-IDPToVz.html?sd=1#58b072308e","url link")</f>
      </c>
    </row>
    <row r="39">
      <c r="A39" t="s">
        <v>176</v>
      </c>
      <c r="B39" t="n">
        <v>11.0</v>
      </c>
      <c r="C39" t="n">
        <v>70.0</v>
      </c>
      <c r="D39" t="s">
        <v>53</v>
      </c>
      <c r="E39" t="s">
        <v>37</v>
      </c>
      <c r="F39" t="s">
        <v>177</v>
      </c>
      <c r="G39" t="n">
        <v>1.0</v>
      </c>
      <c r="H39" t="s">
        <v>111</v>
      </c>
      <c r="I39" t="s">
        <v>17</v>
      </c>
      <c r="J39" t="s">
        <v>23</v>
      </c>
      <c r="K39" t="s">
        <v>19</v>
      </c>
      <c r="L39">
        <f>HYPERLINK("https://www.olx.ua/d/uk/obyavlenie/teplaya-shapka-IDPCTpE.html?sd=1#58b072308e","url link")</f>
      </c>
    </row>
    <row r="40">
      <c r="A40" t="s">
        <v>178</v>
      </c>
      <c r="B40" t="n">
        <v>31.0</v>
      </c>
      <c r="C40" t="n">
        <v>225.0</v>
      </c>
      <c r="D40" t="s">
        <v>13</v>
      </c>
      <c r="E40" t="s">
        <v>130</v>
      </c>
      <c r="F40" t="s">
        <v>179</v>
      </c>
      <c r="G40" t="n">
        <v>1.0</v>
      </c>
      <c r="H40" t="s">
        <v>111</v>
      </c>
      <c r="I40" t="s">
        <v>17</v>
      </c>
      <c r="J40" t="s">
        <v>23</v>
      </c>
      <c r="K40" t="s">
        <v>19</v>
      </c>
      <c r="L40">
        <f>HYPERLINK("https://www.olx.ua/d/uk/obyavlenie/shapka-zima-na-fls-nova-sinsay-IDPTVoh.html?sd=1#58b072308e","url link")</f>
      </c>
    </row>
    <row r="41">
      <c r="A41" t="s">
        <v>180</v>
      </c>
      <c r="B41" t="n">
        <v>3.0</v>
      </c>
      <c r="C41" t="n">
        <v>150.0</v>
      </c>
      <c r="D41" t="s">
        <v>53</v>
      </c>
      <c r="E41" t="s">
        <v>34</v>
      </c>
      <c r="F41" t="s">
        <v>29</v>
      </c>
      <c r="G41" t="n">
        <v>1.0</v>
      </c>
      <c r="H41" t="s">
        <v>111</v>
      </c>
      <c r="I41" t="s">
        <v>17</v>
      </c>
      <c r="J41" t="s">
        <v>23</v>
      </c>
      <c r="K41" t="s">
        <v>19</v>
      </c>
      <c r="L41">
        <f>HYPERLINK("https://www.olx.ua/d/uk/obyavlenie/shapka-vyazanaya-zimnyaya-dlya-devochki-IDQ9xS3.html?sd=1#58b072308e","url link")</f>
      </c>
    </row>
    <row r="42">
      <c r="A42" t="s">
        <v>181</v>
      </c>
      <c r="B42" t="n">
        <v>1.0</v>
      </c>
      <c r="C42" t="n">
        <v>100.0</v>
      </c>
      <c r="D42" t="s">
        <v>53</v>
      </c>
      <c r="E42" t="s">
        <v>28</v>
      </c>
      <c r="F42" t="s">
        <v>182</v>
      </c>
      <c r="G42" t="n">
        <v>1.0</v>
      </c>
      <c r="H42" t="s">
        <v>104</v>
      </c>
      <c r="I42" t="s">
        <v>17</v>
      </c>
      <c r="J42" t="s">
        <v>23</v>
      </c>
      <c r="K42" t="s">
        <v>19</v>
      </c>
      <c r="L42">
        <f>HYPERLINK("https://www.olx.ua/d/uk/obyavlenie/shapka-fetrovaya-r-r-57-58-IDQ9xRG.html?sd=1#58b072308e","url link")</f>
      </c>
    </row>
    <row r="43">
      <c r="A43" t="s">
        <v>183</v>
      </c>
      <c r="B43" t="n">
        <v>6.0</v>
      </c>
      <c r="C43" t="n">
        <v>650.0</v>
      </c>
      <c r="D43" t="s">
        <v>13</v>
      </c>
      <c r="E43" t="s">
        <v>25</v>
      </c>
      <c r="F43" t="s">
        <v>184</v>
      </c>
      <c r="G43" t="n">
        <v>1.0</v>
      </c>
      <c r="H43" t="s">
        <v>104</v>
      </c>
      <c r="I43" t="s">
        <v>17</v>
      </c>
      <c r="J43" t="s">
        <v>23</v>
      </c>
      <c r="K43" t="s">
        <v>19</v>
      </c>
      <c r="L43">
        <f>HYPERLINK("https://www.olx.ua/d/uk/obyavlenie/shapka-stussy-IDQ9yf6.html?sd=1#58b072308e","url link")</f>
      </c>
    </row>
    <row r="44">
      <c r="A44" t="s">
        <v>185</v>
      </c>
      <c r="B44" t="n">
        <v>4.0</v>
      </c>
      <c r="C44" t="n">
        <v>200.0</v>
      </c>
      <c r="D44" t="s">
        <v>53</v>
      </c>
      <c r="E44" t="s">
        <v>169</v>
      </c>
      <c r="F44" t="s">
        <v>186</v>
      </c>
      <c r="G44" t="n">
        <v>1.0</v>
      </c>
      <c r="H44" t="s">
        <v>111</v>
      </c>
      <c r="I44" t="s">
        <v>17</v>
      </c>
      <c r="J44" t="s">
        <v>23</v>
      </c>
      <c r="K44" t="s">
        <v>19</v>
      </c>
      <c r="L44">
        <f>HYPERLINK("https://www.olx.ua/d/uk/obyavlenie/shapka-i-homut-na-flise-zima-IDQ9y6l.html?sd=1#58b072308e","url link")</f>
      </c>
    </row>
    <row r="45">
      <c r="A45" t="s">
        <v>187</v>
      </c>
      <c r="B45" t="n">
        <v>8.0</v>
      </c>
      <c r="C45" t="n">
        <v>300.0</v>
      </c>
      <c r="D45" t="s">
        <v>13</v>
      </c>
      <c r="E45" t="s">
        <v>37</v>
      </c>
      <c r="F45" t="s">
        <v>188</v>
      </c>
      <c r="G45" t="n">
        <v>1.0</v>
      </c>
      <c r="H45" t="s">
        <v>104</v>
      </c>
      <c r="I45" t="s">
        <v>17</v>
      </c>
      <c r="J45" t="s">
        <v>23</v>
      </c>
      <c r="K45" t="s">
        <v>19</v>
      </c>
      <c r="L45">
        <f>HYPERLINK("https://www.olx.ua/d/uk/obyavlenie/podam-shapku-puma-IDQ9xYR.html?sd=1#58b072308e","url link")</f>
      </c>
    </row>
    <row r="46">
      <c r="A46" t="s">
        <v>189</v>
      </c>
      <c r="B46" t="n">
        <v>345.0</v>
      </c>
      <c r="C46" t="n">
        <v>450.0</v>
      </c>
      <c r="D46" t="s">
        <v>13</v>
      </c>
      <c r="E46" t="s">
        <v>146</v>
      </c>
      <c r="F46" t="s">
        <v>190</v>
      </c>
      <c r="G46" t="n">
        <v>1.0</v>
      </c>
      <c r="H46" t="s">
        <v>104</v>
      </c>
      <c r="I46" t="s">
        <v>17</v>
      </c>
      <c r="J46" t="s">
        <v>23</v>
      </c>
      <c r="K46" t="s">
        <v>19</v>
      </c>
      <c r="L46">
        <f>HYPERLINK("https://www.olx.ua/d/uk/obyavlenie/norkovaya-shapka-IDC6MV3.html?sd=1#58b072308e","url link")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2022-11-06T09:23:36Z</dcterms:created>
  <dc:creator>Apache POI</dc:creator>
</cp:coreProperties>
</file>