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isuNamae\Desktop\SE Project\delete\is203_g2t6\metrics\"/>
    </mc:Choice>
  </mc:AlternateContent>
  <bookViews>
    <workbookView xWindow="0" yWindow="0" windowWidth="23040" windowHeight="9636" activeTab="3"/>
  </bookViews>
  <sheets>
    <sheet name="Iteration1" sheetId="1" r:id="rId1"/>
    <sheet name="Iteration2" sheetId="2" r:id="rId2"/>
    <sheet name="Iteration3" sheetId="3" r:id="rId3"/>
    <sheet name="Iteration4" sheetId="4" r:id="rId4"/>
    <sheet name="Iteration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E28" i="4"/>
  <c r="B63" i="3" l="1"/>
  <c r="B62" i="3" s="1"/>
  <c r="B7" i="2" l="1"/>
  <c r="B6" i="2" s="1"/>
  <c r="J20" i="1" l="1"/>
  <c r="J19" i="1" s="1"/>
</calcChain>
</file>

<file path=xl/sharedStrings.xml><?xml version="1.0" encoding="utf-8"?>
<sst xmlns="http://schemas.openxmlformats.org/spreadsheetml/2006/main" count="502" uniqueCount="168">
  <si>
    <t>File</t>
  </si>
  <si>
    <t>Details</t>
  </si>
  <si>
    <t>Impact level</t>
  </si>
  <si>
    <t>Date Found</t>
  </si>
  <si>
    <t>Date Resolved</t>
  </si>
  <si>
    <t>SQL create table statements</t>
  </si>
  <si>
    <t>change NULL to NOT NULL</t>
  </si>
  <si>
    <t>Low</t>
  </si>
  <si>
    <t>17/09/2016</t>
  </si>
  <si>
    <t>BootstrapController</t>
  </si>
  <si>
    <t>change HashMap&lt;String,String&gt; to HashMap&lt;String, ArrayList&lt;String&gt;&gt; for courseComplete</t>
  </si>
  <si>
    <t>High</t>
  </si>
  <si>
    <t>14/09/2016</t>
  </si>
  <si>
    <t>change HashMap&lt;String,String&gt; to HashMap&lt;String, ArrayList&lt;String&gt;&gt; for pre-Req</t>
  </si>
  <si>
    <t>ValidateSection</t>
  </si>
  <si>
    <t>change input type from ArrayList&lt;String&gt; to ArrayList&lt;Section&gt;</t>
  </si>
  <si>
    <t>24/09/2016</t>
  </si>
  <si>
    <t>change SECTIONLIST to Hashmap &lt;String, ArrayList&lt;Section&gt;&gt;</t>
  </si>
  <si>
    <t>change SECTIONLIST to STUDENTSECTION</t>
  </si>
  <si>
    <t>line 67: isValidInstructor change to isValidVenue</t>
  </si>
  <si>
    <t>18/09/2016</t>
  </si>
  <si>
    <t>ValidateCourse</t>
  </si>
  <si>
    <t>change return type for isValidDateFormat from boolean to date</t>
  </si>
  <si>
    <t>25/09/2016</t>
  </si>
  <si>
    <t>Course</t>
  </si>
  <si>
    <t>change all datatype for the dates from String to Date</t>
  </si>
  <si>
    <t>ValidateBid</t>
  </si>
  <si>
    <t>check bid amt is more than $10</t>
  </si>
  <si>
    <t>Found by?</t>
  </si>
  <si>
    <t>Cheryl</t>
  </si>
  <si>
    <t>Aloysius</t>
  </si>
  <si>
    <t>Huiyan</t>
  </si>
  <si>
    <t>Huiyan/Haseena</t>
  </si>
  <si>
    <t>0/0</t>
  </si>
  <si>
    <t>No. of Test Cases</t>
  </si>
  <si>
    <t>Note</t>
  </si>
  <si>
    <t>Found during PP Session</t>
  </si>
  <si>
    <t>Status</t>
  </si>
  <si>
    <t>Resolved</t>
  </si>
  <si>
    <t>encounter server error when running the read files</t>
  </si>
  <si>
    <t>Cheryl/Huiyan</t>
  </si>
  <si>
    <t>CourseSectionController</t>
  </si>
  <si>
    <t>CourseDAO</t>
  </si>
  <si>
    <t>While reviewing code and class diagram</t>
  </si>
  <si>
    <t>`</t>
  </si>
  <si>
    <t xml:space="preserve">
</t>
  </si>
  <si>
    <t>Formula=1 x num (low) + 5 x num (high) + 10 x num (critical)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</si>
  <si>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</si>
  <si>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</si>
  <si>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</si>
  <si>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</si>
  <si>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</si>
  <si>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</si>
  <si>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</si>
  <si>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</si>
  <si>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27/09/2016</t>
  </si>
  <si>
    <t>Bug Metric
Iteration 1: 11/09/2016-25/09/2016</t>
  </si>
  <si>
    <t xml:space="preserve">No. </t>
  </si>
  <si>
    <t>Bug Value</t>
  </si>
  <si>
    <t>Current Value</t>
  </si>
  <si>
    <t>Current Bug Points</t>
  </si>
  <si>
    <t>Total Bug Points</t>
  </si>
  <si>
    <t>Current Bug Point</t>
  </si>
  <si>
    <t>Total Bug Point</t>
  </si>
  <si>
    <t>Iteration 2: 27/10/2016-02/10/2016</t>
  </si>
  <si>
    <t>Iteration 3: 3/10/2016-16/10/2016</t>
  </si>
  <si>
    <t xml:space="preserve"> </t>
  </si>
  <si>
    <t>Iteration 4: 17/10/2016-30/10/2016</t>
  </si>
  <si>
    <t>28/10/2016</t>
  </si>
  <si>
    <t>Symbols</t>
  </si>
  <si>
    <t>BidController</t>
  </si>
  <si>
    <t>Change the return type for deleteBid() from double to boolean.</t>
  </si>
  <si>
    <t>Found while attempting to figure out student controller</t>
  </si>
  <si>
    <t xml:space="preserve"> = used the planned debugging tme in the iteration</t>
  </si>
  <si>
    <t xml:space="preserve"> = Stop development and begin debug session</t>
  </si>
  <si>
    <t>getCoursesByCourseTitle() -&gt; change name to getCoursesContainingTitle return type from course to arrayList&lt;Course&gt; // to return courses with similar name as input</t>
  </si>
  <si>
    <t>getCoursesByCourseTitle() -&gt; change name to getCoursesContainingTItle return type from course to arrayList&lt;Course&gt; change SQL statement from equals to like</t>
  </si>
  <si>
    <t xml:space="preserve">getCourseContainingTitle cause sql exception </t>
  </si>
  <si>
    <t xml:space="preserve">Found during PP Session </t>
  </si>
  <si>
    <t>SectionDAO</t>
  </si>
  <si>
    <t>getSectionByCourseCode never add sections into arrayList</t>
  </si>
  <si>
    <t>BidDAO</t>
  </si>
  <si>
    <t xml:space="preserve">AddBid set String wrongly </t>
  </si>
  <si>
    <t>CommonValidation</t>
  </si>
  <si>
    <t>Database Field: “amy.ng.2015” still contains extra spaces</t>
  </si>
  <si>
    <t>Commonvalidation:Test Case 1</t>
  </si>
  <si>
    <t>Haseena</t>
  </si>
  <si>
    <t>Function Testing Session</t>
  </si>
  <si>
    <t>Subsequent rows not read after an error entry was encountered</t>
  </si>
  <si>
    <t>Commonvalidation:Test Case 2</t>
  </si>
  <si>
    <t>Empty row  was processed and shown in error list as all blank fields</t>
  </si>
  <si>
    <t>Commonvalidation:Test Case 3</t>
  </si>
  <si>
    <t>Course with exam end time after exam start time was added into the database</t>
  </si>
  <si>
    <t>Course Validation: Test Case 5</t>
  </si>
  <si>
    <t>Course with description field exceeding 1000 characters was added in the database</t>
  </si>
  <si>
    <t>Course Validation: Test Case 7</t>
  </si>
  <si>
    <t>Course with course code field exceeding 10 characters correctly validated, however there was no error message shown</t>
  </si>
  <si>
    <t>Course Validation: Test Case 8</t>
  </si>
  <si>
    <t>Section has venue which clashes with another section having another lesson at the same timeslot and venue</t>
  </si>
  <si>
    <t>SectionValidation: Test Case 10</t>
  </si>
  <si>
    <t>ValidateStudent</t>
  </si>
  <si>
    <t>Student with edollar containing more than 2 decimal places was added into the database</t>
  </si>
  <si>
    <t>StudentValidation:Test Case 6</t>
  </si>
  <si>
    <t>StudentValidation: Test Case 10</t>
  </si>
  <si>
    <t>Student name with exactly 100 chars was not added into the database</t>
  </si>
  <si>
    <t>StudentValidation: Test Case 13</t>
  </si>
  <si>
    <t>BootStrapController</t>
  </si>
  <si>
    <t>Zip file with only 1 csv file was uploaded and the program crashed instead of displaying an error message</t>
  </si>
  <si>
    <t>BootStrap_UploadTestCase: 2</t>
  </si>
  <si>
    <t>Test Case/ Code Integration</t>
  </si>
  <si>
    <t>Code Integration</t>
  </si>
  <si>
    <t>BidValidation</t>
  </si>
  <si>
    <t>Displayed invalid userid, invalid section, not own school course, class timetable clash. Happened after invalid userid that was not found in student.csv was entered into bid.csv</t>
  </si>
  <si>
    <t>BidValidationTestCase 1</t>
  </si>
  <si>
    <t>Displayed invalid amount, invalid section, class timetable clash. Happened after negative bid amount was entered into bid.csv</t>
  </si>
  <si>
    <t>BidValidationTestCase 2</t>
  </si>
  <si>
    <t>Displayed invalid amount, invalid section, class timetable clash. Happened after  amount with value below 10 was entered into bid.csv</t>
  </si>
  <si>
    <t>BidValidationTestCase 3</t>
  </si>
  <si>
    <t>Displayed invalid amount, invalid section, class timetable clash. Happened after  amount with more than 2 decimals places was entered into bid.csv</t>
  </si>
  <si>
    <t>BidValidationTestCase 4</t>
  </si>
  <si>
    <t>Displayed invalid code, not own school course, class timetable clash. Happened after a course code that was found in course.csv into bid.csv</t>
  </si>
  <si>
    <t>BidValidationTestCase 5</t>
  </si>
  <si>
    <t>Displayed not own school course, class timetable clash. Happened after a bid for a module form SOB  was made in round 1 by a student from SIS</t>
  </si>
  <si>
    <t>BidValidationTestCase 6</t>
  </si>
  <si>
    <t>Student was not able to bid for IS101 although she completed IS100 which is a prerequisite of IS101</t>
  </si>
  <si>
    <t>BidValidationTestCase 10</t>
  </si>
  <si>
    <t>Was not able to add any new courses</t>
  </si>
  <si>
    <t>BidValidationTestCase 12</t>
  </si>
  <si>
    <t>BidValidationTestCase 13</t>
  </si>
  <si>
    <t>Empty row error did not appear</t>
  </si>
  <si>
    <t>BidValidationTestCase 14</t>
  </si>
  <si>
    <t>It is okay to have more than 2 dp, if data will truncate to 2dp</t>
  </si>
  <si>
    <t>Existing student with edollar at 9999 was not added into the database, however it should have logged an existing userId error</t>
  </si>
  <si>
    <t>Bids are subtracted from student edollar twice</t>
  </si>
  <si>
    <t>None</t>
  </si>
  <si>
    <t>Found during debug</t>
  </si>
  <si>
    <t>SectionStudentController</t>
  </si>
  <si>
    <t>Cannot drop section</t>
  </si>
  <si>
    <t xml:space="preserve">High </t>
  </si>
  <si>
    <t>Incorrect Test Data - same as above</t>
  </si>
  <si>
    <t>15/10/2016</t>
  </si>
  <si>
    <t>Able to bid for completed course</t>
  </si>
  <si>
    <t>Found while doing javaDocs</t>
  </si>
  <si>
    <t>Student's eDollar did not check if it is more than 3 decimal places</t>
  </si>
  <si>
    <t xml:space="preserve">Able to add a bid during inactive round </t>
  </si>
  <si>
    <t>AddBidTestCase 15</t>
  </si>
  <si>
    <t xml:space="preserve">AddBidServlet </t>
  </si>
  <si>
    <t>searchSection</t>
  </si>
  <si>
    <t xml:space="preserve">Was not able to add decimal bid amount </t>
  </si>
  <si>
    <t>high</t>
  </si>
  <si>
    <t>AddBidTestCase 16</t>
  </si>
  <si>
    <t>Bid section limit doesn’t include enrolled sections</t>
  </si>
  <si>
    <t>AddBidTestCase 17</t>
  </si>
  <si>
    <t xml:space="preserve">Able to bid fro section already enrolled in </t>
  </si>
  <si>
    <t>AddBidTestCase 18</t>
  </si>
  <si>
    <t xml:space="preserve">Shows a blank page when searching for section under course that doesn't contain sections </t>
  </si>
  <si>
    <t>SearchTestCase 5</t>
  </si>
  <si>
    <t>SearchSection</t>
  </si>
  <si>
    <t xml:space="preserve">StudentHome </t>
  </si>
  <si>
    <t xml:space="preserve">The second and the following successful bids are out of the enrolment table </t>
  </si>
  <si>
    <t xml:space="preserve">Low </t>
  </si>
  <si>
    <t>Round1TestCase3</t>
  </si>
  <si>
    <t>Aloysius/Huiyan</t>
  </si>
  <si>
    <t xml:space="preserve">2 bids at the clearing price can be bidded successfully with only 1 available slot </t>
  </si>
  <si>
    <t>Round1TestCase5</t>
  </si>
  <si>
    <t>Add bid method, check if student has enrolled for course (returned enrolled error even after enrollment was dropped)</t>
  </si>
  <si>
    <t>while creating alert msg for add bid function</t>
  </si>
  <si>
    <t>While updating add bid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</si>
</sst>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14" fontId="6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3" borderId="4" xfId="0" applyFont="1" applyFill="1" applyBorder="1" applyAlignment="1">
      <alignment horizontal="left" vertical="center" wrapText="1" readingOrder="1"/>
    </xf>
    <xf numFmtId="0" fontId="10" fillId="3" borderId="5" xfId="0" applyFont="1" applyFill="1" applyBorder="1" applyAlignment="1">
      <alignment horizontal="left" vertical="center" wrapText="1" readingOrder="1"/>
    </xf>
    <xf numFmtId="0" fontId="9" fillId="3" borderId="6" xfId="0" applyFont="1" applyFill="1" applyBorder="1" applyAlignment="1">
      <alignment horizontal="left" vertical="center" wrapText="1" readingOrder="1"/>
    </xf>
    <xf numFmtId="0" fontId="10" fillId="3" borderId="7" xfId="0" applyFont="1" applyFill="1" applyBorder="1" applyAlignment="1">
      <alignment horizontal="left" vertical="center" wrapText="1" readingOrder="1"/>
    </xf>
    <xf numFmtId="0" fontId="6" fillId="5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12" fillId="3" borderId="4" xfId="0" applyFont="1" applyFill="1" applyBorder="1" applyAlignment="1">
      <alignment horizontal="left" vertical="center" wrapText="1" readingOrder="1"/>
    </xf>
    <xf numFmtId="0" fontId="12" fillId="3" borderId="6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6" fillId="7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6" fillId="9" borderId="1" xfId="0" applyFont="1" applyFill="1" applyBorder="1" applyAlignment="1">
      <alignment horizontal="left" vertical="top" wrapText="1"/>
    </xf>
    <xf numFmtId="14" fontId="6" fillId="9" borderId="1" xfId="0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wrapText="1"/>
    </xf>
    <xf numFmtId="14" fontId="7" fillId="9" borderId="1" xfId="0" applyNumberFormat="1" applyFont="1" applyFill="1" applyBorder="1" applyAlignment="1">
      <alignment horizontal="left"/>
    </xf>
    <xf numFmtId="0" fontId="7" fillId="9" borderId="1" xfId="0" applyFont="1" applyFill="1" applyBorder="1"/>
    <xf numFmtId="0" fontId="7" fillId="9" borderId="1" xfId="0" applyFont="1" applyFill="1" applyBorder="1" applyAlignment="1">
      <alignment horizontal="left" vertical="top" wrapText="1"/>
    </xf>
    <xf numFmtId="0" fontId="0" fillId="9" borderId="0" xfId="0" applyFill="1"/>
    <xf numFmtId="18" fontId="6" fillId="0" borderId="1" xfId="0" applyNumberFormat="1" applyFont="1" applyBorder="1"/>
    <xf numFmtId="0" fontId="6" fillId="0" borderId="1" xfId="0" applyFont="1" applyBorder="1"/>
    <xf numFmtId="16" fontId="6" fillId="9" borderId="1" xfId="0" applyNumberFormat="1" applyFont="1" applyFill="1" applyBorder="1" applyAlignment="1">
      <alignment horizontal="left"/>
    </xf>
    <xf numFmtId="0" fontId="15" fillId="9" borderId="1" xfId="0" applyFont="1" applyFill="1" applyBorder="1"/>
    <xf numFmtId="0" fontId="6" fillId="9" borderId="1" xfId="0" applyFont="1" applyFill="1" applyBorder="1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14" fontId="6" fillId="0" borderId="0" xfId="0" applyNumberFormat="1" applyFont="1" applyFill="1" applyAlignment="1">
      <alignment horizontal="left"/>
    </xf>
    <xf numFmtId="0" fontId="0" fillId="0" borderId="0" xfId="0" applyFill="1"/>
    <xf numFmtId="0" fontId="6" fillId="10" borderId="1" xfId="0" applyFont="1" applyFill="1" applyBorder="1" applyAlignment="1">
      <alignment horizontal="left" vertical="top" wrapText="1"/>
    </xf>
    <xf numFmtId="14" fontId="7" fillId="10" borderId="1" xfId="0" applyNumberFormat="1" applyFont="1" applyFill="1" applyBorder="1" applyAlignment="1">
      <alignment horizontal="left" vertical="top"/>
    </xf>
    <xf numFmtId="0" fontId="6" fillId="10" borderId="1" xfId="0" applyFont="1" applyFill="1" applyBorder="1" applyAlignment="1">
      <alignment wrapText="1"/>
    </xf>
    <xf numFmtId="14" fontId="6" fillId="10" borderId="1" xfId="0" applyNumberFormat="1" applyFont="1" applyFill="1" applyBorder="1" applyAlignment="1">
      <alignment horizontal="left" vertical="top" wrapText="1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Alignment="1"/>
    <xf numFmtId="0" fontId="6" fillId="0" borderId="1" xfId="0" applyFont="1" applyBorder="1" applyAlignment="1"/>
    <xf numFmtId="14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/>
    <xf numFmtId="0" fontId="6" fillId="0" borderId="0" xfId="0" applyFont="1" applyBorder="1" applyAlignment="1"/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6" fillId="6" borderId="11" xfId="0" applyFont="1" applyFill="1" applyBorder="1" applyAlignment="1">
      <alignment horizontal="center" vertical="top" wrapText="1"/>
    </xf>
    <xf numFmtId="0" fontId="6" fillId="6" borderId="0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6" fillId="8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6" fillId="9" borderId="11" xfId="0" applyFont="1" applyFill="1" applyBorder="1" applyAlignment="1">
      <alignment horizontal="center" vertical="top" wrapText="1"/>
    </xf>
    <xf numFmtId="0" fontId="6" fillId="9" borderId="0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/>
    <xf numFmtId="0" fontId="4" fillId="0" borderId="0" xfId="0" applyFont="1"/>
    <xf numFmtId="0" fontId="15" fillId="0" borderId="0" xfId="0" applyFont="1" applyAlignment="1">
      <alignment wrapText="1"/>
    </xf>
    <xf numFmtId="0" fontId="15" fillId="0" borderId="1" xfId="0" applyFont="1" applyBorder="1"/>
    <xf numFmtId="14" fontId="15" fillId="0" borderId="1" xfId="0" applyNumberFormat="1" applyFont="1" applyBorder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6" fillId="4" borderId="2" xfId="0" applyFont="1" applyFill="1" applyBorder="1" applyAlignment="1">
      <alignment horizontal="left" vertical="center" wrapText="1" readingOrder="1"/>
    </xf>
    <xf numFmtId="0" fontId="16" fillId="4" borderId="3" xfId="0" applyFont="1" applyFill="1" applyBorder="1" applyAlignment="1">
      <alignment horizontal="left" vertical="center" wrapText="1" readingOrder="1"/>
    </xf>
    <xf numFmtId="0" fontId="16" fillId="3" borderId="4" xfId="0" applyFont="1" applyFill="1" applyBorder="1" applyAlignment="1">
      <alignment horizontal="left" vertical="center" wrapText="1" readingOrder="1"/>
    </xf>
    <xf numFmtId="0" fontId="17" fillId="3" borderId="5" xfId="0" applyFont="1" applyFill="1" applyBorder="1" applyAlignment="1">
      <alignment horizontal="left" vertical="center" wrapText="1" readingOrder="1"/>
    </xf>
    <xf numFmtId="0" fontId="16" fillId="3" borderId="6" xfId="0" applyFont="1" applyFill="1" applyBorder="1" applyAlignment="1">
      <alignment horizontal="left" vertical="center" wrapText="1" readingOrder="1"/>
    </xf>
    <xf numFmtId="0" fontId="17" fillId="3" borderId="7" xfId="0" applyFont="1" applyFill="1" applyBorder="1" applyAlignment="1">
      <alignment horizontal="left" vertical="center" wrapText="1" readingOrder="1"/>
    </xf>
    <xf numFmtId="0" fontId="1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B1" zoomScale="93" zoomScaleNormal="93" workbookViewId="0">
      <selection activeCell="K23" sqref="K23"/>
    </sheetView>
  </sheetViews>
  <sheetFormatPr defaultColWidth="8.88671875" defaultRowHeight="13.8" x14ac:dyDescent="0.3"/>
  <cols>
    <col min="1" max="1" width="6.109375" style="1" customWidth="1"/>
    <col min="2" max="2" width="14.33203125" style="1" customWidth="1"/>
    <col min="3" max="3" width="28.33203125" style="1" customWidth="1"/>
    <col min="4" max="4" width="81.6640625" style="1" customWidth="1"/>
    <col min="5" max="5" width="10.33203125" style="1" bestFit="1" customWidth="1"/>
    <col min="6" max="7" width="11.6640625" style="1" customWidth="1"/>
    <col min="8" max="8" width="12.6640625" style="1" bestFit="1" customWidth="1"/>
    <col min="9" max="9" width="15.6640625" style="1" bestFit="1" customWidth="1"/>
    <col min="10" max="10" width="16.109375" style="1" bestFit="1" customWidth="1"/>
    <col min="11" max="11" width="33.6640625" style="1" bestFit="1" customWidth="1"/>
    <col min="12" max="12" width="10.6640625" style="1" bestFit="1" customWidth="1"/>
    <col min="13" max="16384" width="8.88671875" style="1"/>
  </cols>
  <sheetData>
    <row r="1" spans="1:15" ht="46.8" x14ac:dyDescent="0.3">
      <c r="C1" s="20" t="s">
        <v>56</v>
      </c>
    </row>
    <row r="2" spans="1:15" ht="23.4" x14ac:dyDescent="0.3">
      <c r="C2" s="12"/>
    </row>
    <row r="3" spans="1:15" s="3" customFormat="1" ht="34.799999999999997" x14ac:dyDescent="0.3">
      <c r="A3" s="4" t="s">
        <v>57</v>
      </c>
      <c r="B3" s="4" t="s">
        <v>3</v>
      </c>
      <c r="C3" s="4" t="s">
        <v>0</v>
      </c>
      <c r="D3" s="4" t="s">
        <v>1</v>
      </c>
      <c r="E3" s="4" t="s">
        <v>2</v>
      </c>
      <c r="F3" s="4" t="s">
        <v>58</v>
      </c>
      <c r="G3" s="4" t="s">
        <v>59</v>
      </c>
      <c r="H3" s="4" t="s">
        <v>4</v>
      </c>
      <c r="I3" s="4" t="s">
        <v>34</v>
      </c>
      <c r="J3" s="4" t="s">
        <v>28</v>
      </c>
      <c r="K3" s="4" t="s">
        <v>35</v>
      </c>
      <c r="L3" s="4" t="s">
        <v>37</v>
      </c>
    </row>
    <row r="4" spans="1:15" ht="30" x14ac:dyDescent="0.3">
      <c r="A4" s="6">
        <v>1</v>
      </c>
      <c r="B4" s="6" t="s">
        <v>12</v>
      </c>
      <c r="C4" s="6" t="s">
        <v>9</v>
      </c>
      <c r="D4" s="6" t="s">
        <v>10</v>
      </c>
      <c r="E4" s="6" t="s">
        <v>11</v>
      </c>
      <c r="F4" s="6">
        <v>5</v>
      </c>
      <c r="G4" s="6">
        <v>5</v>
      </c>
      <c r="H4" s="6" t="s">
        <v>12</v>
      </c>
      <c r="I4" s="7" t="s">
        <v>33</v>
      </c>
      <c r="J4" s="7" t="s">
        <v>31</v>
      </c>
      <c r="K4" s="7" t="s">
        <v>36</v>
      </c>
      <c r="L4" s="7" t="s">
        <v>38</v>
      </c>
      <c r="M4" s="8"/>
      <c r="N4" s="8"/>
    </row>
    <row r="5" spans="1:15" ht="31.2" x14ac:dyDescent="0.3">
      <c r="A5" s="6">
        <v>2</v>
      </c>
      <c r="B5" s="6" t="s">
        <v>8</v>
      </c>
      <c r="C5" s="6" t="s">
        <v>5</v>
      </c>
      <c r="D5" s="6" t="s">
        <v>6</v>
      </c>
      <c r="E5" s="6" t="s">
        <v>7</v>
      </c>
      <c r="F5" s="6">
        <v>1</v>
      </c>
      <c r="G5" s="6">
        <v>6</v>
      </c>
      <c r="H5" s="6" t="s">
        <v>16</v>
      </c>
      <c r="I5" s="7" t="s">
        <v>33</v>
      </c>
      <c r="J5" s="7" t="s">
        <v>29</v>
      </c>
      <c r="K5" s="7" t="s">
        <v>36</v>
      </c>
      <c r="L5" s="7" t="s">
        <v>38</v>
      </c>
      <c r="M5" s="8"/>
      <c r="N5" s="9" t="s">
        <v>45</v>
      </c>
    </row>
    <row r="6" spans="1:15" ht="30" x14ac:dyDescent="0.3">
      <c r="A6" s="6">
        <v>3</v>
      </c>
      <c r="B6" s="6" t="s">
        <v>8</v>
      </c>
      <c r="C6" s="6" t="s">
        <v>9</v>
      </c>
      <c r="D6" s="6" t="s">
        <v>13</v>
      </c>
      <c r="E6" s="6" t="s">
        <v>11</v>
      </c>
      <c r="F6" s="6">
        <v>5</v>
      </c>
      <c r="G6" s="19">
        <v>11</v>
      </c>
      <c r="H6" s="6" t="s">
        <v>8</v>
      </c>
      <c r="I6" s="7" t="s">
        <v>33</v>
      </c>
      <c r="J6" s="7" t="s">
        <v>30</v>
      </c>
      <c r="K6" s="7" t="s">
        <v>36</v>
      </c>
      <c r="L6" s="7" t="s">
        <v>38</v>
      </c>
      <c r="M6" s="8"/>
      <c r="N6" s="8"/>
    </row>
    <row r="7" spans="1:15" ht="5.25" customHeight="1" x14ac:dyDescent="0.3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  <c r="M7" s="8"/>
      <c r="N7" s="8"/>
    </row>
    <row r="8" spans="1:15" ht="31.2" x14ac:dyDescent="0.3">
      <c r="A8" s="6">
        <v>4</v>
      </c>
      <c r="B8" s="6" t="s">
        <v>20</v>
      </c>
      <c r="C8" s="6" t="s">
        <v>14</v>
      </c>
      <c r="D8" s="6" t="s">
        <v>19</v>
      </c>
      <c r="E8" s="6" t="s">
        <v>7</v>
      </c>
      <c r="F8" s="6">
        <v>1</v>
      </c>
      <c r="G8" s="6">
        <v>1</v>
      </c>
      <c r="H8" s="6" t="s">
        <v>16</v>
      </c>
      <c r="I8" s="7" t="s">
        <v>33</v>
      </c>
      <c r="J8" s="7" t="s">
        <v>32</v>
      </c>
      <c r="K8" s="7" t="s">
        <v>36</v>
      </c>
      <c r="L8" s="7" t="s">
        <v>38</v>
      </c>
      <c r="M8" s="8"/>
      <c r="N8" s="8"/>
    </row>
    <row r="9" spans="1:15" ht="15.6" x14ac:dyDescent="0.3">
      <c r="A9" s="6">
        <v>5</v>
      </c>
      <c r="B9" s="6" t="s">
        <v>16</v>
      </c>
      <c r="C9" s="6" t="s">
        <v>14</v>
      </c>
      <c r="D9" s="6" t="s">
        <v>15</v>
      </c>
      <c r="E9" s="6" t="s">
        <v>11</v>
      </c>
      <c r="F9" s="6">
        <v>5</v>
      </c>
      <c r="G9" s="6">
        <v>6</v>
      </c>
      <c r="H9" s="6" t="s">
        <v>16</v>
      </c>
      <c r="I9" s="7" t="s">
        <v>33</v>
      </c>
      <c r="J9" s="7" t="s">
        <v>30</v>
      </c>
      <c r="K9" s="7" t="s">
        <v>36</v>
      </c>
      <c r="L9" s="7" t="s">
        <v>38</v>
      </c>
      <c r="M9" s="8"/>
      <c r="N9" s="8"/>
    </row>
    <row r="10" spans="1:15" ht="15.6" x14ac:dyDescent="0.3">
      <c r="A10" s="6">
        <v>6</v>
      </c>
      <c r="B10" s="6" t="s">
        <v>16</v>
      </c>
      <c r="C10" s="6" t="s">
        <v>9</v>
      </c>
      <c r="D10" s="6" t="s">
        <v>17</v>
      </c>
      <c r="E10" s="6" t="s">
        <v>11</v>
      </c>
      <c r="F10" s="6">
        <v>5</v>
      </c>
      <c r="G10" s="19">
        <v>11</v>
      </c>
      <c r="H10" s="6" t="s">
        <v>16</v>
      </c>
      <c r="I10" s="7" t="s">
        <v>33</v>
      </c>
      <c r="J10" s="7" t="s">
        <v>31</v>
      </c>
      <c r="K10" s="7" t="s">
        <v>36</v>
      </c>
      <c r="L10" s="7" t="s">
        <v>38</v>
      </c>
      <c r="M10" s="8"/>
      <c r="N10" s="8"/>
    </row>
    <row r="11" spans="1:15" s="80" customFormat="1" ht="4.5" customHeight="1" x14ac:dyDescent="0.3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 ht="15.6" x14ac:dyDescent="0.3">
      <c r="A12" s="6">
        <v>7</v>
      </c>
      <c r="B12" s="6" t="s">
        <v>16</v>
      </c>
      <c r="C12" s="6" t="s">
        <v>14</v>
      </c>
      <c r="D12" s="6" t="s">
        <v>18</v>
      </c>
      <c r="E12" s="6" t="s">
        <v>7</v>
      </c>
      <c r="F12" s="6">
        <v>1</v>
      </c>
      <c r="G12" s="6">
        <v>1</v>
      </c>
      <c r="H12" s="6" t="s">
        <v>16</v>
      </c>
      <c r="I12" s="7" t="s">
        <v>33</v>
      </c>
      <c r="J12" s="7" t="s">
        <v>30</v>
      </c>
      <c r="K12" s="7" t="s">
        <v>36</v>
      </c>
      <c r="L12" s="7" t="s">
        <v>38</v>
      </c>
      <c r="M12" s="8"/>
      <c r="N12" s="8"/>
    </row>
    <row r="13" spans="1:15" ht="15.6" x14ac:dyDescent="0.3">
      <c r="A13" s="6">
        <v>8</v>
      </c>
      <c r="B13" s="6" t="s">
        <v>16</v>
      </c>
      <c r="C13" s="6" t="s">
        <v>21</v>
      </c>
      <c r="D13" s="6" t="s">
        <v>22</v>
      </c>
      <c r="E13" s="6" t="s">
        <v>7</v>
      </c>
      <c r="F13" s="6">
        <v>1</v>
      </c>
      <c r="G13" s="6">
        <v>2</v>
      </c>
      <c r="H13" s="6" t="s">
        <v>23</v>
      </c>
      <c r="I13" s="7" t="s">
        <v>33</v>
      </c>
      <c r="J13" s="7" t="s">
        <v>31</v>
      </c>
      <c r="K13" s="7" t="s">
        <v>36</v>
      </c>
      <c r="L13" s="7" t="s">
        <v>38</v>
      </c>
      <c r="M13" s="8"/>
      <c r="N13" s="8"/>
    </row>
    <row r="14" spans="1:15" ht="15.6" x14ac:dyDescent="0.3">
      <c r="A14" s="6">
        <v>9</v>
      </c>
      <c r="B14" s="6" t="s">
        <v>16</v>
      </c>
      <c r="C14" s="6" t="s">
        <v>24</v>
      </c>
      <c r="D14" s="6" t="s">
        <v>25</v>
      </c>
      <c r="E14" s="6" t="s">
        <v>11</v>
      </c>
      <c r="F14" s="6">
        <v>5</v>
      </c>
      <c r="G14" s="6">
        <v>7</v>
      </c>
      <c r="H14" s="6" t="s">
        <v>23</v>
      </c>
      <c r="I14" s="7" t="s">
        <v>33</v>
      </c>
      <c r="J14" s="7" t="s">
        <v>31</v>
      </c>
      <c r="K14" s="7" t="s">
        <v>36</v>
      </c>
      <c r="L14" s="7" t="s">
        <v>38</v>
      </c>
      <c r="M14" s="8"/>
      <c r="N14" s="8"/>
    </row>
    <row r="15" spans="1:15" customFormat="1" ht="30.75" customHeight="1" x14ac:dyDescent="0.3">
      <c r="A15" s="6">
        <v>10</v>
      </c>
      <c r="B15" s="6" t="s">
        <v>55</v>
      </c>
      <c r="C15" s="6" t="s">
        <v>26</v>
      </c>
      <c r="D15" s="6" t="s">
        <v>27</v>
      </c>
      <c r="E15" s="6" t="s">
        <v>7</v>
      </c>
      <c r="F15" s="6">
        <v>1</v>
      </c>
      <c r="G15" s="6" t="s">
        <v>66</v>
      </c>
      <c r="H15" s="1"/>
      <c r="I15" s="7" t="s">
        <v>33</v>
      </c>
      <c r="J15" s="7" t="s">
        <v>29</v>
      </c>
      <c r="K15" s="7" t="s">
        <v>36</v>
      </c>
      <c r="L15" s="7" t="s">
        <v>38</v>
      </c>
      <c r="M15" s="10"/>
      <c r="N15" s="10"/>
    </row>
    <row r="17" spans="1:11" ht="18" x14ac:dyDescent="0.3">
      <c r="C17" s="21" t="s">
        <v>46</v>
      </c>
    </row>
    <row r="18" spans="1:11" ht="14.4" thickBot="1" x14ac:dyDescent="0.35"/>
    <row r="19" spans="1:11" ht="16.2" thickTop="1" thickBot="1" x14ac:dyDescent="0.35">
      <c r="A19" s="2"/>
      <c r="B19" s="2"/>
      <c r="C19" s="13" t="s">
        <v>47</v>
      </c>
      <c r="D19" s="14" t="s">
        <v>48</v>
      </c>
      <c r="E19" s="2"/>
      <c r="F19" s="2"/>
      <c r="G19" s="2"/>
      <c r="H19" s="2"/>
      <c r="I19" s="24" t="s">
        <v>60</v>
      </c>
      <c r="J19" s="5">
        <f>J20-SUMIF(L4:L14,"Resolved",F4:F14)</f>
        <v>0</v>
      </c>
      <c r="K19" s="1" t="s">
        <v>44</v>
      </c>
    </row>
    <row r="20" spans="1:11" ht="15.6" thickBot="1" x14ac:dyDescent="0.35">
      <c r="C20" s="22" t="s">
        <v>49</v>
      </c>
      <c r="D20" s="16" t="s">
        <v>50</v>
      </c>
      <c r="I20" s="24" t="s">
        <v>61</v>
      </c>
      <c r="J20" s="5">
        <f>SUM(F4:F14)</f>
        <v>29</v>
      </c>
    </row>
    <row r="21" spans="1:11" ht="15.6" thickBot="1" x14ac:dyDescent="0.35">
      <c r="C21" s="22" t="s">
        <v>51</v>
      </c>
      <c r="D21" s="16" t="s">
        <v>52</v>
      </c>
    </row>
    <row r="22" spans="1:11" ht="30.6" thickBot="1" x14ac:dyDescent="0.35">
      <c r="C22" s="23" t="s">
        <v>53</v>
      </c>
      <c r="D22" s="18" t="s">
        <v>54</v>
      </c>
      <c r="H22" s="31" t="s">
        <v>69</v>
      </c>
    </row>
    <row r="23" spans="1:11" ht="15" thickTop="1" x14ac:dyDescent="0.3">
      <c r="H23" s="29"/>
      <c r="I23" s="39" t="s">
        <v>74</v>
      </c>
    </row>
    <row r="24" spans="1:11" ht="14.4" x14ac:dyDescent="0.3">
      <c r="H24" s="32"/>
      <c r="I24" s="40" t="s">
        <v>73</v>
      </c>
    </row>
  </sheetData>
  <mergeCells count="2">
    <mergeCell ref="A7:L7"/>
    <mergeCell ref="A11:XF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>
      <selection activeCell="B7" sqref="B7"/>
    </sheetView>
  </sheetViews>
  <sheetFormatPr defaultRowHeight="14.4" x14ac:dyDescent="0.3"/>
  <cols>
    <col min="1" max="1" width="16.88671875" customWidth="1"/>
    <col min="2" max="2" width="12.109375" customWidth="1"/>
    <col min="3" max="3" width="44.88671875" customWidth="1"/>
    <col min="4" max="4" width="51.6640625" bestFit="1" customWidth="1"/>
    <col min="5" max="5" width="14" bestFit="1" customWidth="1"/>
    <col min="6" max="6" width="9.109375" bestFit="1" customWidth="1"/>
    <col min="7" max="7" width="9.109375" customWidth="1"/>
    <col min="8" max="8" width="15.6640625" customWidth="1"/>
    <col min="9" max="9" width="8" bestFit="1" customWidth="1"/>
    <col min="10" max="10" width="12.88671875" customWidth="1"/>
    <col min="11" max="11" width="23.33203125" customWidth="1"/>
    <col min="12" max="12" width="11.44140625" bestFit="1" customWidth="1"/>
  </cols>
  <sheetData>
    <row r="1" spans="1:15" ht="31.5" customHeight="1" x14ac:dyDescent="0.35">
      <c r="C1" s="26" t="s">
        <v>64</v>
      </c>
      <c r="D1" s="25"/>
    </row>
    <row r="2" spans="1:15" s="3" customFormat="1" ht="87" x14ac:dyDescent="0.3">
      <c r="A2" s="4"/>
      <c r="B2" s="4" t="s">
        <v>3</v>
      </c>
      <c r="C2" s="4" t="s">
        <v>0</v>
      </c>
      <c r="D2" s="4" t="s">
        <v>1</v>
      </c>
      <c r="E2" s="4" t="s">
        <v>2</v>
      </c>
      <c r="F2" s="4" t="s">
        <v>58</v>
      </c>
      <c r="G2" s="4" t="s">
        <v>59</v>
      </c>
      <c r="H2" s="4" t="s">
        <v>4</v>
      </c>
      <c r="I2" s="4" t="s">
        <v>34</v>
      </c>
      <c r="J2" s="4" t="s">
        <v>28</v>
      </c>
      <c r="K2" s="4" t="s">
        <v>35</v>
      </c>
      <c r="L2" s="4" t="s">
        <v>37</v>
      </c>
    </row>
    <row r="3" spans="1:15" ht="30.75" customHeight="1" x14ac:dyDescent="0.3">
      <c r="A3" s="6">
        <v>10</v>
      </c>
      <c r="B3" s="6" t="s">
        <v>55</v>
      </c>
      <c r="C3" s="6" t="s">
        <v>26</v>
      </c>
      <c r="D3" s="6" t="s">
        <v>27</v>
      </c>
      <c r="E3" s="6" t="s">
        <v>11</v>
      </c>
      <c r="F3" s="6">
        <v>5</v>
      </c>
      <c r="G3" s="34">
        <v>5</v>
      </c>
      <c r="H3" s="6" t="s">
        <v>68</v>
      </c>
      <c r="I3" s="7" t="s">
        <v>33</v>
      </c>
      <c r="J3" s="7" t="s">
        <v>29</v>
      </c>
      <c r="K3" s="7" t="s">
        <v>36</v>
      </c>
      <c r="L3" s="7" t="s">
        <v>38</v>
      </c>
      <c r="M3" s="8"/>
      <c r="N3" s="10"/>
      <c r="O3" s="10"/>
    </row>
    <row r="6" spans="1:15" x14ac:dyDescent="0.3">
      <c r="A6" t="s">
        <v>62</v>
      </c>
      <c r="B6">
        <f>B7-SUMIF(L3:L3,"Resolved",F3)</f>
        <v>0</v>
      </c>
    </row>
    <row r="7" spans="1:15" x14ac:dyDescent="0.3">
      <c r="A7" t="s">
        <v>63</v>
      </c>
      <c r="B7">
        <f>SUM(F3:F3)</f>
        <v>5</v>
      </c>
    </row>
    <row r="9" spans="1:15" x14ac:dyDescent="0.3">
      <c r="A9" s="31" t="s">
        <v>69</v>
      </c>
      <c r="B9" s="1"/>
    </row>
    <row r="10" spans="1:15" x14ac:dyDescent="0.3">
      <c r="A10" s="29"/>
      <c r="B10" s="30" t="s">
        <v>74</v>
      </c>
    </row>
    <row r="11" spans="1:15" x14ac:dyDescent="0.3">
      <c r="A11" s="32"/>
      <c r="B11" s="33" t="s">
        <v>73</v>
      </c>
    </row>
    <row r="13" spans="1:15" ht="18" x14ac:dyDescent="0.3">
      <c r="B13" s="21" t="s">
        <v>46</v>
      </c>
      <c r="C13" s="1"/>
    </row>
    <row r="14" spans="1:15" ht="15" thickBot="1" x14ac:dyDescent="0.35">
      <c r="B14" s="1"/>
      <c r="C14" s="1"/>
      <c r="K14" s="1"/>
    </row>
    <row r="15" spans="1:15" ht="16.2" thickTop="1" thickBot="1" x14ac:dyDescent="0.35">
      <c r="B15" s="13" t="s">
        <v>47</v>
      </c>
      <c r="C15" s="14" t="s">
        <v>48</v>
      </c>
      <c r="K15" s="1"/>
    </row>
    <row r="16" spans="1:15" ht="60.6" thickBot="1" x14ac:dyDescent="0.35">
      <c r="B16" s="15" t="s">
        <v>49</v>
      </c>
      <c r="C16" s="16" t="s">
        <v>50</v>
      </c>
      <c r="K16" s="1"/>
    </row>
    <row r="17" spans="2:11" ht="60.6" thickBot="1" x14ac:dyDescent="0.35">
      <c r="B17" s="15" t="s">
        <v>51</v>
      </c>
      <c r="C17" s="16" t="s">
        <v>52</v>
      </c>
    </row>
    <row r="18" spans="2:11" ht="45.6" thickBot="1" x14ac:dyDescent="0.35">
      <c r="B18" s="17" t="s">
        <v>53</v>
      </c>
      <c r="C18" s="18" t="s">
        <v>54</v>
      </c>
    </row>
    <row r="19" spans="2:11" ht="15" thickTop="1" x14ac:dyDescent="0.3">
      <c r="K1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46" zoomScale="85" zoomScaleNormal="85" workbookViewId="0">
      <selection activeCell="A2" sqref="A2:XFD2"/>
    </sheetView>
  </sheetViews>
  <sheetFormatPr defaultRowHeight="14.4" x14ac:dyDescent="0.3"/>
  <cols>
    <col min="1" max="1" width="18.33203125" customWidth="1"/>
    <col min="2" max="2" width="12.44140625" customWidth="1"/>
    <col min="3" max="3" width="25.44140625" customWidth="1"/>
    <col min="4" max="4" width="56" style="25" customWidth="1"/>
    <col min="8" max="8" width="15.6640625" customWidth="1"/>
    <col min="9" max="9" width="35.33203125" customWidth="1"/>
    <col min="10" max="10" width="15" customWidth="1"/>
    <col min="11" max="11" width="46.109375" customWidth="1"/>
    <col min="12" max="12" width="15.6640625" customWidth="1"/>
  </cols>
  <sheetData>
    <row r="1" spans="1:15" ht="31.5" customHeight="1" x14ac:dyDescent="0.35">
      <c r="C1" s="26" t="s">
        <v>65</v>
      </c>
    </row>
    <row r="2" spans="1:15" s="3" customFormat="1" ht="52.2" x14ac:dyDescent="0.3">
      <c r="A2" s="4"/>
      <c r="B2" s="4" t="s">
        <v>3</v>
      </c>
      <c r="C2" s="4" t="s">
        <v>0</v>
      </c>
      <c r="D2" s="4" t="s">
        <v>1</v>
      </c>
      <c r="E2" s="4" t="s">
        <v>2</v>
      </c>
      <c r="F2" s="4" t="s">
        <v>58</v>
      </c>
      <c r="G2" s="4" t="s">
        <v>59</v>
      </c>
      <c r="H2" s="4" t="s">
        <v>4</v>
      </c>
      <c r="I2" s="4" t="s">
        <v>109</v>
      </c>
      <c r="J2" s="4" t="s">
        <v>28</v>
      </c>
      <c r="K2" s="4" t="s">
        <v>35</v>
      </c>
      <c r="L2" s="4" t="s">
        <v>37</v>
      </c>
    </row>
    <row r="3" spans="1:15" ht="34.5" customHeight="1" x14ac:dyDescent="0.3">
      <c r="A3" s="6">
        <v>1</v>
      </c>
      <c r="B3" s="11">
        <v>42646</v>
      </c>
      <c r="C3" s="6" t="s">
        <v>9</v>
      </c>
      <c r="D3" s="6" t="s">
        <v>39</v>
      </c>
      <c r="E3" s="6" t="s">
        <v>11</v>
      </c>
      <c r="F3" s="6">
        <v>5</v>
      </c>
      <c r="G3" s="6">
        <v>5</v>
      </c>
      <c r="H3" s="11">
        <v>42649</v>
      </c>
      <c r="I3" s="7" t="s">
        <v>110</v>
      </c>
      <c r="J3" s="7" t="s">
        <v>40</v>
      </c>
      <c r="K3" s="7" t="s">
        <v>36</v>
      </c>
      <c r="L3" s="7" t="s">
        <v>38</v>
      </c>
      <c r="M3" s="8"/>
      <c r="N3" s="10"/>
      <c r="O3" s="10"/>
    </row>
    <row r="4" spans="1:15" ht="60" x14ac:dyDescent="0.3">
      <c r="A4" s="6">
        <v>2</v>
      </c>
      <c r="B4" s="11">
        <v>42646</v>
      </c>
      <c r="C4" s="6" t="s">
        <v>41</v>
      </c>
      <c r="D4" s="6" t="s">
        <v>75</v>
      </c>
      <c r="E4" s="6" t="s">
        <v>11</v>
      </c>
      <c r="F4" s="6">
        <v>5</v>
      </c>
      <c r="G4" s="6">
        <v>10</v>
      </c>
      <c r="H4" s="11">
        <v>42649</v>
      </c>
      <c r="I4" s="7" t="s">
        <v>110</v>
      </c>
      <c r="J4" s="7" t="s">
        <v>29</v>
      </c>
      <c r="K4" s="7" t="s">
        <v>43</v>
      </c>
      <c r="L4" s="7" t="s">
        <v>38</v>
      </c>
      <c r="M4" s="8"/>
      <c r="N4" s="10"/>
      <c r="O4" s="10"/>
    </row>
    <row r="5" spans="1:15" ht="60" x14ac:dyDescent="0.3">
      <c r="A5" s="6">
        <v>3</v>
      </c>
      <c r="B5" s="11">
        <v>42646</v>
      </c>
      <c r="C5" s="6" t="s">
        <v>42</v>
      </c>
      <c r="D5" s="6" t="s">
        <v>76</v>
      </c>
      <c r="E5" s="6" t="s">
        <v>11</v>
      </c>
      <c r="F5" s="6">
        <v>5</v>
      </c>
      <c r="G5" s="6">
        <v>15</v>
      </c>
      <c r="H5" s="11">
        <v>42649</v>
      </c>
      <c r="I5" s="7" t="s">
        <v>110</v>
      </c>
      <c r="J5" s="7" t="s">
        <v>29</v>
      </c>
      <c r="K5" s="7" t="s">
        <v>43</v>
      </c>
      <c r="L5" s="7" t="s">
        <v>38</v>
      </c>
      <c r="M5" s="8"/>
      <c r="N5" s="10"/>
      <c r="O5" s="10"/>
    </row>
    <row r="6" spans="1:15" s="83" customFormat="1" ht="9" customHeight="1" x14ac:dyDescent="0.3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ht="38.25" customHeight="1" x14ac:dyDescent="0.3">
      <c r="A7" s="35">
        <v>4</v>
      </c>
      <c r="B7" s="36">
        <v>42648</v>
      </c>
      <c r="C7" s="35" t="s">
        <v>70</v>
      </c>
      <c r="D7" s="7" t="s">
        <v>71</v>
      </c>
      <c r="E7" s="38" t="s">
        <v>11</v>
      </c>
      <c r="F7" s="38">
        <v>5</v>
      </c>
      <c r="G7" s="38">
        <v>5</v>
      </c>
      <c r="H7" s="11">
        <v>42651</v>
      </c>
      <c r="I7" s="38" t="s">
        <v>110</v>
      </c>
      <c r="J7" s="38" t="s">
        <v>29</v>
      </c>
      <c r="K7" s="7" t="s">
        <v>72</v>
      </c>
      <c r="L7" s="38" t="s">
        <v>38</v>
      </c>
    </row>
    <row r="8" spans="1:15" ht="15.6" x14ac:dyDescent="0.3">
      <c r="A8" s="35">
        <v>5</v>
      </c>
      <c r="B8" s="36">
        <v>42648</v>
      </c>
      <c r="C8" s="35" t="s">
        <v>42</v>
      </c>
      <c r="D8" s="35" t="s">
        <v>77</v>
      </c>
      <c r="E8" s="35" t="s">
        <v>11</v>
      </c>
      <c r="F8" s="35">
        <v>5</v>
      </c>
      <c r="G8" s="35">
        <v>10</v>
      </c>
      <c r="H8" s="11">
        <v>42651</v>
      </c>
      <c r="I8" s="38" t="s">
        <v>110</v>
      </c>
      <c r="J8" s="41" t="s">
        <v>31</v>
      </c>
      <c r="K8" s="41" t="s">
        <v>78</v>
      </c>
      <c r="L8" s="41" t="s">
        <v>38</v>
      </c>
    </row>
    <row r="9" spans="1:15" ht="30.6" x14ac:dyDescent="0.3">
      <c r="A9" s="35">
        <v>6</v>
      </c>
      <c r="B9" s="36">
        <v>42648</v>
      </c>
      <c r="C9" s="35" t="s">
        <v>79</v>
      </c>
      <c r="D9" s="42" t="s">
        <v>80</v>
      </c>
      <c r="E9" s="35" t="s">
        <v>11</v>
      </c>
      <c r="F9" s="35">
        <v>5</v>
      </c>
      <c r="G9" s="35">
        <v>15</v>
      </c>
      <c r="H9" s="11">
        <v>42651</v>
      </c>
      <c r="I9" s="38" t="s">
        <v>110</v>
      </c>
      <c r="J9" s="41" t="s">
        <v>31</v>
      </c>
      <c r="K9" s="41" t="s">
        <v>78</v>
      </c>
      <c r="L9" s="41" t="s">
        <v>38</v>
      </c>
    </row>
    <row r="10" spans="1:15" ht="15.6" x14ac:dyDescent="0.3">
      <c r="A10" s="35">
        <v>7</v>
      </c>
      <c r="B10" s="36">
        <v>42648</v>
      </c>
      <c r="C10" s="35" t="s">
        <v>81</v>
      </c>
      <c r="D10" s="42" t="s">
        <v>82</v>
      </c>
      <c r="E10" s="35" t="s">
        <v>11</v>
      </c>
      <c r="F10" s="35">
        <v>5</v>
      </c>
      <c r="G10" s="35">
        <v>20</v>
      </c>
      <c r="H10" s="11">
        <v>42651</v>
      </c>
      <c r="I10" s="38" t="s">
        <v>110</v>
      </c>
      <c r="J10" s="41" t="s">
        <v>31</v>
      </c>
      <c r="K10" s="41" t="s">
        <v>78</v>
      </c>
      <c r="L10" s="41" t="s">
        <v>38</v>
      </c>
    </row>
    <row r="11" spans="1:15" s="49" customFormat="1" ht="6" customHeight="1" x14ac:dyDescent="0.3">
      <c r="A11" s="43"/>
      <c r="B11" s="44"/>
      <c r="C11" s="43"/>
      <c r="D11" s="45"/>
      <c r="E11" s="43"/>
      <c r="F11" s="43"/>
      <c r="G11" s="43"/>
      <c r="H11" s="46"/>
      <c r="I11" s="47"/>
      <c r="J11" s="48"/>
      <c r="K11" s="48"/>
      <c r="L11" s="48"/>
    </row>
    <row r="12" spans="1:15" ht="30.6" x14ac:dyDescent="0.3">
      <c r="A12" s="35">
        <v>8</v>
      </c>
      <c r="B12" s="36">
        <v>42651</v>
      </c>
      <c r="C12" s="35" t="s">
        <v>83</v>
      </c>
      <c r="D12" s="42" t="s">
        <v>84</v>
      </c>
      <c r="E12" s="35" t="s">
        <v>11</v>
      </c>
      <c r="F12" s="35">
        <v>5</v>
      </c>
      <c r="G12" s="35">
        <v>10</v>
      </c>
      <c r="H12" s="11">
        <v>42653</v>
      </c>
      <c r="I12" s="50" t="s">
        <v>85</v>
      </c>
      <c r="J12" s="35" t="s">
        <v>86</v>
      </c>
      <c r="K12" s="35" t="s">
        <v>87</v>
      </c>
      <c r="L12" s="41" t="s">
        <v>38</v>
      </c>
    </row>
    <row r="13" spans="1:15" ht="30.6" x14ac:dyDescent="0.3">
      <c r="A13" s="35">
        <v>9</v>
      </c>
      <c r="B13" s="36">
        <v>42651</v>
      </c>
      <c r="C13" s="35" t="s">
        <v>83</v>
      </c>
      <c r="D13" s="42" t="s">
        <v>88</v>
      </c>
      <c r="E13" s="35" t="s">
        <v>11</v>
      </c>
      <c r="F13" s="35">
        <v>5</v>
      </c>
      <c r="G13" s="35">
        <v>15</v>
      </c>
      <c r="H13" s="11">
        <v>42653</v>
      </c>
      <c r="I13" s="42" t="s">
        <v>89</v>
      </c>
      <c r="J13" s="35" t="s">
        <v>86</v>
      </c>
      <c r="K13" s="51" t="s">
        <v>87</v>
      </c>
      <c r="L13" s="41" t="s">
        <v>38</v>
      </c>
    </row>
    <row r="14" spans="1:15" ht="30.6" x14ac:dyDescent="0.3">
      <c r="A14" s="35">
        <v>10</v>
      </c>
      <c r="B14" s="36">
        <v>42651</v>
      </c>
      <c r="C14" s="35" t="s">
        <v>83</v>
      </c>
      <c r="D14" s="42" t="s">
        <v>90</v>
      </c>
      <c r="E14" s="35" t="s">
        <v>11</v>
      </c>
      <c r="F14" s="35">
        <v>5</v>
      </c>
      <c r="G14" s="35">
        <v>20</v>
      </c>
      <c r="H14" s="11">
        <v>42653</v>
      </c>
      <c r="I14" s="42" t="s">
        <v>91</v>
      </c>
      <c r="J14" s="35" t="s">
        <v>86</v>
      </c>
      <c r="K14" s="51" t="s">
        <v>87</v>
      </c>
      <c r="L14" s="41" t="s">
        <v>38</v>
      </c>
    </row>
    <row r="15" spans="1:15" s="49" customFormat="1" ht="5.25" customHeight="1" x14ac:dyDescent="0.3">
      <c r="A15" s="43"/>
      <c r="B15" s="52"/>
      <c r="C15" s="43"/>
      <c r="D15" s="45"/>
      <c r="E15" s="43"/>
      <c r="F15" s="43"/>
      <c r="G15" s="43"/>
      <c r="H15" s="53"/>
      <c r="I15" s="45"/>
      <c r="J15" s="43"/>
      <c r="K15" s="54"/>
      <c r="L15" s="43"/>
    </row>
    <row r="16" spans="1:15" ht="30.6" x14ac:dyDescent="0.3">
      <c r="A16" s="35">
        <v>11</v>
      </c>
      <c r="B16" s="36">
        <v>42651</v>
      </c>
      <c r="C16" s="35" t="s">
        <v>21</v>
      </c>
      <c r="D16" s="42" t="s">
        <v>92</v>
      </c>
      <c r="E16" s="35" t="s">
        <v>11</v>
      </c>
      <c r="F16" s="35">
        <v>5</v>
      </c>
      <c r="G16" s="35">
        <v>5</v>
      </c>
      <c r="H16" s="11">
        <v>42654</v>
      </c>
      <c r="I16" s="51" t="s">
        <v>93</v>
      </c>
      <c r="J16" s="35" t="s">
        <v>86</v>
      </c>
      <c r="K16" s="51" t="s">
        <v>87</v>
      </c>
      <c r="L16" s="41" t="s">
        <v>38</v>
      </c>
    </row>
    <row r="17" spans="1:13" ht="30.6" x14ac:dyDescent="0.3">
      <c r="A17" s="62">
        <v>12</v>
      </c>
      <c r="B17" s="63">
        <v>42651</v>
      </c>
      <c r="C17" s="62" t="s">
        <v>21</v>
      </c>
      <c r="D17" s="64" t="s">
        <v>94</v>
      </c>
      <c r="E17" s="62" t="s">
        <v>11</v>
      </c>
      <c r="F17" s="62">
        <v>5</v>
      </c>
      <c r="G17" s="62">
        <v>10</v>
      </c>
      <c r="H17" s="65">
        <v>42654</v>
      </c>
      <c r="I17" s="66" t="s">
        <v>95</v>
      </c>
      <c r="J17" s="62" t="s">
        <v>86</v>
      </c>
      <c r="K17" s="66" t="s">
        <v>87</v>
      </c>
      <c r="L17" s="67" t="s">
        <v>38</v>
      </c>
    </row>
    <row r="18" spans="1:13" ht="45.6" x14ac:dyDescent="0.3">
      <c r="A18" s="35">
        <v>13</v>
      </c>
      <c r="B18" s="36">
        <v>42651</v>
      </c>
      <c r="C18" s="35" t="s">
        <v>21</v>
      </c>
      <c r="D18" s="42" t="s">
        <v>96</v>
      </c>
      <c r="E18" s="35" t="s">
        <v>11</v>
      </c>
      <c r="F18" s="35">
        <v>5</v>
      </c>
      <c r="G18" s="35">
        <v>15</v>
      </c>
      <c r="H18" s="11">
        <v>42654</v>
      </c>
      <c r="I18" s="51" t="s">
        <v>97</v>
      </c>
      <c r="J18" s="35" t="s">
        <v>86</v>
      </c>
      <c r="K18" s="51" t="s">
        <v>87</v>
      </c>
      <c r="L18" s="41" t="s">
        <v>38</v>
      </c>
    </row>
    <row r="19" spans="1:13" s="49" customFormat="1" ht="7.5" customHeight="1" x14ac:dyDescent="0.3">
      <c r="A19" s="43"/>
      <c r="B19" s="52"/>
      <c r="C19" s="43"/>
      <c r="D19" s="45"/>
      <c r="E19" s="43"/>
      <c r="F19" s="43"/>
      <c r="G19" s="43"/>
      <c r="H19" s="53"/>
      <c r="I19" s="54"/>
      <c r="J19" s="43"/>
      <c r="K19" s="54"/>
      <c r="L19" s="43"/>
    </row>
    <row r="20" spans="1:13" ht="30.6" x14ac:dyDescent="0.3">
      <c r="A20" s="35">
        <v>14</v>
      </c>
      <c r="B20" s="36">
        <v>42651</v>
      </c>
      <c r="C20" s="35" t="s">
        <v>14</v>
      </c>
      <c r="D20" s="42" t="s">
        <v>98</v>
      </c>
      <c r="E20" s="35" t="s">
        <v>11</v>
      </c>
      <c r="F20" s="35">
        <v>5</v>
      </c>
      <c r="G20" s="35">
        <v>5</v>
      </c>
      <c r="H20" s="11">
        <v>42654</v>
      </c>
      <c r="I20" s="51" t="s">
        <v>99</v>
      </c>
      <c r="J20" s="35" t="s">
        <v>86</v>
      </c>
      <c r="K20" s="51" t="s">
        <v>87</v>
      </c>
      <c r="L20" s="41" t="s">
        <v>38</v>
      </c>
    </row>
    <row r="21" spans="1:13" ht="30.6" x14ac:dyDescent="0.3">
      <c r="A21" s="35">
        <v>15</v>
      </c>
      <c r="B21" s="36">
        <v>42651</v>
      </c>
      <c r="C21" s="35" t="s">
        <v>100</v>
      </c>
      <c r="D21" s="42" t="s">
        <v>101</v>
      </c>
      <c r="E21" s="35" t="s">
        <v>11</v>
      </c>
      <c r="F21" s="35">
        <v>5</v>
      </c>
      <c r="G21" s="35">
        <v>10</v>
      </c>
      <c r="H21" s="11">
        <v>42654</v>
      </c>
      <c r="I21" s="51" t="s">
        <v>102</v>
      </c>
      <c r="J21" s="35" t="s">
        <v>86</v>
      </c>
      <c r="K21" s="51" t="s">
        <v>87</v>
      </c>
      <c r="L21" s="41" t="s">
        <v>38</v>
      </c>
      <c r="M21" t="s">
        <v>131</v>
      </c>
    </row>
    <row r="22" spans="1:13" ht="45.6" x14ac:dyDescent="0.3">
      <c r="A22" s="35">
        <v>16</v>
      </c>
      <c r="B22" s="36">
        <v>42651</v>
      </c>
      <c r="C22" s="35" t="s">
        <v>100</v>
      </c>
      <c r="D22" s="42" t="s">
        <v>132</v>
      </c>
      <c r="E22" s="35" t="s">
        <v>11</v>
      </c>
      <c r="F22" s="35">
        <v>5</v>
      </c>
      <c r="G22" s="35">
        <v>15</v>
      </c>
      <c r="H22" s="11">
        <v>42654</v>
      </c>
      <c r="I22" s="51" t="s">
        <v>103</v>
      </c>
      <c r="J22" s="35" t="s">
        <v>86</v>
      </c>
      <c r="K22" s="51" t="s">
        <v>87</v>
      </c>
      <c r="L22" s="41" t="s">
        <v>38</v>
      </c>
    </row>
    <row r="23" spans="1:13" ht="30.6" x14ac:dyDescent="0.3">
      <c r="A23" s="35">
        <v>17</v>
      </c>
      <c r="B23" s="36">
        <v>42651</v>
      </c>
      <c r="C23" s="35" t="s">
        <v>100</v>
      </c>
      <c r="D23" s="42" t="s">
        <v>104</v>
      </c>
      <c r="E23" s="35" t="s">
        <v>11</v>
      </c>
      <c r="F23" s="35">
        <v>5</v>
      </c>
      <c r="G23" s="35">
        <v>20</v>
      </c>
      <c r="H23" s="11">
        <v>42654</v>
      </c>
      <c r="I23" s="51" t="s">
        <v>105</v>
      </c>
      <c r="J23" s="35" t="s">
        <v>86</v>
      </c>
      <c r="K23" s="51" t="s">
        <v>87</v>
      </c>
      <c r="L23" s="41" t="s">
        <v>38</v>
      </c>
    </row>
    <row r="24" spans="1:13" ht="45.6" x14ac:dyDescent="0.3">
      <c r="A24" s="35">
        <v>18</v>
      </c>
      <c r="B24" s="36">
        <v>42651</v>
      </c>
      <c r="C24" s="35" t="s">
        <v>106</v>
      </c>
      <c r="D24" s="42" t="s">
        <v>107</v>
      </c>
      <c r="E24" s="35" t="s">
        <v>11</v>
      </c>
      <c r="F24" s="35">
        <v>5</v>
      </c>
      <c r="G24" s="35">
        <v>25</v>
      </c>
      <c r="H24" s="11">
        <v>42654</v>
      </c>
      <c r="I24" s="51" t="s">
        <v>108</v>
      </c>
      <c r="J24" s="35" t="s">
        <v>86</v>
      </c>
      <c r="K24" s="51" t="s">
        <v>87</v>
      </c>
      <c r="L24" s="35" t="s">
        <v>38</v>
      </c>
    </row>
    <row r="25" spans="1:13" s="49" customFormat="1" ht="6.75" customHeight="1" x14ac:dyDescent="0.3">
      <c r="A25" s="43"/>
      <c r="B25" s="52"/>
      <c r="C25" s="43"/>
      <c r="D25" s="45"/>
      <c r="E25" s="43"/>
      <c r="F25" s="43"/>
      <c r="G25" s="43"/>
      <c r="H25" s="53"/>
      <c r="I25" s="54"/>
      <c r="J25" s="43"/>
      <c r="K25" s="54"/>
      <c r="L25" s="43"/>
    </row>
    <row r="26" spans="1:13" ht="71.25" customHeight="1" x14ac:dyDescent="0.3">
      <c r="A26" s="35">
        <v>19</v>
      </c>
      <c r="B26" s="36">
        <v>42651</v>
      </c>
      <c r="C26" s="35" t="s">
        <v>111</v>
      </c>
      <c r="D26" s="42" t="s">
        <v>112</v>
      </c>
      <c r="E26" s="35" t="s">
        <v>11</v>
      </c>
      <c r="F26" s="35">
        <v>5</v>
      </c>
      <c r="G26" s="35">
        <v>5</v>
      </c>
      <c r="H26" s="11">
        <v>42657</v>
      </c>
      <c r="I26" s="51" t="s">
        <v>113</v>
      </c>
      <c r="J26" s="35" t="s">
        <v>86</v>
      </c>
      <c r="K26" s="51" t="s">
        <v>87</v>
      </c>
      <c r="L26" s="35" t="s">
        <v>38</v>
      </c>
      <c r="M26" t="s">
        <v>139</v>
      </c>
    </row>
    <row r="27" spans="1:13" ht="45.6" x14ac:dyDescent="0.3">
      <c r="A27" s="35">
        <v>20</v>
      </c>
      <c r="B27" s="36">
        <v>42651</v>
      </c>
      <c r="C27" s="35" t="s">
        <v>111</v>
      </c>
      <c r="D27" s="42" t="s">
        <v>114</v>
      </c>
      <c r="E27" s="35" t="s">
        <v>11</v>
      </c>
      <c r="F27" s="35">
        <v>5</v>
      </c>
      <c r="G27" s="35">
        <v>10</v>
      </c>
      <c r="H27" s="11">
        <v>42657</v>
      </c>
      <c r="I27" s="51" t="s">
        <v>115</v>
      </c>
      <c r="J27" s="35" t="s">
        <v>86</v>
      </c>
      <c r="K27" s="51" t="s">
        <v>87</v>
      </c>
      <c r="L27" s="35" t="s">
        <v>38</v>
      </c>
      <c r="M27" t="s">
        <v>139</v>
      </c>
    </row>
    <row r="28" spans="1:13" ht="45.6" x14ac:dyDescent="0.3">
      <c r="A28" s="35">
        <v>21</v>
      </c>
      <c r="B28" s="36">
        <v>42651</v>
      </c>
      <c r="C28" s="35" t="s">
        <v>111</v>
      </c>
      <c r="D28" s="42" t="s">
        <v>116</v>
      </c>
      <c r="E28" s="35" t="s">
        <v>11</v>
      </c>
      <c r="F28" s="35">
        <v>5</v>
      </c>
      <c r="G28" s="35">
        <v>15</v>
      </c>
      <c r="H28" s="11">
        <v>42657</v>
      </c>
      <c r="I28" s="51" t="s">
        <v>117</v>
      </c>
      <c r="J28" s="35" t="s">
        <v>86</v>
      </c>
      <c r="K28" s="51" t="s">
        <v>87</v>
      </c>
      <c r="L28" s="35" t="s">
        <v>38</v>
      </c>
      <c r="M28" t="s">
        <v>139</v>
      </c>
    </row>
    <row r="29" spans="1:13" ht="45.6" x14ac:dyDescent="0.3">
      <c r="A29" s="35">
        <v>22</v>
      </c>
      <c r="B29" s="36">
        <v>42651</v>
      </c>
      <c r="C29" s="35" t="s">
        <v>111</v>
      </c>
      <c r="D29" s="42" t="s">
        <v>118</v>
      </c>
      <c r="E29" s="35" t="s">
        <v>11</v>
      </c>
      <c r="F29" s="35">
        <v>5</v>
      </c>
      <c r="G29" s="35">
        <v>20</v>
      </c>
      <c r="H29" s="11">
        <v>42657</v>
      </c>
      <c r="I29" s="51" t="s">
        <v>119</v>
      </c>
      <c r="J29" s="35" t="s">
        <v>86</v>
      </c>
      <c r="K29" s="51" t="s">
        <v>87</v>
      </c>
      <c r="L29" s="35" t="s">
        <v>38</v>
      </c>
      <c r="M29" t="s">
        <v>139</v>
      </c>
    </row>
    <row r="30" spans="1:13" ht="45.6" x14ac:dyDescent="0.3">
      <c r="A30" s="35">
        <v>23</v>
      </c>
      <c r="B30" s="36">
        <v>42651</v>
      </c>
      <c r="C30" s="35" t="s">
        <v>111</v>
      </c>
      <c r="D30" s="42" t="s">
        <v>120</v>
      </c>
      <c r="E30" s="35" t="s">
        <v>11</v>
      </c>
      <c r="F30" s="35">
        <v>5</v>
      </c>
      <c r="G30" s="35">
        <v>25</v>
      </c>
      <c r="H30" s="11">
        <v>42658</v>
      </c>
      <c r="I30" s="51" t="s">
        <v>121</v>
      </c>
      <c r="J30" s="35" t="s">
        <v>86</v>
      </c>
      <c r="K30" s="51" t="s">
        <v>87</v>
      </c>
      <c r="L30" s="35" t="s">
        <v>38</v>
      </c>
      <c r="M30" t="s">
        <v>139</v>
      </c>
    </row>
    <row r="31" spans="1:13" ht="45.6" x14ac:dyDescent="0.3">
      <c r="A31" s="35">
        <v>24</v>
      </c>
      <c r="B31" s="36">
        <v>42651</v>
      </c>
      <c r="C31" s="35" t="s">
        <v>111</v>
      </c>
      <c r="D31" s="42" t="s">
        <v>122</v>
      </c>
      <c r="E31" s="35" t="s">
        <v>11</v>
      </c>
      <c r="F31" s="35">
        <v>5</v>
      </c>
      <c r="G31" s="35">
        <v>30</v>
      </c>
      <c r="H31" s="11">
        <v>42658</v>
      </c>
      <c r="I31" s="51" t="s">
        <v>123</v>
      </c>
      <c r="J31" s="35" t="s">
        <v>86</v>
      </c>
      <c r="K31" s="51" t="s">
        <v>87</v>
      </c>
      <c r="L31" s="35" t="s">
        <v>38</v>
      </c>
      <c r="M31" t="s">
        <v>139</v>
      </c>
    </row>
    <row r="32" spans="1:13" ht="30.6" x14ac:dyDescent="0.3">
      <c r="A32" s="35">
        <v>25</v>
      </c>
      <c r="B32" s="36">
        <v>42651</v>
      </c>
      <c r="C32" s="35" t="s">
        <v>111</v>
      </c>
      <c r="D32" s="42" t="s">
        <v>124</v>
      </c>
      <c r="E32" s="35" t="s">
        <v>11</v>
      </c>
      <c r="F32" s="35">
        <v>5</v>
      </c>
      <c r="G32" s="35">
        <v>35</v>
      </c>
      <c r="H32" s="11">
        <v>42658</v>
      </c>
      <c r="I32" s="51" t="s">
        <v>125</v>
      </c>
      <c r="J32" s="35" t="s">
        <v>86</v>
      </c>
      <c r="K32" s="51" t="s">
        <v>87</v>
      </c>
      <c r="L32" s="7" t="s">
        <v>38</v>
      </c>
    </row>
    <row r="33" spans="1:15" ht="15.6" x14ac:dyDescent="0.3">
      <c r="A33" s="35">
        <v>26</v>
      </c>
      <c r="B33" s="36">
        <v>42651</v>
      </c>
      <c r="C33" s="35" t="s">
        <v>111</v>
      </c>
      <c r="D33" s="42" t="s">
        <v>126</v>
      </c>
      <c r="E33" s="35" t="s">
        <v>11</v>
      </c>
      <c r="F33" s="35">
        <v>5</v>
      </c>
      <c r="G33" s="35">
        <v>40</v>
      </c>
      <c r="H33" s="11">
        <v>42658</v>
      </c>
      <c r="I33" s="51" t="s">
        <v>127</v>
      </c>
      <c r="J33" s="35" t="s">
        <v>86</v>
      </c>
      <c r="K33" s="51" t="s">
        <v>87</v>
      </c>
      <c r="L33" s="7" t="s">
        <v>38</v>
      </c>
    </row>
    <row r="34" spans="1:15" ht="15.6" x14ac:dyDescent="0.3">
      <c r="A34" s="35">
        <v>27</v>
      </c>
      <c r="B34" s="36">
        <v>42651</v>
      </c>
      <c r="C34" s="35" t="s">
        <v>111</v>
      </c>
      <c r="D34" s="42" t="s">
        <v>126</v>
      </c>
      <c r="E34" s="35" t="s">
        <v>11</v>
      </c>
      <c r="F34" s="35">
        <v>5</v>
      </c>
      <c r="G34" s="35">
        <v>45</v>
      </c>
      <c r="H34" s="11">
        <v>42658</v>
      </c>
      <c r="I34" s="51" t="s">
        <v>128</v>
      </c>
      <c r="J34" s="35" t="s">
        <v>86</v>
      </c>
      <c r="K34" s="51" t="s">
        <v>87</v>
      </c>
      <c r="L34" s="7" t="s">
        <v>38</v>
      </c>
    </row>
    <row r="35" spans="1:15" ht="15.6" x14ac:dyDescent="0.3">
      <c r="A35" s="35">
        <v>28</v>
      </c>
      <c r="B35" s="36">
        <v>42651</v>
      </c>
      <c r="C35" s="35" t="s">
        <v>111</v>
      </c>
      <c r="D35" s="42" t="s">
        <v>129</v>
      </c>
      <c r="E35" s="35" t="s">
        <v>11</v>
      </c>
      <c r="F35" s="35">
        <v>5</v>
      </c>
      <c r="G35" s="35">
        <v>50</v>
      </c>
      <c r="H35" s="11">
        <v>42658</v>
      </c>
      <c r="I35" s="51" t="s">
        <v>130</v>
      </c>
      <c r="J35" s="35" t="s">
        <v>86</v>
      </c>
      <c r="K35" s="51" t="s">
        <v>87</v>
      </c>
      <c r="L35" s="7" t="s">
        <v>38</v>
      </c>
    </row>
    <row r="36" spans="1:15" s="86" customFormat="1" ht="7.5" customHeight="1" x14ac:dyDescent="0.3">
      <c r="A36" s="84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</row>
    <row r="37" spans="1:15" ht="15.6" x14ac:dyDescent="0.3">
      <c r="A37" s="35">
        <v>29</v>
      </c>
      <c r="B37" s="36">
        <v>42657</v>
      </c>
      <c r="C37" s="35" t="s">
        <v>111</v>
      </c>
      <c r="D37" s="42" t="s">
        <v>133</v>
      </c>
      <c r="E37" s="35" t="s">
        <v>7</v>
      </c>
      <c r="F37" s="35">
        <v>1</v>
      </c>
      <c r="G37" s="35">
        <v>1</v>
      </c>
      <c r="H37" s="11">
        <v>42658</v>
      </c>
      <c r="I37" s="51" t="s">
        <v>134</v>
      </c>
      <c r="J37" s="35" t="s">
        <v>30</v>
      </c>
      <c r="K37" s="51" t="s">
        <v>135</v>
      </c>
      <c r="L37" s="7" t="s">
        <v>38</v>
      </c>
    </row>
    <row r="38" spans="1:15" ht="30" x14ac:dyDescent="0.3">
      <c r="A38" s="35">
        <v>30</v>
      </c>
      <c r="B38" s="36">
        <v>42657</v>
      </c>
      <c r="C38" s="35" t="s">
        <v>136</v>
      </c>
      <c r="D38" s="42" t="s">
        <v>137</v>
      </c>
      <c r="E38" s="35" t="s">
        <v>138</v>
      </c>
      <c r="F38" s="35">
        <v>5</v>
      </c>
      <c r="G38" s="35">
        <v>6</v>
      </c>
      <c r="H38" s="11">
        <v>42658</v>
      </c>
      <c r="I38" s="51" t="s">
        <v>134</v>
      </c>
      <c r="J38" s="35" t="s">
        <v>30</v>
      </c>
      <c r="K38" s="51" t="s">
        <v>135</v>
      </c>
      <c r="L38" s="7" t="s">
        <v>38</v>
      </c>
    </row>
    <row r="39" spans="1:15" s="49" customFormat="1" ht="6" customHeight="1" x14ac:dyDescent="0.3">
      <c r="A39" s="43"/>
      <c r="B39" s="44"/>
      <c r="C39" s="43"/>
      <c r="D39" s="45"/>
      <c r="E39" s="43"/>
      <c r="F39" s="43"/>
      <c r="G39" s="43"/>
      <c r="H39" s="46"/>
      <c r="I39" s="47"/>
      <c r="J39" s="48"/>
      <c r="K39" s="48"/>
      <c r="L39" s="48"/>
    </row>
    <row r="40" spans="1:15" ht="15.6" x14ac:dyDescent="0.3">
      <c r="A40" s="35">
        <v>31</v>
      </c>
      <c r="B40" s="36" t="s">
        <v>140</v>
      </c>
      <c r="C40" s="35" t="s">
        <v>70</v>
      </c>
      <c r="D40" s="42" t="s">
        <v>141</v>
      </c>
      <c r="E40" s="35" t="s">
        <v>138</v>
      </c>
      <c r="F40" s="35">
        <v>5</v>
      </c>
      <c r="G40" s="35">
        <v>5</v>
      </c>
      <c r="H40" s="11">
        <v>42658</v>
      </c>
      <c r="I40" s="51" t="s">
        <v>134</v>
      </c>
      <c r="J40" s="35" t="s">
        <v>86</v>
      </c>
      <c r="K40" s="51" t="s">
        <v>142</v>
      </c>
      <c r="L40" s="7" t="s">
        <v>38</v>
      </c>
    </row>
    <row r="41" spans="1:15" ht="30.6" x14ac:dyDescent="0.3">
      <c r="A41" s="35">
        <v>32</v>
      </c>
      <c r="B41" s="36" t="s">
        <v>140</v>
      </c>
      <c r="C41" s="35" t="s">
        <v>100</v>
      </c>
      <c r="D41" s="42" t="s">
        <v>143</v>
      </c>
      <c r="E41" s="35" t="s">
        <v>138</v>
      </c>
      <c r="F41" s="35">
        <v>5</v>
      </c>
      <c r="G41" s="35">
        <v>10</v>
      </c>
      <c r="H41" s="11">
        <v>42658</v>
      </c>
      <c r="I41" s="51" t="s">
        <v>134</v>
      </c>
      <c r="J41" s="35" t="s">
        <v>86</v>
      </c>
      <c r="K41" s="51" t="s">
        <v>142</v>
      </c>
      <c r="L41" s="7" t="s">
        <v>38</v>
      </c>
    </row>
    <row r="42" spans="1:15" s="49" customFormat="1" ht="6" customHeight="1" x14ac:dyDescent="0.3">
      <c r="A42" s="43"/>
      <c r="B42" s="44"/>
      <c r="C42" s="43"/>
      <c r="D42" s="45"/>
      <c r="E42" s="43"/>
      <c r="F42" s="43"/>
      <c r="G42" s="43"/>
      <c r="H42" s="46"/>
      <c r="I42" s="47"/>
      <c r="J42" s="48"/>
      <c r="K42" s="48"/>
      <c r="L42" s="48"/>
    </row>
    <row r="43" spans="1:15" s="61" customFormat="1" ht="43.5" customHeight="1" x14ac:dyDescent="0.3">
      <c r="A43" s="72">
        <v>33</v>
      </c>
      <c r="B43" s="71">
        <v>42659</v>
      </c>
      <c r="C43" s="72" t="s">
        <v>146</v>
      </c>
      <c r="D43" s="73" t="s">
        <v>144</v>
      </c>
      <c r="E43" s="72" t="s">
        <v>11</v>
      </c>
      <c r="F43" s="72">
        <v>5</v>
      </c>
      <c r="G43" s="72">
        <v>5</v>
      </c>
      <c r="H43" s="71">
        <v>42661</v>
      </c>
      <c r="I43" s="73" t="s">
        <v>145</v>
      </c>
      <c r="J43" s="72" t="s">
        <v>40</v>
      </c>
      <c r="K43" s="70" t="s">
        <v>87</v>
      </c>
      <c r="L43" s="7" t="s">
        <v>38</v>
      </c>
    </row>
    <row r="44" spans="1:15" s="61" customFormat="1" ht="43.5" customHeight="1" x14ac:dyDescent="0.3">
      <c r="A44" s="72">
        <v>34</v>
      </c>
      <c r="B44" s="71">
        <v>42659</v>
      </c>
      <c r="C44" s="72" t="s">
        <v>147</v>
      </c>
      <c r="D44" s="73" t="s">
        <v>148</v>
      </c>
      <c r="E44" s="72" t="s">
        <v>149</v>
      </c>
      <c r="F44" s="72">
        <v>5</v>
      </c>
      <c r="G44" s="72">
        <v>10</v>
      </c>
      <c r="H44" s="71">
        <v>42661</v>
      </c>
      <c r="I44" s="73" t="s">
        <v>150</v>
      </c>
      <c r="J44" s="72" t="s">
        <v>40</v>
      </c>
      <c r="K44" s="70" t="s">
        <v>87</v>
      </c>
      <c r="L44" s="7" t="s">
        <v>38</v>
      </c>
    </row>
    <row r="45" spans="1:15" s="61" customFormat="1" ht="43.5" customHeight="1" x14ac:dyDescent="0.3">
      <c r="A45" s="72">
        <v>35</v>
      </c>
      <c r="B45" s="71">
        <v>42659</v>
      </c>
      <c r="C45" s="72" t="s">
        <v>70</v>
      </c>
      <c r="D45" s="73" t="s">
        <v>151</v>
      </c>
      <c r="E45" s="72" t="s">
        <v>149</v>
      </c>
      <c r="F45" s="72">
        <v>5</v>
      </c>
      <c r="G45" s="72">
        <v>15</v>
      </c>
      <c r="H45" s="71">
        <v>42661</v>
      </c>
      <c r="I45" s="73" t="s">
        <v>152</v>
      </c>
      <c r="J45" s="72" t="s">
        <v>40</v>
      </c>
      <c r="K45" s="70" t="s">
        <v>87</v>
      </c>
      <c r="L45" s="7" t="s">
        <v>38</v>
      </c>
    </row>
    <row r="46" spans="1:15" s="61" customFormat="1" ht="43.5" customHeight="1" x14ac:dyDescent="0.3">
      <c r="A46" s="72">
        <v>36</v>
      </c>
      <c r="B46" s="71">
        <v>42659</v>
      </c>
      <c r="C46" s="72" t="s">
        <v>70</v>
      </c>
      <c r="D46" s="73" t="s">
        <v>153</v>
      </c>
      <c r="E46" s="72" t="s">
        <v>11</v>
      </c>
      <c r="F46" s="72">
        <v>5</v>
      </c>
      <c r="G46" s="72">
        <v>20</v>
      </c>
      <c r="H46" s="71">
        <v>42661</v>
      </c>
      <c r="I46" s="73" t="s">
        <v>154</v>
      </c>
      <c r="J46" s="72" t="s">
        <v>40</v>
      </c>
      <c r="K46" s="70" t="s">
        <v>87</v>
      </c>
      <c r="L46" s="7" t="s">
        <v>38</v>
      </c>
    </row>
    <row r="47" spans="1:15" s="61" customFormat="1" ht="43.5" customHeight="1" x14ac:dyDescent="0.3">
      <c r="A47" s="72">
        <v>37</v>
      </c>
      <c r="B47" s="71">
        <v>42659</v>
      </c>
      <c r="C47" s="72" t="s">
        <v>157</v>
      </c>
      <c r="D47" s="73" t="s">
        <v>155</v>
      </c>
      <c r="E47" s="72" t="s">
        <v>138</v>
      </c>
      <c r="F47" s="72">
        <v>5</v>
      </c>
      <c r="G47" s="72">
        <v>25</v>
      </c>
      <c r="H47" s="71">
        <v>42661</v>
      </c>
      <c r="I47" s="73" t="s">
        <v>156</v>
      </c>
      <c r="J47" s="72" t="s">
        <v>40</v>
      </c>
      <c r="K47" s="70" t="s">
        <v>87</v>
      </c>
      <c r="L47" s="7" t="s">
        <v>38</v>
      </c>
    </row>
    <row r="48" spans="1:15" s="61" customFormat="1" ht="43.5" customHeight="1" x14ac:dyDescent="0.3">
      <c r="A48" s="72">
        <v>38</v>
      </c>
      <c r="B48" s="71">
        <v>42661</v>
      </c>
      <c r="C48" s="72" t="s">
        <v>158</v>
      </c>
      <c r="D48" s="73" t="s">
        <v>159</v>
      </c>
      <c r="E48" s="72" t="s">
        <v>160</v>
      </c>
      <c r="F48" s="72">
        <v>1</v>
      </c>
      <c r="G48" s="72">
        <v>26</v>
      </c>
      <c r="H48" s="71">
        <v>42661</v>
      </c>
      <c r="I48" s="73" t="s">
        <v>161</v>
      </c>
      <c r="J48" s="72" t="s">
        <v>162</v>
      </c>
      <c r="K48" s="70" t="s">
        <v>87</v>
      </c>
      <c r="L48" s="72" t="s">
        <v>38</v>
      </c>
    </row>
    <row r="49" spans="1:12" s="61" customFormat="1" ht="43.5" customHeight="1" x14ac:dyDescent="0.3">
      <c r="A49" s="72">
        <v>39</v>
      </c>
      <c r="B49" s="71">
        <v>42661</v>
      </c>
      <c r="C49" s="72" t="s">
        <v>81</v>
      </c>
      <c r="D49" s="73" t="s">
        <v>163</v>
      </c>
      <c r="E49" s="72" t="s">
        <v>11</v>
      </c>
      <c r="F49" s="72">
        <v>5</v>
      </c>
      <c r="G49" s="72">
        <v>31</v>
      </c>
      <c r="H49" s="71">
        <v>42661</v>
      </c>
      <c r="I49" s="73" t="s">
        <v>164</v>
      </c>
      <c r="J49" s="72" t="s">
        <v>162</v>
      </c>
      <c r="K49" s="70" t="s">
        <v>87</v>
      </c>
      <c r="L49" s="72" t="s">
        <v>38</v>
      </c>
    </row>
    <row r="50" spans="1:12" s="61" customFormat="1" ht="5.25" customHeight="1" x14ac:dyDescent="0.3">
      <c r="A50" s="43"/>
      <c r="B50" s="44"/>
      <c r="C50" s="43"/>
      <c r="D50" s="45"/>
      <c r="E50" s="43"/>
      <c r="F50" s="43"/>
      <c r="G50" s="43"/>
      <c r="H50" s="46"/>
      <c r="I50" s="47"/>
      <c r="J50" s="48"/>
      <c r="K50" s="48"/>
      <c r="L50" s="48"/>
    </row>
    <row r="51" spans="1:12" s="61" customFormat="1" ht="43.5" customHeight="1" x14ac:dyDescent="0.3">
      <c r="A51" s="68"/>
      <c r="B51" s="60"/>
      <c r="C51" s="68"/>
      <c r="D51" s="69"/>
      <c r="E51" s="68"/>
      <c r="F51" s="68"/>
      <c r="G51" s="68"/>
      <c r="H51" s="69"/>
      <c r="I51" s="69"/>
      <c r="J51" s="68"/>
      <c r="K51" s="74"/>
      <c r="L51" s="68"/>
    </row>
    <row r="52" spans="1:12" s="61" customFormat="1" ht="43.5" customHeight="1" x14ac:dyDescent="0.3">
      <c r="A52" s="68"/>
      <c r="B52" s="60"/>
      <c r="C52" s="68"/>
      <c r="D52" s="69"/>
      <c r="E52" s="68"/>
      <c r="F52" s="68"/>
      <c r="G52" s="68"/>
      <c r="H52" s="69"/>
      <c r="I52" s="69"/>
      <c r="J52" s="68"/>
      <c r="K52" s="74"/>
      <c r="L52" s="68"/>
    </row>
    <row r="53" spans="1:12" s="61" customFormat="1" ht="43.5" customHeight="1" x14ac:dyDescent="0.3">
      <c r="A53" s="68"/>
      <c r="B53" s="60"/>
      <c r="C53" s="68"/>
      <c r="D53" s="69"/>
      <c r="E53" s="68"/>
      <c r="F53" s="68"/>
      <c r="G53" s="68"/>
      <c r="H53" s="69"/>
      <c r="I53" s="69"/>
      <c r="J53" s="68"/>
      <c r="K53" s="74"/>
      <c r="L53" s="68"/>
    </row>
    <row r="54" spans="1:12" s="61" customFormat="1" ht="43.5" customHeight="1" x14ac:dyDescent="0.3">
      <c r="A54" s="68"/>
      <c r="B54" s="60"/>
      <c r="C54" s="68"/>
      <c r="D54" s="69"/>
      <c r="E54" s="68"/>
      <c r="F54" s="68"/>
      <c r="G54" s="68"/>
      <c r="H54" s="69"/>
      <c r="I54" s="69"/>
      <c r="J54" s="68"/>
      <c r="K54" s="74"/>
      <c r="L54" s="68"/>
    </row>
    <row r="55" spans="1:12" s="61" customFormat="1" ht="43.5" customHeight="1" x14ac:dyDescent="0.3">
      <c r="A55" s="68"/>
      <c r="B55" s="60"/>
      <c r="C55" s="68"/>
      <c r="D55" s="69"/>
      <c r="E55" s="68"/>
      <c r="F55" s="68"/>
      <c r="G55" s="68"/>
      <c r="H55" s="69"/>
      <c r="I55" s="69"/>
      <c r="J55" s="68"/>
      <c r="K55" s="74"/>
      <c r="L55" s="68"/>
    </row>
    <row r="56" spans="1:12" s="61" customFormat="1" ht="43.5" customHeight="1" x14ac:dyDescent="0.3">
      <c r="A56" s="68"/>
      <c r="B56" s="60"/>
      <c r="C56" s="68"/>
      <c r="D56" s="69"/>
      <c r="E56" s="68"/>
      <c r="F56" s="68"/>
      <c r="G56" s="68"/>
      <c r="H56" s="69"/>
      <c r="I56" s="69"/>
      <c r="J56" s="68"/>
      <c r="K56" s="74"/>
      <c r="L56" s="68"/>
    </row>
    <row r="57" spans="1:12" s="61" customFormat="1" ht="43.5" customHeight="1" x14ac:dyDescent="0.3">
      <c r="A57" s="68"/>
      <c r="B57" s="60"/>
      <c r="C57" s="68"/>
      <c r="D57" s="69"/>
      <c r="E57" s="68"/>
      <c r="F57" s="68"/>
      <c r="G57" s="68"/>
      <c r="H57" s="69"/>
      <c r="I57" s="69"/>
      <c r="J57" s="68"/>
      <c r="K57" s="74"/>
      <c r="L57" s="68"/>
    </row>
    <row r="58" spans="1:12" s="61" customFormat="1" ht="43.5" customHeight="1" x14ac:dyDescent="0.3">
      <c r="A58" s="68"/>
      <c r="B58" s="60"/>
      <c r="C58" s="68"/>
      <c r="D58" s="69"/>
      <c r="E58" s="68"/>
      <c r="F58" s="68"/>
      <c r="G58" s="68"/>
      <c r="H58" s="69"/>
      <c r="I58" s="69"/>
      <c r="J58" s="68"/>
      <c r="K58" s="74"/>
      <c r="L58" s="68"/>
    </row>
    <row r="59" spans="1:12" s="61" customFormat="1" ht="43.5" customHeight="1" x14ac:dyDescent="0.3">
      <c r="A59" s="68"/>
      <c r="B59" s="60"/>
      <c r="C59" s="68"/>
      <c r="D59" s="69"/>
      <c r="E59" s="68"/>
      <c r="F59" s="68"/>
      <c r="G59" s="68"/>
      <c r="H59" s="69"/>
      <c r="I59" s="69"/>
      <c r="J59" s="68"/>
      <c r="K59" s="74"/>
      <c r="L59" s="68"/>
    </row>
    <row r="60" spans="1:12" s="61" customFormat="1" ht="43.5" customHeight="1" x14ac:dyDescent="0.3">
      <c r="A60" s="68"/>
      <c r="B60" s="60"/>
      <c r="C60" s="68"/>
      <c r="D60" s="69"/>
      <c r="E60" s="68"/>
      <c r="F60" s="68"/>
      <c r="G60" s="68"/>
      <c r="H60" s="69"/>
      <c r="I60" s="69"/>
      <c r="J60" s="68"/>
      <c r="K60" s="74"/>
      <c r="L60" s="68"/>
    </row>
    <row r="62" spans="1:12" x14ac:dyDescent="0.3">
      <c r="A62" s="27" t="s">
        <v>62</v>
      </c>
      <c r="B62" s="55">
        <f>B63-SUMIF(L3:L88,"Resolved",F3:F88)</f>
        <v>0</v>
      </c>
    </row>
    <row r="63" spans="1:12" x14ac:dyDescent="0.3">
      <c r="A63" s="28" t="s">
        <v>63</v>
      </c>
      <c r="B63">
        <f>SUM(F:F)</f>
        <v>187</v>
      </c>
    </row>
    <row r="65" spans="1:4" x14ac:dyDescent="0.3">
      <c r="A65" s="31" t="s">
        <v>69</v>
      </c>
      <c r="B65" s="1"/>
      <c r="C65" s="1"/>
    </row>
    <row r="66" spans="1:4" x14ac:dyDescent="0.3">
      <c r="A66" s="29"/>
      <c r="B66" s="30" t="s">
        <v>74</v>
      </c>
      <c r="C66" s="1"/>
    </row>
    <row r="67" spans="1:4" x14ac:dyDescent="0.3">
      <c r="A67" s="32"/>
      <c r="B67" s="33" t="s">
        <v>73</v>
      </c>
      <c r="C67" s="1"/>
    </row>
    <row r="68" spans="1:4" x14ac:dyDescent="0.3">
      <c r="A68" s="37"/>
      <c r="B68" s="33"/>
      <c r="C68" s="1"/>
    </row>
    <row r="69" spans="1:4" ht="18" x14ac:dyDescent="0.3">
      <c r="C69" s="21" t="s">
        <v>46</v>
      </c>
      <c r="D69" s="56"/>
    </row>
    <row r="70" spans="1:4" ht="15" thickBot="1" x14ac:dyDescent="0.35">
      <c r="C70" s="1"/>
      <c r="D70" s="56"/>
    </row>
    <row r="71" spans="1:4" ht="16.2" thickTop="1" thickBot="1" x14ac:dyDescent="0.35">
      <c r="C71" s="13" t="s">
        <v>47</v>
      </c>
      <c r="D71" s="57" t="s">
        <v>48</v>
      </c>
    </row>
    <row r="72" spans="1:4" ht="30.6" thickBot="1" x14ac:dyDescent="0.35">
      <c r="C72" s="15" t="s">
        <v>49</v>
      </c>
      <c r="D72" s="58" t="s">
        <v>50</v>
      </c>
    </row>
    <row r="73" spans="1:4" ht="30.6" thickBot="1" x14ac:dyDescent="0.35">
      <c r="C73" s="15" t="s">
        <v>51</v>
      </c>
      <c r="D73" s="58" t="s">
        <v>52</v>
      </c>
    </row>
    <row r="74" spans="1:4" ht="30.6" thickBot="1" x14ac:dyDescent="0.35">
      <c r="C74" s="17" t="s">
        <v>53</v>
      </c>
      <c r="D74" s="59" t="s">
        <v>54</v>
      </c>
    </row>
    <row r="75" spans="1:4" ht="15" thickTop="1" x14ac:dyDescent="0.3"/>
  </sheetData>
  <mergeCells count="2">
    <mergeCell ref="A6:XFD6"/>
    <mergeCell ref="A36:XFD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D1" workbookViewId="0">
      <selection activeCell="G3" sqref="G3"/>
    </sheetView>
  </sheetViews>
  <sheetFormatPr defaultRowHeight="13.8" x14ac:dyDescent="0.25"/>
  <cols>
    <col min="1" max="1" width="2.109375" style="88" bestFit="1" customWidth="1"/>
    <col min="2" max="2" width="8.88671875" style="88"/>
    <col min="3" max="3" width="44.33203125" style="88" customWidth="1"/>
    <col min="4" max="4" width="56.6640625" style="88" customWidth="1"/>
    <col min="5" max="7" width="8.88671875" style="88"/>
    <col min="8" max="8" width="12.33203125" style="88" customWidth="1"/>
    <col min="9" max="9" width="32" style="88" customWidth="1"/>
    <col min="10" max="16384" width="8.88671875" style="88"/>
  </cols>
  <sheetData>
    <row r="1" spans="1:12" ht="31.5" customHeight="1" x14ac:dyDescent="0.3">
      <c r="C1" s="89" t="s">
        <v>67</v>
      </c>
      <c r="D1" s="90"/>
    </row>
    <row r="2" spans="1:12" s="102" customFormat="1" ht="27.6" x14ac:dyDescent="0.3">
      <c r="A2" s="101"/>
      <c r="B2" s="101" t="s">
        <v>3</v>
      </c>
      <c r="C2" s="101" t="s">
        <v>0</v>
      </c>
      <c r="D2" s="101" t="s">
        <v>1</v>
      </c>
      <c r="E2" s="101" t="s">
        <v>2</v>
      </c>
      <c r="F2" s="101" t="s">
        <v>58</v>
      </c>
      <c r="G2" s="101" t="s">
        <v>59</v>
      </c>
      <c r="H2" s="101" t="s">
        <v>4</v>
      </c>
      <c r="I2" s="101" t="s">
        <v>109</v>
      </c>
      <c r="J2" s="101" t="s">
        <v>28</v>
      </c>
      <c r="K2" s="101" t="s">
        <v>35</v>
      </c>
      <c r="L2" s="101" t="s">
        <v>37</v>
      </c>
    </row>
    <row r="3" spans="1:12" x14ac:dyDescent="0.25">
      <c r="A3" s="91">
        <v>1</v>
      </c>
      <c r="B3" s="92">
        <v>42668</v>
      </c>
      <c r="C3" s="91" t="s">
        <v>70</v>
      </c>
      <c r="D3" s="91" t="s">
        <v>165</v>
      </c>
      <c r="E3" s="87" t="s">
        <v>11</v>
      </c>
      <c r="F3" s="91">
        <v>5</v>
      </c>
      <c r="G3" s="91">
        <v>0</v>
      </c>
      <c r="H3" s="92">
        <v>42668</v>
      </c>
      <c r="I3" s="88" t="s">
        <v>167</v>
      </c>
      <c r="J3" s="91" t="s">
        <v>29</v>
      </c>
      <c r="K3" s="91" t="s">
        <v>166</v>
      </c>
      <c r="L3" s="91" t="s">
        <v>38</v>
      </c>
    </row>
    <row r="4" spans="1:12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x14ac:dyDescent="0.25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x14ac:dyDescent="0.25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1:12" x14ac:dyDescent="0.2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</row>
    <row r="9" spans="1:12" x14ac:dyDescent="0.25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x14ac:dyDescent="0.25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x14ac:dyDescent="0.25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1:12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2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spans="1:12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1:12" x14ac:dyDescent="0.2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12" x14ac:dyDescent="0.2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</row>
    <row r="17" spans="1:12" x14ac:dyDescent="0.25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</row>
    <row r="20" spans="1:12" ht="17.399999999999999" x14ac:dyDescent="0.25">
      <c r="C20" s="93" t="s">
        <v>46</v>
      </c>
      <c r="D20" s="94"/>
    </row>
    <row r="21" spans="1:12" ht="14.4" thickBot="1" x14ac:dyDescent="0.3">
      <c r="C21" s="94"/>
      <c r="D21" s="94"/>
    </row>
    <row r="22" spans="1:12" ht="16.8" thickTop="1" thickBot="1" x14ac:dyDescent="0.3">
      <c r="C22" s="95" t="s">
        <v>47</v>
      </c>
      <c r="D22" s="96" t="s">
        <v>48</v>
      </c>
    </row>
    <row r="23" spans="1:12" ht="30.6" thickBot="1" x14ac:dyDescent="0.3">
      <c r="C23" s="97" t="s">
        <v>49</v>
      </c>
      <c r="D23" s="98" t="s">
        <v>50</v>
      </c>
    </row>
    <row r="24" spans="1:12" ht="30.6" thickBot="1" x14ac:dyDescent="0.3">
      <c r="C24" s="97" t="s">
        <v>51</v>
      </c>
      <c r="D24" s="98" t="s">
        <v>52</v>
      </c>
    </row>
    <row r="25" spans="1:12" ht="30.6" thickBot="1" x14ac:dyDescent="0.3">
      <c r="C25" s="99" t="s">
        <v>53</v>
      </c>
      <c r="D25" s="100" t="s">
        <v>54</v>
      </c>
    </row>
    <row r="26" spans="1:12" ht="14.4" thickTop="1" x14ac:dyDescent="0.25"/>
    <row r="27" spans="1:12" ht="14.4" x14ac:dyDescent="0.3">
      <c r="D27" t="s">
        <v>62</v>
      </c>
      <c r="E27">
        <f>E28-SUMIF(L3:L17,"Resolved",G:G)</f>
        <v>5</v>
      </c>
    </row>
    <row r="28" spans="1:12" ht="14.4" x14ac:dyDescent="0.3">
      <c r="D28" t="s">
        <v>63</v>
      </c>
      <c r="E28">
        <f>SUM(F:F)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E23"/>
  <sheetViews>
    <sheetView workbookViewId="0">
      <selection activeCell="D1" sqref="D1"/>
    </sheetView>
  </sheetViews>
  <sheetFormatPr defaultRowHeight="14.4" x14ac:dyDescent="0.3"/>
  <cols>
    <col min="4" max="4" width="48.88671875" customWidth="1"/>
    <col min="5" max="5" width="59.33203125" customWidth="1"/>
  </cols>
  <sheetData>
    <row r="17" spans="4:5" ht="18" x14ac:dyDescent="0.3">
      <c r="D17" s="21" t="s">
        <v>46</v>
      </c>
      <c r="E17" s="1"/>
    </row>
    <row r="18" spans="4:5" ht="15" thickBot="1" x14ac:dyDescent="0.35">
      <c r="D18" s="1"/>
      <c r="E18" s="1"/>
    </row>
    <row r="19" spans="4:5" ht="16.2" thickTop="1" thickBot="1" x14ac:dyDescent="0.35">
      <c r="D19" s="13" t="s">
        <v>47</v>
      </c>
      <c r="E19" s="14" t="s">
        <v>48</v>
      </c>
    </row>
    <row r="20" spans="4:5" ht="30.6" thickBot="1" x14ac:dyDescent="0.35">
      <c r="D20" s="15" t="s">
        <v>49</v>
      </c>
      <c r="E20" s="16" t="s">
        <v>50</v>
      </c>
    </row>
    <row r="21" spans="4:5" ht="30.6" thickBot="1" x14ac:dyDescent="0.35">
      <c r="D21" s="15" t="s">
        <v>51</v>
      </c>
      <c r="E21" s="16" t="s">
        <v>52</v>
      </c>
    </row>
    <row r="22" spans="4:5" ht="30.6" thickBot="1" x14ac:dyDescent="0.35">
      <c r="D22" s="17" t="s">
        <v>53</v>
      </c>
      <c r="E22" s="18" t="s">
        <v>54</v>
      </c>
    </row>
    <row r="23" spans="4: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Iteration1</vt:lpstr>
      <vt:lpstr>Iteration2</vt:lpstr>
      <vt:lpstr>Iteration3</vt:lpstr>
      <vt:lpstr>Iteration4</vt:lpstr>
      <vt:lpstr>Iteration5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AroisuNamae</dc:creator>
  <cp:lastModifiedBy>AroisuNamae</cp:lastModifiedBy>
  <dcterms:created xsi:type="dcterms:W3CDTF">2016-09-27T14:03:24Z</dcterms:created>
  <dcterms:modified xsi:type="dcterms:W3CDTF">2016-10-25T15:47:47Z</dcterms:modified>
</cp:coreProperties>
</file>