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ay ghulam\Desktop\Nov13\is203_g2t6\metrics\"/>
    </mc:Choice>
  </mc:AlternateContent>
  <bookViews>
    <workbookView xWindow="0" yWindow="0" windowWidth="23040" windowHeight="9645" activeTab="5"/>
  </bookViews>
  <sheets>
    <sheet name="Iteration1" sheetId="1" r:id="rId1"/>
    <sheet name="Iteration2" sheetId="2" r:id="rId2"/>
    <sheet name="Iteration3" sheetId="3" r:id="rId3"/>
    <sheet name="Iteration4" sheetId="4" r:id="rId4"/>
    <sheet name="Iteration5" sheetId="5" r:id="rId5"/>
    <sheet name="Iteration 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6" l="1"/>
  <c r="L43" i="6" s="1"/>
  <c r="L36" i="5" l="1"/>
  <c r="L35" i="5" s="1"/>
  <c r="J26" i="4" l="1"/>
  <c r="J25" i="4" s="1"/>
  <c r="B54" i="3" l="1"/>
  <c r="B53" i="3" s="1"/>
  <c r="B7" i="2" l="1"/>
  <c r="B6" i="2" s="1"/>
  <c r="J20" i="1" l="1"/>
  <c r="J19" i="1" s="1"/>
</calcChain>
</file>

<file path=xl/sharedStrings.xml><?xml version="1.0" encoding="utf-8"?>
<sst xmlns="http://schemas.openxmlformats.org/spreadsheetml/2006/main" count="831" uniqueCount="275">
  <si>
    <t>File</t>
  </si>
  <si>
    <t>Details</t>
  </si>
  <si>
    <t>Impact level</t>
  </si>
  <si>
    <t>Date Found</t>
  </si>
  <si>
    <t>Date Resolved</t>
  </si>
  <si>
    <t>SQL create table statements</t>
  </si>
  <si>
    <t>change NULL to NOT NULL</t>
  </si>
  <si>
    <t>Low</t>
  </si>
  <si>
    <t>17/09/2016</t>
  </si>
  <si>
    <t>BootstrapController</t>
  </si>
  <si>
    <t>change HashMap&lt;String,String&gt; to HashMap&lt;String, ArrayList&lt;String&gt;&gt; for courseComplete</t>
  </si>
  <si>
    <t>High</t>
  </si>
  <si>
    <t>14/09/2016</t>
  </si>
  <si>
    <t>change HashMap&lt;String,String&gt; to HashMap&lt;String, ArrayList&lt;String&gt;&gt; for pre-Req</t>
  </si>
  <si>
    <t>ValidateSection</t>
  </si>
  <si>
    <t>change input type from ArrayList&lt;String&gt; to ArrayList&lt;Section&gt;</t>
  </si>
  <si>
    <t>24/09/2016</t>
  </si>
  <si>
    <t>change SECTIONLIST to Hashmap &lt;String, ArrayList&lt;Section&gt;&gt;</t>
  </si>
  <si>
    <t>change SECTIONLIST to STUDENTSECTION</t>
  </si>
  <si>
    <t>line 67: isValidInstructor change to isValidVenue</t>
  </si>
  <si>
    <t>18/09/2016</t>
  </si>
  <si>
    <t>ValidateCourse</t>
  </si>
  <si>
    <t>change return type for isValidDateFormat from boolean to date</t>
  </si>
  <si>
    <t>25/09/2016</t>
  </si>
  <si>
    <t>Course</t>
  </si>
  <si>
    <t>change all datatype for the dates from String to Date</t>
  </si>
  <si>
    <t>ValidateBid</t>
  </si>
  <si>
    <t>check bid amt is more than $10</t>
  </si>
  <si>
    <t>Found by?</t>
  </si>
  <si>
    <t>Cheryl</t>
  </si>
  <si>
    <t>Aloysius</t>
  </si>
  <si>
    <t>Huiyan</t>
  </si>
  <si>
    <t>Huiyan/Haseena</t>
  </si>
  <si>
    <t>0/0</t>
  </si>
  <si>
    <t>No. of Test Cases</t>
  </si>
  <si>
    <t>Note</t>
  </si>
  <si>
    <t>Found during PP Session</t>
  </si>
  <si>
    <t>Status</t>
  </si>
  <si>
    <t>Resolved</t>
  </si>
  <si>
    <t>encounter server error when running the read files</t>
  </si>
  <si>
    <t>Cheryl/Huiyan</t>
  </si>
  <si>
    <t>CourseSectionController</t>
  </si>
  <si>
    <t>CourseDAO</t>
  </si>
  <si>
    <t>While reviewing code and class diagram</t>
  </si>
  <si>
    <t>`</t>
  </si>
  <si>
    <t xml:space="preserve">
</t>
  </si>
  <si>
    <t>Formula=1 x num (low) + 5 x num (high) + 10 x num (critical)</t>
  </si>
  <si>
    <t>Severity</t>
  </si>
  <si>
    <t>Description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</si>
  <si>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</si>
  <si>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</si>
  <si>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</si>
  <si>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</si>
  <si>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</si>
  <si>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</si>
  <si>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27/09/2016</t>
  </si>
  <si>
    <t>Bug Metric
Iteration 1: 11/09/2016-25/09/2016</t>
  </si>
  <si>
    <t xml:space="preserve">No. </t>
  </si>
  <si>
    <t>Bug Value</t>
  </si>
  <si>
    <t>Current Value</t>
  </si>
  <si>
    <t>Current Bug Points</t>
  </si>
  <si>
    <t>Total Bug Points</t>
  </si>
  <si>
    <t>Current Bug Point</t>
  </si>
  <si>
    <t>Total Bug Point</t>
  </si>
  <si>
    <t>Iteration 2: 27/10/2016-02/10/2016</t>
  </si>
  <si>
    <t>Iteration 3: 3/10/2016-16/10/2016</t>
  </si>
  <si>
    <t xml:space="preserve"> </t>
  </si>
  <si>
    <t>Iteration 4: 17/10/2016-30/10/2016</t>
  </si>
  <si>
    <t>28/10/2016</t>
  </si>
  <si>
    <t>Symbols</t>
  </si>
  <si>
    <t>BidController</t>
  </si>
  <si>
    <t>Change the return type for deleteBid() from double to boolean.</t>
  </si>
  <si>
    <t>Found while attempting to figure out student controller</t>
  </si>
  <si>
    <t xml:space="preserve"> = used the planned debugging tme in the iteration</t>
  </si>
  <si>
    <t xml:space="preserve"> = Stop development and begin debug session</t>
  </si>
  <si>
    <t>getCoursesByCourseTitle() -&gt; change name to getCoursesContainingTitle return type from course to arrayList&lt;Course&gt; // to return courses with similar name as input</t>
  </si>
  <si>
    <t>getCoursesByCourseTitle() -&gt; change name to getCoursesContainingTItle return type from course to arrayList&lt;Course&gt; change SQL statement from equals to like</t>
  </si>
  <si>
    <t xml:space="preserve">getCourseContainingTitle cause sql exception </t>
  </si>
  <si>
    <t xml:space="preserve">Found during PP Session </t>
  </si>
  <si>
    <t>SectionDAO</t>
  </si>
  <si>
    <t>getSectionByCourseCode never add sections into arrayList</t>
  </si>
  <si>
    <t>BidDAO</t>
  </si>
  <si>
    <t xml:space="preserve">AddBid set String wrongly </t>
  </si>
  <si>
    <t>CommonValidation</t>
  </si>
  <si>
    <t>Database Field: “amy.ng.2015” still contains extra spaces</t>
  </si>
  <si>
    <t>Commonvalidation:Test Case 1</t>
  </si>
  <si>
    <t>Haseena</t>
  </si>
  <si>
    <t>Function Testing Session</t>
  </si>
  <si>
    <t>Subsequent rows not read after an error entry was encountered</t>
  </si>
  <si>
    <t>Commonvalidation:Test Case 2</t>
  </si>
  <si>
    <t>Empty row  was processed and shown in error list as all blank fields</t>
  </si>
  <si>
    <t>Commonvalidation:Test Case 3</t>
  </si>
  <si>
    <t>Course with exam end time after exam start time was added into the database</t>
  </si>
  <si>
    <t>Course Validation: Test Case 5</t>
  </si>
  <si>
    <t>Course with description field exceeding 1000 characters was added in the database</t>
  </si>
  <si>
    <t>Course Validation: Test Case 7</t>
  </si>
  <si>
    <t>Course with course code field exceeding 10 characters correctly validated, however there was no error message shown</t>
  </si>
  <si>
    <t>Course Validation: Test Case 8</t>
  </si>
  <si>
    <t>Section has venue which clashes with another section having another lesson at the same timeslot and venue</t>
  </si>
  <si>
    <t>SectionValidation: Test Case 10</t>
  </si>
  <si>
    <t>ValidateStudent</t>
  </si>
  <si>
    <t>Student with edollar containing more than 2 decimal places was added into the database</t>
  </si>
  <si>
    <t>StudentValidation:Test Case 6</t>
  </si>
  <si>
    <t>StudentValidation: Test Case 10</t>
  </si>
  <si>
    <t>Student name with exactly 100 chars was not added into the database</t>
  </si>
  <si>
    <t>StudentValidation: Test Case 13</t>
  </si>
  <si>
    <t>BootStrapController</t>
  </si>
  <si>
    <t>Zip file with only 1 csv file was uploaded and the program crashed instead of displaying an error message</t>
  </si>
  <si>
    <t>BootStrap_UploadTestCase: 2</t>
  </si>
  <si>
    <t>Test Case/ Code Integration</t>
  </si>
  <si>
    <t>Code Integration</t>
  </si>
  <si>
    <t>BidValidation</t>
  </si>
  <si>
    <t>Displayed invalid userid, invalid section, not own school course, class timetable clash. Happened after invalid userid that was not found in student.csv was entered into bid.csv</t>
  </si>
  <si>
    <t>BidValidationTestCase 1</t>
  </si>
  <si>
    <t>Displayed invalid amount, invalid section, class timetable clash. Happened after negative bid amount was entered into bid.csv</t>
  </si>
  <si>
    <t>BidValidationTestCase 2</t>
  </si>
  <si>
    <t>Displayed invalid amount, invalid section, class timetable clash. Happened after  amount with value below 10 was entered into bid.csv</t>
  </si>
  <si>
    <t>BidValidationTestCase 3</t>
  </si>
  <si>
    <t>Displayed invalid amount, invalid section, class timetable clash. Happened after  amount with more than 2 decimals places was entered into bid.csv</t>
  </si>
  <si>
    <t>BidValidationTestCase 4</t>
  </si>
  <si>
    <t>Displayed invalid code, not own school course, class timetable clash. Happened after a course code that was found in course.csv into bid.csv</t>
  </si>
  <si>
    <t>BidValidationTestCase 5</t>
  </si>
  <si>
    <t>Displayed not own school course, class timetable clash. Happened after a bid for a module form SOB  was made in round 1 by a student from SIS</t>
  </si>
  <si>
    <t>BidValidationTestCase 6</t>
  </si>
  <si>
    <t>Student was not able to bid for IS101 although she completed IS100 which is a prerequisite of IS101</t>
  </si>
  <si>
    <t>BidValidationTestCase 10</t>
  </si>
  <si>
    <t>Was not able to add any new courses</t>
  </si>
  <si>
    <t>BidValidationTestCase 12</t>
  </si>
  <si>
    <t>BidValidationTestCase 13</t>
  </si>
  <si>
    <t>Empty row error did not appear</t>
  </si>
  <si>
    <t>BidValidationTestCase 14</t>
  </si>
  <si>
    <t>It is okay to have more than 2 dp, if data will truncate to 2dp</t>
  </si>
  <si>
    <t>Existing student with edollar at 9999 was not added into the database, however it should have logged an existing userId error</t>
  </si>
  <si>
    <t>Bids are subtracted from student edollar twice</t>
  </si>
  <si>
    <t>None</t>
  </si>
  <si>
    <t>Found during debug</t>
  </si>
  <si>
    <t>SectionStudentController</t>
  </si>
  <si>
    <t>Cannot drop section</t>
  </si>
  <si>
    <t xml:space="preserve">High </t>
  </si>
  <si>
    <t>Incorrect Test Data - same as above</t>
  </si>
  <si>
    <t>15/10/2016</t>
  </si>
  <si>
    <t>Able to bid for completed course</t>
  </si>
  <si>
    <t>Found while doing javaDocs</t>
  </si>
  <si>
    <t>Student's eDollar did not check if it is more than 3 decimal places</t>
  </si>
  <si>
    <t xml:space="preserve">Able to add a bid during inactive round </t>
  </si>
  <si>
    <t>AddBidTestCase 15</t>
  </si>
  <si>
    <t xml:space="preserve">AddBidServlet </t>
  </si>
  <si>
    <t>searchSection</t>
  </si>
  <si>
    <t xml:space="preserve">Was not able to add decimal bid amount </t>
  </si>
  <si>
    <t>high</t>
  </si>
  <si>
    <t>AddBidTestCase 16</t>
  </si>
  <si>
    <t>Bid section limit doesn’t include enrolled sections</t>
  </si>
  <si>
    <t>AddBidTestCase 17</t>
  </si>
  <si>
    <t xml:space="preserve">Able to bid fro section already enrolled in </t>
  </si>
  <si>
    <t>AddBidTestCase 18</t>
  </si>
  <si>
    <t xml:space="preserve">Shows a blank page when searching for section under course that doesn't contain sections </t>
  </si>
  <si>
    <t>SearchTestCase 5</t>
  </si>
  <si>
    <t>SearchSection</t>
  </si>
  <si>
    <t xml:space="preserve">StudentHome </t>
  </si>
  <si>
    <t xml:space="preserve">The second and the following successful bids are out of the enrolment table </t>
  </si>
  <si>
    <t xml:space="preserve">Low </t>
  </si>
  <si>
    <t>Round1TestCase3</t>
  </si>
  <si>
    <t>Aloysius/Huiyan</t>
  </si>
  <si>
    <t xml:space="preserve">2 bids at the clearing price can be bidded successfully with only 1 available slot </t>
  </si>
  <si>
    <t>Round1TestCase5</t>
  </si>
  <si>
    <t>Add bid method, check if student has enrolled for course (returned enrolled error even after enrollment was dropped)</t>
  </si>
  <si>
    <t>while creating alert msg for add bid function</t>
  </si>
  <si>
    <t>While updating add bid function</t>
  </si>
  <si>
    <t>jsonurl method missing "/"</t>
  </si>
  <si>
    <t>JSONDumpBid</t>
  </si>
  <si>
    <t>SectionStudentDAO</t>
  </si>
  <si>
    <t>extra '{'</t>
  </si>
  <si>
    <t>While updating JSONStopRound</t>
  </si>
  <si>
    <t>Bootstrap Validation Package</t>
  </si>
  <si>
    <t>JSON classes</t>
  </si>
  <si>
    <t>incorrect deployment URLs</t>
  </si>
  <si>
    <t>JSONDeleteBidServlet</t>
  </si>
  <si>
    <t>unable to display results</t>
  </si>
  <si>
    <t>incorrect placement of entity class</t>
  </si>
  <si>
    <t>Studenthomepage</t>
  </si>
  <si>
    <t>Merge error</t>
  </si>
  <si>
    <t>Critical</t>
  </si>
  <si>
    <t>Validate Section</t>
  </si>
  <si>
    <t>hit null pointer when validating invalid date format</t>
  </si>
  <si>
    <t>Round controller</t>
  </si>
  <si>
    <t>Edollar not refunded for failed bids</t>
  </si>
  <si>
    <t>cheryl</t>
  </si>
  <si>
    <t>JSONCommonValidation</t>
  </si>
  <si>
    <t>low</t>
  </si>
  <si>
    <t>Test Case: JsonAuthenticateTestCase</t>
  </si>
  <si>
    <t>JSONStartRoundTestCase</t>
  </si>
  <si>
    <t>Update the round num in database but does not display the updated round num from database</t>
  </si>
  <si>
    <t>Parameter present without any input so should display missing username and password</t>
  </si>
  <si>
    <t>TestCase:JSONStartRoundTestCase</t>
  </si>
  <si>
    <t>JSOnDropSectionTestCase</t>
  </si>
  <si>
    <t>Even though round is not active, system allowed the dropping of section</t>
  </si>
  <si>
    <t>TestCase:JSOnDropSectionTestCase</t>
  </si>
  <si>
    <t>Wrong error message which appears</t>
  </si>
  <si>
    <t xml:space="preserve">Enrolled Bids from round 2 are final and cannot be dropped according to wiki </t>
  </si>
  <si>
    <t>JSONdumbUser</t>
  </si>
  <si>
    <t>http://localhost:8084/app/json/user-dump?r={}</t>
  </si>
  <si>
    <t>JsonDumbUserTestCase1</t>
  </si>
  <si>
    <t>http://localhost:8084/app/json/user-dump or  http://localhost:8084/app/json/user-dump?</t>
  </si>
  <si>
    <t>JsonDumbUserTestCase5</t>
  </si>
  <si>
    <t>JSONdumbBid</t>
  </si>
  <si>
    <t xml:space="preserve">Validate if section is invalid </t>
  </si>
  <si>
    <t xml:space="preserve">When no bid for the course, should show success message instead of error message </t>
  </si>
  <si>
    <t>JsonDumbBidTestCase 13</t>
  </si>
  <si>
    <t>UAT In-Class Test</t>
  </si>
  <si>
    <t>Bootstrap failed to add some section due to extra part on checking if venue clash for the same date,time,venue of section</t>
  </si>
  <si>
    <t>UAT</t>
  </si>
  <si>
    <t>IS03 should be a failed, round 1 clearing logic it should display fail when round 1 inactive because the bid is at clearing price</t>
  </si>
  <si>
    <t>Neeed to change the usability message when user bid in round 1 other school</t>
  </si>
  <si>
    <t>Popup window for the start/stop round for admin</t>
  </si>
  <si>
    <t>JSONUpdateBid</t>
  </si>
  <si>
    <t>When Round is 1, the user shows tht the bid is too low when the bid amount is $11 ( Shouldn't check the round 2 logic here)</t>
  </si>
  <si>
    <t>Medium</t>
  </si>
  <si>
    <t>JSonTestCase: TestCase</t>
  </si>
  <si>
    <t>Even though the min bid amount 30 is being placed on the section_minimal_price table, when user bids for $10, it appeared as success instead of failed for round 2 active bidding.</t>
  </si>
  <si>
    <t>User shows bidd successfully added but the 5th bid is not added into the database</t>
  </si>
  <si>
    <t>The user is able to bid for 4 sections while enrolled in 2 sections</t>
  </si>
  <si>
    <t>addBid Test Case 5</t>
  </si>
  <si>
    <t>Regan</t>
  </si>
  <si>
    <t>RoundController</t>
  </si>
  <si>
    <t>Round2 Test Case8</t>
  </si>
  <si>
    <t>JSONBootstrap</t>
  </si>
  <si>
    <t>Order errors are printed out in is incorrect</t>
  </si>
  <si>
    <t>UAT JsonTestCase: 4</t>
  </si>
  <si>
    <t>Error line printed as String not as Int</t>
  </si>
  <si>
    <t>UAT JsonTestCase: 5</t>
  </si>
  <si>
    <t>Section Validation take in invalid time format that contains alphabets</t>
  </si>
  <si>
    <t>UAT JsonTestCase: 15</t>
  </si>
  <si>
    <t xml:space="preserve">JSONDumpTable </t>
  </si>
  <si>
    <t>UAT JsonTestCase: 16</t>
  </si>
  <si>
    <t>Update bid throws clash class and exam timetable error, update is unsuccessful</t>
  </si>
  <si>
    <t>UAT JsonTestCase: 23</t>
  </si>
  <si>
    <t>JSONDumpSection</t>
  </si>
  <si>
    <t>Order is wrong, should print "amount" before "userid", one extra student in the section</t>
  </si>
  <si>
    <t>UAT JsonTestCase: 25</t>
  </si>
  <si>
    <t xml:space="preserve">Should have record returned, but no record return. Suspect that there is error when clearing and populating section student, all under the same course is dump into the same section </t>
  </si>
  <si>
    <t>UAT JsonTestCase: 26</t>
  </si>
  <si>
    <t>Return error sld be "invalid course" not invalid code, don't need to check logic validation if the input validation does not pass</t>
  </si>
  <si>
    <t>UAT JsonTestCase: 27</t>
  </si>
  <si>
    <t>UAT JsonTestCase: 28</t>
  </si>
  <si>
    <t>Date and Time printed format is incorrect i.e. date should not have '-' time should be h:mm; getSize for section use the wrong method; bid never sorted</t>
  </si>
  <si>
    <t>UI</t>
  </si>
  <si>
    <t>Round 1 Inactive, no bid results and enrolment table displayed</t>
  </si>
  <si>
    <t>Round 2 Inactive, no bid results and enrolment table displayed</t>
  </si>
  <si>
    <t>UITestCase: 8</t>
  </si>
  <si>
    <t>UITestCase: 11</t>
  </si>
  <si>
    <t>Check that section number starts from "S1" and max is "S99", bid should not be allowed if no such section if database show "invalid section"</t>
  </si>
  <si>
    <t>Insertion of school with 11 character length is rejected/failed</t>
  </si>
  <si>
    <t>UAT JsonTestCase 31</t>
  </si>
  <si>
    <t>Common validation returned a blank [field] instead of blank field, error output</t>
  </si>
  <si>
    <t>UAT JsonTestCase 64</t>
  </si>
  <si>
    <t>Wrong error message arrangement, need to sort according to wiki</t>
  </si>
  <si>
    <t>UAT JsonTestCase 80</t>
  </si>
  <si>
    <t>Returned more than expected students for the section</t>
  </si>
  <si>
    <t>UAT JsonTestCase 117</t>
  </si>
  <si>
    <t>UAT JsonTestCase 119</t>
  </si>
  <si>
    <t>Invalid return message 'code' instead of 'course' , more than expected error message returned</t>
  </si>
  <si>
    <t>UAT JsonTestCase 154</t>
  </si>
  <si>
    <t>Functionality returns 'in/out' when round is active when the expected result is '-', 
functionality should only return 'in/out' when round is inactive</t>
  </si>
  <si>
    <t>UAT JsonTestCase 170</t>
  </si>
  <si>
    <t>JSONBidStatusServlet</t>
  </si>
  <si>
    <t>JSONBidStatus Test Case 17</t>
  </si>
  <si>
    <t>Minimum bid was indicated as 92,  when in fact it should be 17</t>
  </si>
  <si>
    <t>Minimum bid amount for the module did not increase by 1 after unavailable seats limit reached, instead the minimum bid became the price of the last successful bid</t>
  </si>
  <si>
    <t xml:space="preserve">Never check for exam timetable clash for enrolled sessions </t>
  </si>
  <si>
    <t>Found during testing test case</t>
  </si>
  <si>
    <t>Minimum bid was not lowest successful bid</t>
  </si>
  <si>
    <t>Incorrect order of JSON elements</t>
  </si>
  <si>
    <t>JSONDumpTable</t>
  </si>
  <si>
    <t>User was not sorted by user_id</t>
  </si>
  <si>
    <t>When vacancy is 0, minimum bid increased with each successful 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</si>
</sst>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u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7B7B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14" fontId="6" fillId="0" borderId="1" xfId="0" applyNumberFormat="1" applyFont="1" applyBorder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 readingOrder="1"/>
    </xf>
    <xf numFmtId="0" fontId="9" fillId="4" borderId="3" xfId="0" applyFont="1" applyFill="1" applyBorder="1" applyAlignment="1">
      <alignment horizontal="left" vertical="center" wrapText="1" readingOrder="1"/>
    </xf>
    <xf numFmtId="0" fontId="9" fillId="3" borderId="4" xfId="0" applyFont="1" applyFill="1" applyBorder="1" applyAlignment="1">
      <alignment horizontal="left" vertical="center" wrapText="1" readingOrder="1"/>
    </xf>
    <xf numFmtId="0" fontId="10" fillId="3" borderId="5" xfId="0" applyFont="1" applyFill="1" applyBorder="1" applyAlignment="1">
      <alignment horizontal="left" vertical="center" wrapText="1" readingOrder="1"/>
    </xf>
    <xf numFmtId="0" fontId="9" fillId="3" borderId="6" xfId="0" applyFont="1" applyFill="1" applyBorder="1" applyAlignment="1">
      <alignment horizontal="left" vertical="center" wrapText="1" readingOrder="1"/>
    </xf>
    <xf numFmtId="0" fontId="10" fillId="3" borderId="7" xfId="0" applyFont="1" applyFill="1" applyBorder="1" applyAlignment="1">
      <alignment horizontal="left" vertical="center" wrapText="1" readingOrder="1"/>
    </xf>
    <xf numFmtId="0" fontId="6" fillId="5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12" fillId="3" borderId="4" xfId="0" applyFont="1" applyFill="1" applyBorder="1" applyAlignment="1">
      <alignment horizontal="left" vertical="center" wrapText="1" readingOrder="1"/>
    </xf>
    <xf numFmtId="0" fontId="12" fillId="3" borderId="6" xfId="0" applyFont="1" applyFill="1" applyBorder="1" applyAlignment="1">
      <alignment horizontal="left" vertical="center" wrapText="1" readingOrder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6" fillId="7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14" fontId="7" fillId="0" borderId="1" xfId="0" applyNumberFormat="1" applyFont="1" applyBorder="1" applyAlignment="1">
      <alignment horizontal="left" vertical="top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6" fillId="9" borderId="1" xfId="0" applyFont="1" applyFill="1" applyBorder="1" applyAlignment="1">
      <alignment horizontal="left" vertical="top" wrapText="1"/>
    </xf>
    <xf numFmtId="14" fontId="6" fillId="9" borderId="1" xfId="0" applyNumberFormat="1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wrapText="1"/>
    </xf>
    <xf numFmtId="14" fontId="7" fillId="9" borderId="1" xfId="0" applyNumberFormat="1" applyFont="1" applyFill="1" applyBorder="1" applyAlignment="1">
      <alignment horizontal="left"/>
    </xf>
    <xf numFmtId="0" fontId="7" fillId="9" borderId="1" xfId="0" applyFont="1" applyFill="1" applyBorder="1"/>
    <xf numFmtId="0" fontId="7" fillId="9" borderId="1" xfId="0" applyFont="1" applyFill="1" applyBorder="1" applyAlignment="1">
      <alignment horizontal="left" vertical="top" wrapText="1"/>
    </xf>
    <xf numFmtId="0" fontId="0" fillId="9" borderId="0" xfId="0" applyFill="1"/>
    <xf numFmtId="18" fontId="6" fillId="0" borderId="1" xfId="0" applyNumberFormat="1" applyFont="1" applyBorder="1"/>
    <xf numFmtId="0" fontId="6" fillId="0" borderId="1" xfId="0" applyFont="1" applyBorder="1"/>
    <xf numFmtId="16" fontId="6" fillId="9" borderId="1" xfId="0" applyNumberFormat="1" applyFont="1" applyFill="1" applyBorder="1" applyAlignment="1">
      <alignment horizontal="left"/>
    </xf>
    <xf numFmtId="0" fontId="15" fillId="9" borderId="1" xfId="0" applyFont="1" applyFill="1" applyBorder="1"/>
    <xf numFmtId="0" fontId="6" fillId="9" borderId="1" xfId="0" applyFont="1" applyFill="1" applyBorder="1"/>
    <xf numFmtId="1" fontId="0" fillId="0" borderId="0" xfId="0" applyNumberFormat="1"/>
    <xf numFmtId="0" fontId="2" fillId="0" borderId="0" xfId="0" applyFont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10" fillId="3" borderId="7" xfId="0" applyFont="1" applyFill="1" applyBorder="1" applyAlignment="1">
      <alignment horizontal="left" vertical="center" wrapText="1"/>
    </xf>
    <xf numFmtId="14" fontId="6" fillId="0" borderId="0" xfId="0" applyNumberFormat="1" applyFont="1" applyFill="1" applyAlignment="1">
      <alignment horizontal="left"/>
    </xf>
    <xf numFmtId="0" fontId="0" fillId="0" borderId="0" xfId="0" applyFill="1"/>
    <xf numFmtId="0" fontId="6" fillId="10" borderId="1" xfId="0" applyFont="1" applyFill="1" applyBorder="1" applyAlignment="1">
      <alignment horizontal="left" vertical="top" wrapText="1"/>
    </xf>
    <xf numFmtId="14" fontId="7" fillId="10" borderId="1" xfId="0" applyNumberFormat="1" applyFont="1" applyFill="1" applyBorder="1" applyAlignment="1">
      <alignment horizontal="left" vertical="top"/>
    </xf>
    <xf numFmtId="0" fontId="6" fillId="10" borderId="1" xfId="0" applyFont="1" applyFill="1" applyBorder="1" applyAlignment="1">
      <alignment wrapText="1"/>
    </xf>
    <xf numFmtId="14" fontId="6" fillId="10" borderId="1" xfId="0" applyNumberFormat="1" applyFont="1" applyFill="1" applyBorder="1" applyAlignment="1">
      <alignment horizontal="left" vertical="top" wrapText="1"/>
    </xf>
    <xf numFmtId="0" fontId="6" fillId="10" borderId="1" xfId="0" applyFont="1" applyFill="1" applyBorder="1"/>
    <xf numFmtId="0" fontId="7" fillId="10" borderId="1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wrapText="1"/>
    </xf>
    <xf numFmtId="0" fontId="6" fillId="0" borderId="0" xfId="0" applyFont="1" applyFill="1" applyAlignment="1"/>
    <xf numFmtId="0" fontId="6" fillId="0" borderId="1" xfId="0" applyFont="1" applyBorder="1" applyAlignment="1"/>
    <xf numFmtId="14" fontId="6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/>
    <xf numFmtId="0" fontId="6" fillId="0" borderId="0" xfId="0" applyFont="1" applyBorder="1" applyAlignment="1"/>
    <xf numFmtId="0" fontId="15" fillId="0" borderId="1" xfId="0" applyFont="1" applyBorder="1" applyAlignment="1">
      <alignment horizontal="left" vertical="top" wrapText="1"/>
    </xf>
    <xf numFmtId="0" fontId="15" fillId="0" borderId="0" xfId="0" applyFont="1"/>
    <xf numFmtId="0" fontId="4" fillId="0" borderId="0" xfId="0" applyFont="1"/>
    <xf numFmtId="0" fontId="15" fillId="0" borderId="0" xfId="0" applyFont="1" applyAlignment="1">
      <alignment wrapText="1"/>
    </xf>
    <xf numFmtId="0" fontId="15" fillId="0" borderId="1" xfId="0" applyFont="1" applyBorder="1"/>
    <xf numFmtId="14" fontId="15" fillId="0" borderId="1" xfId="0" applyNumberFormat="1" applyFont="1" applyBorder="1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16" fillId="4" borderId="2" xfId="0" applyFont="1" applyFill="1" applyBorder="1" applyAlignment="1">
      <alignment horizontal="left" vertical="center" wrapText="1" readingOrder="1"/>
    </xf>
    <xf numFmtId="0" fontId="16" fillId="4" borderId="3" xfId="0" applyFont="1" applyFill="1" applyBorder="1" applyAlignment="1">
      <alignment horizontal="left" vertical="center" wrapText="1" readingOrder="1"/>
    </xf>
    <xf numFmtId="0" fontId="16" fillId="3" borderId="4" xfId="0" applyFont="1" applyFill="1" applyBorder="1" applyAlignment="1">
      <alignment horizontal="left" vertical="center" wrapText="1" readingOrder="1"/>
    </xf>
    <xf numFmtId="0" fontId="17" fillId="3" borderId="5" xfId="0" applyFont="1" applyFill="1" applyBorder="1" applyAlignment="1">
      <alignment horizontal="left" vertical="center" wrapText="1" readingOrder="1"/>
    </xf>
    <xf numFmtId="0" fontId="16" fillId="3" borderId="6" xfId="0" applyFont="1" applyFill="1" applyBorder="1" applyAlignment="1">
      <alignment horizontal="left" vertical="center" wrapText="1" readingOrder="1"/>
    </xf>
    <xf numFmtId="0" fontId="17" fillId="3" borderId="7" xfId="0" applyFont="1" applyFill="1" applyBorder="1" applyAlignment="1">
      <alignment horizontal="left" vertical="center" wrapText="1" readingOrder="1"/>
    </xf>
    <xf numFmtId="0" fontId="15" fillId="2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center" vertical="center" wrapText="1"/>
    </xf>
    <xf numFmtId="0" fontId="15" fillId="9" borderId="0" xfId="0" applyFont="1" applyFill="1"/>
    <xf numFmtId="0" fontId="15" fillId="9" borderId="12" xfId="0" applyFont="1" applyFill="1" applyBorder="1"/>
    <xf numFmtId="14" fontId="15" fillId="9" borderId="12" xfId="0" applyNumberFormat="1" applyFont="1" applyFill="1" applyBorder="1"/>
    <xf numFmtId="0" fontId="7" fillId="9" borderId="12" xfId="0" applyFont="1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5" fillId="0" borderId="1" xfId="0" applyFont="1" applyBorder="1" applyAlignment="1">
      <alignment wrapText="1"/>
    </xf>
    <xf numFmtId="0" fontId="15" fillId="2" borderId="1" xfId="0" applyFont="1" applyFill="1" applyBorder="1" applyAlignment="1">
      <alignment horizontal="left" vertical="top"/>
    </xf>
    <xf numFmtId="0" fontId="0" fillId="0" borderId="0" xfId="0" applyAlignment="1"/>
    <xf numFmtId="14" fontId="15" fillId="0" borderId="1" xfId="0" applyNumberFormat="1" applyFont="1" applyBorder="1" applyAlignment="1"/>
    <xf numFmtId="0" fontId="15" fillId="0" borderId="1" xfId="0" applyFont="1" applyBorder="1" applyAlignment="1"/>
    <xf numFmtId="0" fontId="15" fillId="0" borderId="0" xfId="0" applyFont="1" applyFill="1" applyBorder="1"/>
    <xf numFmtId="14" fontId="0" fillId="0" borderId="0" xfId="0" applyNumberForma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wrapText="1"/>
    </xf>
    <xf numFmtId="0" fontId="15" fillId="0" borderId="1" xfId="0" applyFont="1" applyFill="1" applyBorder="1"/>
    <xf numFmtId="14" fontId="0" fillId="0" borderId="1" xfId="0" applyNumberFormat="1" applyBorder="1"/>
    <xf numFmtId="0" fontId="15" fillId="0" borderId="1" xfId="0" applyFont="1" applyFill="1" applyBorder="1" applyAlignment="1"/>
    <xf numFmtId="0" fontId="15" fillId="0" borderId="1" xfId="0" applyFont="1" applyFill="1" applyBorder="1" applyAlignment="1">
      <alignment wrapText="1"/>
    </xf>
    <xf numFmtId="0" fontId="0" fillId="0" borderId="1" xfId="0" applyBorder="1" applyAlignment="1"/>
    <xf numFmtId="0" fontId="15" fillId="4" borderId="1" xfId="0" applyFont="1" applyFill="1" applyBorder="1"/>
    <xf numFmtId="14" fontId="15" fillId="4" borderId="1" xfId="0" applyNumberFormat="1" applyFont="1" applyFill="1" applyBorder="1" applyAlignment="1"/>
    <xf numFmtId="0" fontId="15" fillId="4" borderId="1" xfId="0" applyFont="1" applyFill="1" applyBorder="1" applyAlignment="1"/>
    <xf numFmtId="0" fontId="15" fillId="4" borderId="1" xfId="0" applyFont="1" applyFill="1" applyBorder="1" applyAlignment="1">
      <alignment wrapText="1"/>
    </xf>
    <xf numFmtId="0" fontId="6" fillId="6" borderId="8" xfId="0" applyFont="1" applyFill="1" applyBorder="1" applyAlignment="1">
      <alignment horizontal="center" vertical="top" wrapText="1"/>
    </xf>
    <xf numFmtId="0" fontId="6" fillId="6" borderId="9" xfId="0" applyFont="1" applyFill="1" applyBorder="1" applyAlignment="1">
      <alignment horizontal="center" vertical="top" wrapText="1"/>
    </xf>
    <xf numFmtId="0" fontId="6" fillId="6" borderId="10" xfId="0" applyFont="1" applyFill="1" applyBorder="1" applyAlignment="1">
      <alignment horizontal="center" vertical="top" wrapText="1"/>
    </xf>
    <xf numFmtId="0" fontId="6" fillId="6" borderId="11" xfId="0" applyFont="1" applyFill="1" applyBorder="1" applyAlignment="1">
      <alignment horizontal="center" vertical="top" wrapText="1"/>
    </xf>
    <xf numFmtId="0" fontId="6" fillId="6" borderId="0" xfId="0" applyFont="1" applyFill="1" applyBorder="1" applyAlignment="1">
      <alignment horizontal="center" vertical="top" wrapText="1"/>
    </xf>
    <xf numFmtId="0" fontId="6" fillId="6" borderId="1" xfId="0" applyFont="1" applyFill="1" applyBorder="1" applyAlignment="1">
      <alignment horizontal="center" vertical="top" wrapText="1"/>
    </xf>
    <xf numFmtId="0" fontId="6" fillId="8" borderId="11" xfId="0" applyFont="1" applyFill="1" applyBorder="1" applyAlignment="1">
      <alignment horizontal="center" vertical="top" wrapText="1"/>
    </xf>
    <xf numFmtId="0" fontId="6" fillId="8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center" vertical="top" wrapText="1"/>
    </xf>
    <xf numFmtId="0" fontId="6" fillId="9" borderId="11" xfId="0" applyFont="1" applyFill="1" applyBorder="1" applyAlignment="1">
      <alignment horizontal="center" vertical="top" wrapText="1"/>
    </xf>
    <xf numFmtId="0" fontId="6" fillId="9" borderId="0" xfId="0" applyFont="1" applyFill="1" applyBorder="1" applyAlignment="1">
      <alignment horizontal="center" vertical="top" wrapText="1"/>
    </xf>
    <xf numFmtId="0" fontId="6" fillId="9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J10" zoomScale="93" zoomScaleNormal="93" workbookViewId="0">
      <selection activeCell="J19" sqref="J19"/>
    </sheetView>
  </sheetViews>
  <sheetFormatPr defaultColWidth="8.85546875" defaultRowHeight="12.75" x14ac:dyDescent="0.25"/>
  <cols>
    <col min="1" max="1" width="6.140625" style="1" customWidth="1"/>
    <col min="2" max="2" width="14.28515625" style="1" customWidth="1"/>
    <col min="3" max="3" width="28.28515625" style="1" customWidth="1"/>
    <col min="4" max="4" width="81.7109375" style="1" customWidth="1"/>
    <col min="5" max="5" width="10.28515625" style="1" bestFit="1" customWidth="1"/>
    <col min="6" max="7" width="11.7109375" style="1" customWidth="1"/>
    <col min="8" max="8" width="12.7109375" style="1" bestFit="1" customWidth="1"/>
    <col min="9" max="9" width="15.7109375" style="1" bestFit="1" customWidth="1"/>
    <col min="10" max="10" width="16.140625" style="1" bestFit="1" customWidth="1"/>
    <col min="11" max="11" width="33.7109375" style="1" bestFit="1" customWidth="1"/>
    <col min="12" max="12" width="10.7109375" style="1" bestFit="1" customWidth="1"/>
    <col min="13" max="16384" width="8.85546875" style="1"/>
  </cols>
  <sheetData>
    <row r="1" spans="1:15" ht="47.25" x14ac:dyDescent="0.25">
      <c r="C1" s="20" t="s">
        <v>56</v>
      </c>
    </row>
    <row r="2" spans="1:15" ht="23.25" x14ac:dyDescent="0.25">
      <c r="C2" s="12"/>
    </row>
    <row r="3" spans="1:15" s="3" customFormat="1" ht="54" x14ac:dyDescent="0.25">
      <c r="A3" s="4" t="s">
        <v>57</v>
      </c>
      <c r="B3" s="4" t="s">
        <v>3</v>
      </c>
      <c r="C3" s="4" t="s">
        <v>0</v>
      </c>
      <c r="D3" s="4" t="s">
        <v>1</v>
      </c>
      <c r="E3" s="4" t="s">
        <v>2</v>
      </c>
      <c r="F3" s="4" t="s">
        <v>58</v>
      </c>
      <c r="G3" s="4" t="s">
        <v>59</v>
      </c>
      <c r="H3" s="4" t="s">
        <v>4</v>
      </c>
      <c r="I3" s="4" t="s">
        <v>34</v>
      </c>
      <c r="J3" s="4" t="s">
        <v>28</v>
      </c>
      <c r="K3" s="4" t="s">
        <v>35</v>
      </c>
      <c r="L3" s="4" t="s">
        <v>37</v>
      </c>
    </row>
    <row r="4" spans="1:15" ht="30" x14ac:dyDescent="0.25">
      <c r="A4" s="6">
        <v>1</v>
      </c>
      <c r="B4" s="6" t="s">
        <v>12</v>
      </c>
      <c r="C4" s="6" t="s">
        <v>9</v>
      </c>
      <c r="D4" s="6" t="s">
        <v>10</v>
      </c>
      <c r="E4" s="6" t="s">
        <v>11</v>
      </c>
      <c r="F4" s="6">
        <v>5</v>
      </c>
      <c r="G4" s="6">
        <v>5</v>
      </c>
      <c r="H4" s="6" t="s">
        <v>12</v>
      </c>
      <c r="I4" s="7" t="s">
        <v>33</v>
      </c>
      <c r="J4" s="7" t="s">
        <v>31</v>
      </c>
      <c r="K4" s="7" t="s">
        <v>36</v>
      </c>
      <c r="L4" s="7" t="s">
        <v>38</v>
      </c>
      <c r="M4" s="8"/>
      <c r="N4" s="8"/>
    </row>
    <row r="5" spans="1:15" ht="31.5" x14ac:dyDescent="0.25">
      <c r="A5" s="6">
        <v>2</v>
      </c>
      <c r="B5" s="6" t="s">
        <v>8</v>
      </c>
      <c r="C5" s="6" t="s">
        <v>5</v>
      </c>
      <c r="D5" s="6" t="s">
        <v>6</v>
      </c>
      <c r="E5" s="6" t="s">
        <v>7</v>
      </c>
      <c r="F5" s="6">
        <v>1</v>
      </c>
      <c r="G5" s="6">
        <v>6</v>
      </c>
      <c r="H5" s="6" t="s">
        <v>16</v>
      </c>
      <c r="I5" s="7" t="s">
        <v>33</v>
      </c>
      <c r="J5" s="7" t="s">
        <v>29</v>
      </c>
      <c r="K5" s="7" t="s">
        <v>36</v>
      </c>
      <c r="L5" s="7" t="s">
        <v>38</v>
      </c>
      <c r="M5" s="8"/>
      <c r="N5" s="9" t="s">
        <v>45</v>
      </c>
    </row>
    <row r="6" spans="1:15" ht="30" x14ac:dyDescent="0.25">
      <c r="A6" s="6">
        <v>3</v>
      </c>
      <c r="B6" s="6" t="s">
        <v>8</v>
      </c>
      <c r="C6" s="6" t="s">
        <v>9</v>
      </c>
      <c r="D6" s="6" t="s">
        <v>13</v>
      </c>
      <c r="E6" s="6" t="s">
        <v>11</v>
      </c>
      <c r="F6" s="6">
        <v>5</v>
      </c>
      <c r="G6" s="19">
        <v>11</v>
      </c>
      <c r="H6" s="6" t="s">
        <v>8</v>
      </c>
      <c r="I6" s="7" t="s">
        <v>33</v>
      </c>
      <c r="J6" s="7" t="s">
        <v>30</v>
      </c>
      <c r="K6" s="7" t="s">
        <v>36</v>
      </c>
      <c r="L6" s="7" t="s">
        <v>38</v>
      </c>
      <c r="M6" s="8"/>
      <c r="N6" s="8"/>
    </row>
    <row r="7" spans="1:15" ht="5.25" customHeight="1" x14ac:dyDescent="0.25">
      <c r="A7" s="115"/>
      <c r="B7" s="116"/>
      <c r="C7" s="116"/>
      <c r="D7" s="116"/>
      <c r="E7" s="116"/>
      <c r="F7" s="116"/>
      <c r="G7" s="116"/>
      <c r="H7" s="116"/>
      <c r="I7" s="116"/>
      <c r="J7" s="116"/>
      <c r="K7" s="116"/>
      <c r="L7" s="117"/>
      <c r="M7" s="8"/>
      <c r="N7" s="8"/>
    </row>
    <row r="8" spans="1:15" ht="31.5" x14ac:dyDescent="0.25">
      <c r="A8" s="6">
        <v>4</v>
      </c>
      <c r="B8" s="6" t="s">
        <v>20</v>
      </c>
      <c r="C8" s="6" t="s">
        <v>14</v>
      </c>
      <c r="D8" s="6" t="s">
        <v>19</v>
      </c>
      <c r="E8" s="6" t="s">
        <v>7</v>
      </c>
      <c r="F8" s="6">
        <v>1</v>
      </c>
      <c r="G8" s="6">
        <v>1</v>
      </c>
      <c r="H8" s="6" t="s">
        <v>16</v>
      </c>
      <c r="I8" s="7" t="s">
        <v>33</v>
      </c>
      <c r="J8" s="7" t="s">
        <v>32</v>
      </c>
      <c r="K8" s="7" t="s">
        <v>36</v>
      </c>
      <c r="L8" s="7" t="s">
        <v>38</v>
      </c>
      <c r="M8" s="8"/>
      <c r="N8" s="8"/>
    </row>
    <row r="9" spans="1:15" ht="15.75" x14ac:dyDescent="0.25">
      <c r="A9" s="6">
        <v>5</v>
      </c>
      <c r="B9" s="6" t="s">
        <v>16</v>
      </c>
      <c r="C9" s="6" t="s">
        <v>14</v>
      </c>
      <c r="D9" s="6" t="s">
        <v>15</v>
      </c>
      <c r="E9" s="6" t="s">
        <v>11</v>
      </c>
      <c r="F9" s="6">
        <v>5</v>
      </c>
      <c r="G9" s="6">
        <v>6</v>
      </c>
      <c r="H9" s="6" t="s">
        <v>16</v>
      </c>
      <c r="I9" s="7" t="s">
        <v>33</v>
      </c>
      <c r="J9" s="7" t="s">
        <v>30</v>
      </c>
      <c r="K9" s="7" t="s">
        <v>36</v>
      </c>
      <c r="L9" s="7" t="s">
        <v>38</v>
      </c>
      <c r="M9" s="8"/>
      <c r="N9" s="8"/>
    </row>
    <row r="10" spans="1:15" ht="15.75" x14ac:dyDescent="0.25">
      <c r="A10" s="6">
        <v>6</v>
      </c>
      <c r="B10" s="6" t="s">
        <v>16</v>
      </c>
      <c r="C10" s="6" t="s">
        <v>9</v>
      </c>
      <c r="D10" s="6" t="s">
        <v>17</v>
      </c>
      <c r="E10" s="6" t="s">
        <v>11</v>
      </c>
      <c r="F10" s="6">
        <v>5</v>
      </c>
      <c r="G10" s="19">
        <v>11</v>
      </c>
      <c r="H10" s="6" t="s">
        <v>16</v>
      </c>
      <c r="I10" s="7" t="s">
        <v>33</v>
      </c>
      <c r="J10" s="7" t="s">
        <v>31</v>
      </c>
      <c r="K10" s="7" t="s">
        <v>36</v>
      </c>
      <c r="L10" s="7" t="s">
        <v>38</v>
      </c>
      <c r="M10" s="8"/>
      <c r="N10" s="8"/>
    </row>
    <row r="11" spans="1:15" s="120" customFormat="1" ht="4.5" customHeight="1" x14ac:dyDescent="0.25">
      <c r="A11" s="118"/>
      <c r="B11" s="119"/>
      <c r="C11" s="119"/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</row>
    <row r="12" spans="1:15" ht="15.75" x14ac:dyDescent="0.25">
      <c r="A12" s="6">
        <v>7</v>
      </c>
      <c r="B12" s="6" t="s">
        <v>16</v>
      </c>
      <c r="C12" s="6" t="s">
        <v>14</v>
      </c>
      <c r="D12" s="6" t="s">
        <v>18</v>
      </c>
      <c r="E12" s="6" t="s">
        <v>7</v>
      </c>
      <c r="F12" s="6">
        <v>1</v>
      </c>
      <c r="G12" s="6">
        <v>1</v>
      </c>
      <c r="H12" s="6" t="s">
        <v>16</v>
      </c>
      <c r="I12" s="7" t="s">
        <v>33</v>
      </c>
      <c r="J12" s="7" t="s">
        <v>30</v>
      </c>
      <c r="K12" s="7" t="s">
        <v>36</v>
      </c>
      <c r="L12" s="7" t="s">
        <v>38</v>
      </c>
      <c r="M12" s="8"/>
      <c r="N12" s="8"/>
    </row>
    <row r="13" spans="1:15" ht="15.75" x14ac:dyDescent="0.25">
      <c r="A13" s="6">
        <v>8</v>
      </c>
      <c r="B13" s="6" t="s">
        <v>16</v>
      </c>
      <c r="C13" s="6" t="s">
        <v>21</v>
      </c>
      <c r="D13" s="6" t="s">
        <v>22</v>
      </c>
      <c r="E13" s="6" t="s">
        <v>7</v>
      </c>
      <c r="F13" s="6">
        <v>1</v>
      </c>
      <c r="G13" s="6">
        <v>2</v>
      </c>
      <c r="H13" s="6" t="s">
        <v>23</v>
      </c>
      <c r="I13" s="7" t="s">
        <v>33</v>
      </c>
      <c r="J13" s="7" t="s">
        <v>31</v>
      </c>
      <c r="K13" s="7" t="s">
        <v>36</v>
      </c>
      <c r="L13" s="7" t="s">
        <v>38</v>
      </c>
      <c r="M13" s="8"/>
      <c r="N13" s="8"/>
    </row>
    <row r="14" spans="1:15" ht="15.75" x14ac:dyDescent="0.25">
      <c r="A14" s="6">
        <v>9</v>
      </c>
      <c r="B14" s="6" t="s">
        <v>16</v>
      </c>
      <c r="C14" s="6" t="s">
        <v>24</v>
      </c>
      <c r="D14" s="6" t="s">
        <v>25</v>
      </c>
      <c r="E14" s="6" t="s">
        <v>11</v>
      </c>
      <c r="F14" s="6">
        <v>5</v>
      </c>
      <c r="G14" s="6">
        <v>7</v>
      </c>
      <c r="H14" s="6" t="s">
        <v>23</v>
      </c>
      <c r="I14" s="7" t="s">
        <v>33</v>
      </c>
      <c r="J14" s="7" t="s">
        <v>31</v>
      </c>
      <c r="K14" s="7" t="s">
        <v>36</v>
      </c>
      <c r="L14" s="7" t="s">
        <v>38</v>
      </c>
      <c r="M14" s="8"/>
      <c r="N14" s="8"/>
    </row>
    <row r="15" spans="1:15" customFormat="1" ht="30.75" customHeight="1" x14ac:dyDescent="0.25">
      <c r="A15" s="6">
        <v>10</v>
      </c>
      <c r="B15" s="6" t="s">
        <v>55</v>
      </c>
      <c r="C15" s="6" t="s">
        <v>26</v>
      </c>
      <c r="D15" s="6" t="s">
        <v>27</v>
      </c>
      <c r="E15" s="6" t="s">
        <v>7</v>
      </c>
      <c r="F15" s="6">
        <v>1</v>
      </c>
      <c r="G15" s="6" t="s">
        <v>66</v>
      </c>
      <c r="H15" s="1"/>
      <c r="I15" s="7" t="s">
        <v>33</v>
      </c>
      <c r="J15" s="7" t="s">
        <v>29</v>
      </c>
      <c r="K15" s="7" t="s">
        <v>36</v>
      </c>
      <c r="L15" s="7" t="s">
        <v>38</v>
      </c>
      <c r="M15" s="10"/>
      <c r="N15" s="10"/>
    </row>
    <row r="17" spans="1:11" ht="18.75" x14ac:dyDescent="0.25">
      <c r="C17" s="21" t="s">
        <v>46</v>
      </c>
    </row>
    <row r="18" spans="1:11" ht="13.5" thickBot="1" x14ac:dyDescent="0.3"/>
    <row r="19" spans="1:11" ht="16.5" thickTop="1" thickBot="1" x14ac:dyDescent="0.3">
      <c r="A19" s="2"/>
      <c r="B19" s="2"/>
      <c r="C19" s="13" t="s">
        <v>47</v>
      </c>
      <c r="D19" s="14" t="s">
        <v>48</v>
      </c>
      <c r="E19" s="2"/>
      <c r="F19" s="2"/>
      <c r="G19" s="2"/>
      <c r="H19" s="2"/>
      <c r="I19" s="24" t="s">
        <v>60</v>
      </c>
      <c r="J19" s="5">
        <f>J20-SUMIF(L4:L14,"Resolved",F4:F14)</f>
        <v>0</v>
      </c>
      <c r="K19" s="1" t="s">
        <v>44</v>
      </c>
    </row>
    <row r="20" spans="1:11" ht="15.75" thickBot="1" x14ac:dyDescent="0.3">
      <c r="C20" s="22" t="s">
        <v>49</v>
      </c>
      <c r="D20" s="16" t="s">
        <v>50</v>
      </c>
      <c r="I20" s="24" t="s">
        <v>61</v>
      </c>
      <c r="J20" s="5">
        <f>SUM(F4:F14)</f>
        <v>29</v>
      </c>
    </row>
    <row r="21" spans="1:11" ht="15.75" thickBot="1" x14ac:dyDescent="0.3">
      <c r="C21" s="22" t="s">
        <v>51</v>
      </c>
      <c r="D21" s="16" t="s">
        <v>52</v>
      </c>
    </row>
    <row r="22" spans="1:11" ht="30.75" thickBot="1" x14ac:dyDescent="0.3">
      <c r="C22" s="23" t="s">
        <v>53</v>
      </c>
      <c r="D22" s="18" t="s">
        <v>54</v>
      </c>
      <c r="H22" s="31" t="s">
        <v>69</v>
      </c>
    </row>
    <row r="23" spans="1:11" ht="15.75" thickTop="1" x14ac:dyDescent="0.25">
      <c r="H23" s="29"/>
      <c r="I23" s="39" t="s">
        <v>74</v>
      </c>
    </row>
    <row r="24" spans="1:11" ht="15" x14ac:dyDescent="0.25">
      <c r="H24" s="32"/>
      <c r="I24" s="40" t="s">
        <v>73</v>
      </c>
    </row>
  </sheetData>
  <mergeCells count="2">
    <mergeCell ref="A7:L7"/>
    <mergeCell ref="A11:XFD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zoomScaleNormal="100" workbookViewId="0">
      <selection activeCell="B6" sqref="B6"/>
    </sheetView>
  </sheetViews>
  <sheetFormatPr defaultRowHeight="15" x14ac:dyDescent="0.25"/>
  <cols>
    <col min="1" max="1" width="16.85546875" customWidth="1"/>
    <col min="2" max="2" width="12.140625" customWidth="1"/>
    <col min="3" max="3" width="44.85546875" customWidth="1"/>
    <col min="4" max="4" width="51.7109375" bestFit="1" customWidth="1"/>
    <col min="5" max="5" width="14" bestFit="1" customWidth="1"/>
    <col min="6" max="6" width="9.140625" bestFit="1" customWidth="1"/>
    <col min="7" max="7" width="9.140625" customWidth="1"/>
    <col min="8" max="8" width="15.7109375" customWidth="1"/>
    <col min="9" max="9" width="8" bestFit="1" customWidth="1"/>
    <col min="10" max="10" width="12.85546875" customWidth="1"/>
    <col min="11" max="11" width="23.28515625" customWidth="1"/>
    <col min="12" max="12" width="11.42578125" bestFit="1" customWidth="1"/>
  </cols>
  <sheetData>
    <row r="1" spans="1:15" ht="31.5" customHeight="1" x14ac:dyDescent="0.3">
      <c r="C1" s="26" t="s">
        <v>64</v>
      </c>
      <c r="D1" s="25"/>
    </row>
    <row r="2" spans="1:15" s="3" customFormat="1" ht="90" x14ac:dyDescent="0.25">
      <c r="A2" s="4"/>
      <c r="B2" s="4" t="s">
        <v>3</v>
      </c>
      <c r="C2" s="4" t="s">
        <v>0</v>
      </c>
      <c r="D2" s="4" t="s">
        <v>1</v>
      </c>
      <c r="E2" s="4" t="s">
        <v>2</v>
      </c>
      <c r="F2" s="4" t="s">
        <v>58</v>
      </c>
      <c r="G2" s="4" t="s">
        <v>59</v>
      </c>
      <c r="H2" s="4" t="s">
        <v>4</v>
      </c>
      <c r="I2" s="4" t="s">
        <v>34</v>
      </c>
      <c r="J2" s="4" t="s">
        <v>28</v>
      </c>
      <c r="K2" s="4" t="s">
        <v>35</v>
      </c>
      <c r="L2" s="4" t="s">
        <v>37</v>
      </c>
    </row>
    <row r="3" spans="1:15" ht="30.75" customHeight="1" x14ac:dyDescent="0.25">
      <c r="A3" s="6">
        <v>10</v>
      </c>
      <c r="B3" s="6" t="s">
        <v>55</v>
      </c>
      <c r="C3" s="6" t="s">
        <v>26</v>
      </c>
      <c r="D3" s="6" t="s">
        <v>27</v>
      </c>
      <c r="E3" s="6" t="s">
        <v>11</v>
      </c>
      <c r="F3" s="6">
        <v>5</v>
      </c>
      <c r="G3" s="34">
        <v>5</v>
      </c>
      <c r="H3" s="6" t="s">
        <v>68</v>
      </c>
      <c r="I3" s="7" t="s">
        <v>33</v>
      </c>
      <c r="J3" s="7" t="s">
        <v>29</v>
      </c>
      <c r="K3" s="7" t="s">
        <v>36</v>
      </c>
      <c r="L3" s="7" t="s">
        <v>38</v>
      </c>
      <c r="M3" s="8"/>
      <c r="N3" s="10"/>
      <c r="O3" s="10"/>
    </row>
    <row r="6" spans="1:15" x14ac:dyDescent="0.25">
      <c r="A6" t="s">
        <v>62</v>
      </c>
      <c r="B6">
        <f>B7-SUMIF(L3:L3,"Resolved",F3)</f>
        <v>0</v>
      </c>
    </row>
    <row r="7" spans="1:15" x14ac:dyDescent="0.25">
      <c r="A7" t="s">
        <v>63</v>
      </c>
      <c r="B7">
        <f>SUM(F3:F3)</f>
        <v>5</v>
      </c>
    </row>
    <row r="9" spans="1:15" x14ac:dyDescent="0.25">
      <c r="A9" s="31" t="s">
        <v>69</v>
      </c>
      <c r="B9" s="1"/>
    </row>
    <row r="10" spans="1:15" x14ac:dyDescent="0.25">
      <c r="A10" s="29"/>
      <c r="B10" s="30" t="s">
        <v>74</v>
      </c>
    </row>
    <row r="11" spans="1:15" x14ac:dyDescent="0.25">
      <c r="A11" s="32"/>
      <c r="B11" s="33" t="s">
        <v>73</v>
      </c>
    </row>
    <row r="13" spans="1:15" ht="18.75" x14ac:dyDescent="0.25">
      <c r="B13" s="21" t="s">
        <v>46</v>
      </c>
      <c r="C13" s="1"/>
    </row>
    <row r="14" spans="1:15" ht="15.75" thickBot="1" x14ac:dyDescent="0.3">
      <c r="B14" s="1"/>
      <c r="C14" s="1"/>
      <c r="K14" s="1"/>
    </row>
    <row r="15" spans="1:15" ht="16.5" thickTop="1" thickBot="1" x14ac:dyDescent="0.3">
      <c r="B15" s="13" t="s">
        <v>47</v>
      </c>
      <c r="C15" s="14" t="s">
        <v>48</v>
      </c>
      <c r="K15" s="1"/>
    </row>
    <row r="16" spans="1:15" ht="60.75" thickBot="1" x14ac:dyDescent="0.3">
      <c r="B16" s="15" t="s">
        <v>49</v>
      </c>
      <c r="C16" s="16" t="s">
        <v>50</v>
      </c>
      <c r="K16" s="1"/>
    </row>
    <row r="17" spans="2:11" ht="60.75" thickBot="1" x14ac:dyDescent="0.3">
      <c r="B17" s="15" t="s">
        <v>51</v>
      </c>
      <c r="C17" s="16" t="s">
        <v>52</v>
      </c>
    </row>
    <row r="18" spans="2:11" ht="45.75" thickBot="1" x14ac:dyDescent="0.3">
      <c r="B18" s="17" t="s">
        <v>53</v>
      </c>
      <c r="C18" s="18" t="s">
        <v>54</v>
      </c>
    </row>
    <row r="19" spans="2:11" ht="15.75" thickTop="1" x14ac:dyDescent="0.25">
      <c r="K1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46" zoomScale="55" zoomScaleNormal="55" workbookViewId="0">
      <selection activeCell="I64" sqref="I64"/>
    </sheetView>
  </sheetViews>
  <sheetFormatPr defaultRowHeight="15" x14ac:dyDescent="0.25"/>
  <cols>
    <col min="1" max="1" width="18.28515625" customWidth="1"/>
    <col min="2" max="2" width="12.42578125" customWidth="1"/>
    <col min="3" max="3" width="25.42578125" customWidth="1"/>
    <col min="4" max="4" width="56" style="25" customWidth="1"/>
    <col min="8" max="8" width="15.7109375" customWidth="1"/>
    <col min="9" max="9" width="35.28515625" customWidth="1"/>
    <col min="10" max="10" width="15" customWidth="1"/>
    <col min="11" max="11" width="46.140625" customWidth="1"/>
    <col min="12" max="12" width="15.7109375" customWidth="1"/>
  </cols>
  <sheetData>
    <row r="1" spans="1:15" ht="31.5" customHeight="1" x14ac:dyDescent="0.3">
      <c r="C1" s="26" t="s">
        <v>65</v>
      </c>
    </row>
    <row r="2" spans="1:15" s="3" customFormat="1" ht="54" x14ac:dyDescent="0.25">
      <c r="A2" s="4"/>
      <c r="B2" s="4" t="s">
        <v>3</v>
      </c>
      <c r="C2" s="4" t="s">
        <v>0</v>
      </c>
      <c r="D2" s="4" t="s">
        <v>1</v>
      </c>
      <c r="E2" s="4" t="s">
        <v>2</v>
      </c>
      <c r="F2" s="4" t="s">
        <v>58</v>
      </c>
      <c r="G2" s="4" t="s">
        <v>59</v>
      </c>
      <c r="H2" s="4" t="s">
        <v>4</v>
      </c>
      <c r="I2" s="4" t="s">
        <v>109</v>
      </c>
      <c r="J2" s="4" t="s">
        <v>28</v>
      </c>
      <c r="K2" s="4" t="s">
        <v>35</v>
      </c>
      <c r="L2" s="4" t="s">
        <v>37</v>
      </c>
    </row>
    <row r="3" spans="1:15" ht="34.5" customHeight="1" x14ac:dyDescent="0.25">
      <c r="A3" s="6">
        <v>1</v>
      </c>
      <c r="B3" s="11">
        <v>42646</v>
      </c>
      <c r="C3" s="6" t="s">
        <v>9</v>
      </c>
      <c r="D3" s="6" t="s">
        <v>39</v>
      </c>
      <c r="E3" s="6" t="s">
        <v>11</v>
      </c>
      <c r="F3" s="6">
        <v>5</v>
      </c>
      <c r="G3" s="6">
        <v>5</v>
      </c>
      <c r="H3" s="11">
        <v>42649</v>
      </c>
      <c r="I3" s="7" t="s">
        <v>110</v>
      </c>
      <c r="J3" s="7" t="s">
        <v>40</v>
      </c>
      <c r="K3" s="7" t="s">
        <v>36</v>
      </c>
      <c r="L3" s="7" t="s">
        <v>38</v>
      </c>
      <c r="M3" s="8"/>
      <c r="N3" s="10"/>
      <c r="O3" s="10"/>
    </row>
    <row r="4" spans="1:15" ht="60" x14ac:dyDescent="0.25">
      <c r="A4" s="6">
        <v>2</v>
      </c>
      <c r="B4" s="11">
        <v>42646</v>
      </c>
      <c r="C4" s="6" t="s">
        <v>41</v>
      </c>
      <c r="D4" s="6" t="s">
        <v>75</v>
      </c>
      <c r="E4" s="6" t="s">
        <v>11</v>
      </c>
      <c r="F4" s="6">
        <v>5</v>
      </c>
      <c r="G4" s="6">
        <v>10</v>
      </c>
      <c r="H4" s="11">
        <v>42649</v>
      </c>
      <c r="I4" s="7" t="s">
        <v>110</v>
      </c>
      <c r="J4" s="7" t="s">
        <v>29</v>
      </c>
      <c r="K4" s="7" t="s">
        <v>43</v>
      </c>
      <c r="L4" s="7" t="s">
        <v>38</v>
      </c>
      <c r="M4" s="8"/>
      <c r="N4" s="10"/>
      <c r="O4" s="10"/>
    </row>
    <row r="5" spans="1:15" ht="60" x14ac:dyDescent="0.25">
      <c r="A5" s="6">
        <v>3</v>
      </c>
      <c r="B5" s="11">
        <v>42646</v>
      </c>
      <c r="C5" s="6" t="s">
        <v>42</v>
      </c>
      <c r="D5" s="6" t="s">
        <v>76</v>
      </c>
      <c r="E5" s="6" t="s">
        <v>11</v>
      </c>
      <c r="F5" s="6">
        <v>5</v>
      </c>
      <c r="G5" s="6">
        <v>15</v>
      </c>
      <c r="H5" s="11">
        <v>42649</v>
      </c>
      <c r="I5" s="7" t="s">
        <v>110</v>
      </c>
      <c r="J5" s="7" t="s">
        <v>29</v>
      </c>
      <c r="K5" s="7" t="s">
        <v>43</v>
      </c>
      <c r="L5" s="7" t="s">
        <v>38</v>
      </c>
      <c r="M5" s="8"/>
      <c r="N5" s="10"/>
      <c r="O5" s="10"/>
    </row>
    <row r="6" spans="1:15" s="123" customFormat="1" ht="9" customHeight="1" x14ac:dyDescent="0.25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</row>
    <row r="7" spans="1:15" ht="38.25" customHeight="1" x14ac:dyDescent="0.25">
      <c r="A7" s="35">
        <v>4</v>
      </c>
      <c r="B7" s="36">
        <v>42648</v>
      </c>
      <c r="C7" s="35" t="s">
        <v>70</v>
      </c>
      <c r="D7" s="7" t="s">
        <v>71</v>
      </c>
      <c r="E7" s="38" t="s">
        <v>11</v>
      </c>
      <c r="F7" s="38">
        <v>5</v>
      </c>
      <c r="G7" s="38">
        <v>5</v>
      </c>
      <c r="H7" s="11">
        <v>42651</v>
      </c>
      <c r="I7" s="38" t="s">
        <v>110</v>
      </c>
      <c r="J7" s="38" t="s">
        <v>29</v>
      </c>
      <c r="K7" s="7" t="s">
        <v>72</v>
      </c>
      <c r="L7" s="38" t="s">
        <v>38</v>
      </c>
    </row>
    <row r="8" spans="1:15" ht="15.75" x14ac:dyDescent="0.25">
      <c r="A8" s="35">
        <v>5</v>
      </c>
      <c r="B8" s="36">
        <v>42648</v>
      </c>
      <c r="C8" s="35" t="s">
        <v>42</v>
      </c>
      <c r="D8" s="35" t="s">
        <v>77</v>
      </c>
      <c r="E8" s="35" t="s">
        <v>11</v>
      </c>
      <c r="F8" s="35">
        <v>5</v>
      </c>
      <c r="G8" s="35">
        <v>10</v>
      </c>
      <c r="H8" s="11">
        <v>42651</v>
      </c>
      <c r="I8" s="38" t="s">
        <v>110</v>
      </c>
      <c r="J8" s="41" t="s">
        <v>31</v>
      </c>
      <c r="K8" s="41" t="s">
        <v>78</v>
      </c>
      <c r="L8" s="41" t="s">
        <v>38</v>
      </c>
    </row>
    <row r="9" spans="1:15" ht="30.75" x14ac:dyDescent="0.25">
      <c r="A9" s="35">
        <v>6</v>
      </c>
      <c r="B9" s="36">
        <v>42648</v>
      </c>
      <c r="C9" s="35" t="s">
        <v>79</v>
      </c>
      <c r="D9" s="42" t="s">
        <v>80</v>
      </c>
      <c r="E9" s="35" t="s">
        <v>11</v>
      </c>
      <c r="F9" s="35">
        <v>5</v>
      </c>
      <c r="G9" s="35">
        <v>15</v>
      </c>
      <c r="H9" s="11">
        <v>42651</v>
      </c>
      <c r="I9" s="38" t="s">
        <v>110</v>
      </c>
      <c r="J9" s="41" t="s">
        <v>31</v>
      </c>
      <c r="K9" s="41" t="s">
        <v>78</v>
      </c>
      <c r="L9" s="41" t="s">
        <v>38</v>
      </c>
    </row>
    <row r="10" spans="1:15" ht="15.75" x14ac:dyDescent="0.25">
      <c r="A10" s="35">
        <v>7</v>
      </c>
      <c r="B10" s="36">
        <v>42648</v>
      </c>
      <c r="C10" s="35" t="s">
        <v>81</v>
      </c>
      <c r="D10" s="42" t="s">
        <v>82</v>
      </c>
      <c r="E10" s="35" t="s">
        <v>11</v>
      </c>
      <c r="F10" s="35">
        <v>5</v>
      </c>
      <c r="G10" s="35">
        <v>20</v>
      </c>
      <c r="H10" s="11">
        <v>42651</v>
      </c>
      <c r="I10" s="38" t="s">
        <v>110</v>
      </c>
      <c r="J10" s="41" t="s">
        <v>31</v>
      </c>
      <c r="K10" s="41" t="s">
        <v>78</v>
      </c>
      <c r="L10" s="41" t="s">
        <v>38</v>
      </c>
    </row>
    <row r="11" spans="1:15" s="49" customFormat="1" ht="6" customHeight="1" x14ac:dyDescent="0.25">
      <c r="A11" s="43"/>
      <c r="B11" s="44"/>
      <c r="C11" s="43"/>
      <c r="D11" s="45"/>
      <c r="E11" s="43"/>
      <c r="F11" s="43"/>
      <c r="G11" s="43"/>
      <c r="H11" s="46"/>
      <c r="I11" s="47"/>
      <c r="J11" s="48"/>
      <c r="K11" s="48"/>
      <c r="L11" s="48"/>
    </row>
    <row r="12" spans="1:15" ht="30.75" x14ac:dyDescent="0.25">
      <c r="A12" s="35">
        <v>8</v>
      </c>
      <c r="B12" s="36">
        <v>42651</v>
      </c>
      <c r="C12" s="35" t="s">
        <v>83</v>
      </c>
      <c r="D12" s="42" t="s">
        <v>84</v>
      </c>
      <c r="E12" s="35" t="s">
        <v>11</v>
      </c>
      <c r="F12" s="35">
        <v>5</v>
      </c>
      <c r="G12" s="35">
        <v>10</v>
      </c>
      <c r="H12" s="11">
        <v>42653</v>
      </c>
      <c r="I12" s="50" t="s">
        <v>85</v>
      </c>
      <c r="J12" s="35" t="s">
        <v>86</v>
      </c>
      <c r="K12" s="35" t="s">
        <v>87</v>
      </c>
      <c r="L12" s="41" t="s">
        <v>38</v>
      </c>
    </row>
    <row r="13" spans="1:15" ht="30.75" x14ac:dyDescent="0.25">
      <c r="A13" s="35">
        <v>9</v>
      </c>
      <c r="B13" s="36">
        <v>42651</v>
      </c>
      <c r="C13" s="35" t="s">
        <v>83</v>
      </c>
      <c r="D13" s="42" t="s">
        <v>88</v>
      </c>
      <c r="E13" s="35" t="s">
        <v>11</v>
      </c>
      <c r="F13" s="35">
        <v>5</v>
      </c>
      <c r="G13" s="35">
        <v>15</v>
      </c>
      <c r="H13" s="11">
        <v>42653</v>
      </c>
      <c r="I13" s="42" t="s">
        <v>89</v>
      </c>
      <c r="J13" s="35" t="s">
        <v>86</v>
      </c>
      <c r="K13" s="51" t="s">
        <v>87</v>
      </c>
      <c r="L13" s="41" t="s">
        <v>38</v>
      </c>
    </row>
    <row r="14" spans="1:15" ht="30.75" x14ac:dyDescent="0.25">
      <c r="A14" s="35">
        <v>10</v>
      </c>
      <c r="B14" s="36">
        <v>42651</v>
      </c>
      <c r="C14" s="35" t="s">
        <v>83</v>
      </c>
      <c r="D14" s="42" t="s">
        <v>90</v>
      </c>
      <c r="E14" s="35" t="s">
        <v>11</v>
      </c>
      <c r="F14" s="35">
        <v>5</v>
      </c>
      <c r="G14" s="35">
        <v>20</v>
      </c>
      <c r="H14" s="11">
        <v>42653</v>
      </c>
      <c r="I14" s="42" t="s">
        <v>91</v>
      </c>
      <c r="J14" s="35" t="s">
        <v>86</v>
      </c>
      <c r="K14" s="51" t="s">
        <v>87</v>
      </c>
      <c r="L14" s="41" t="s">
        <v>38</v>
      </c>
    </row>
    <row r="15" spans="1:15" s="49" customFormat="1" ht="5.25" customHeight="1" x14ac:dyDescent="0.25">
      <c r="A15" s="43"/>
      <c r="B15" s="52"/>
      <c r="C15" s="43"/>
      <c r="D15" s="45"/>
      <c r="E15" s="43"/>
      <c r="F15" s="43"/>
      <c r="G15" s="43"/>
      <c r="H15" s="53"/>
      <c r="I15" s="45"/>
      <c r="J15" s="43"/>
      <c r="K15" s="54"/>
      <c r="L15" s="43"/>
    </row>
    <row r="16" spans="1:15" ht="30.75" x14ac:dyDescent="0.25">
      <c r="A16" s="35">
        <v>11</v>
      </c>
      <c r="B16" s="36">
        <v>42651</v>
      </c>
      <c r="C16" s="35" t="s">
        <v>21</v>
      </c>
      <c r="D16" s="42" t="s">
        <v>92</v>
      </c>
      <c r="E16" s="35" t="s">
        <v>11</v>
      </c>
      <c r="F16" s="35">
        <v>5</v>
      </c>
      <c r="G16" s="35">
        <v>5</v>
      </c>
      <c r="H16" s="11">
        <v>42654</v>
      </c>
      <c r="I16" s="51" t="s">
        <v>93</v>
      </c>
      <c r="J16" s="35" t="s">
        <v>86</v>
      </c>
      <c r="K16" s="51" t="s">
        <v>87</v>
      </c>
      <c r="L16" s="41" t="s">
        <v>38</v>
      </c>
    </row>
    <row r="17" spans="1:13" ht="30.75" x14ac:dyDescent="0.25">
      <c r="A17" s="62">
        <v>12</v>
      </c>
      <c r="B17" s="63">
        <v>42651</v>
      </c>
      <c r="C17" s="62" t="s">
        <v>21</v>
      </c>
      <c r="D17" s="64" t="s">
        <v>94</v>
      </c>
      <c r="E17" s="62" t="s">
        <v>11</v>
      </c>
      <c r="F17" s="62">
        <v>5</v>
      </c>
      <c r="G17" s="62">
        <v>10</v>
      </c>
      <c r="H17" s="65">
        <v>42654</v>
      </c>
      <c r="I17" s="66" t="s">
        <v>95</v>
      </c>
      <c r="J17" s="62" t="s">
        <v>86</v>
      </c>
      <c r="K17" s="66" t="s">
        <v>87</v>
      </c>
      <c r="L17" s="67" t="s">
        <v>38</v>
      </c>
    </row>
    <row r="18" spans="1:13" ht="45.75" x14ac:dyDescent="0.25">
      <c r="A18" s="35">
        <v>13</v>
      </c>
      <c r="B18" s="36">
        <v>42651</v>
      </c>
      <c r="C18" s="35" t="s">
        <v>21</v>
      </c>
      <c r="D18" s="42" t="s">
        <v>96</v>
      </c>
      <c r="E18" s="35" t="s">
        <v>11</v>
      </c>
      <c r="F18" s="35">
        <v>5</v>
      </c>
      <c r="G18" s="35">
        <v>15</v>
      </c>
      <c r="H18" s="11">
        <v>42654</v>
      </c>
      <c r="I18" s="51" t="s">
        <v>97</v>
      </c>
      <c r="J18" s="35" t="s">
        <v>86</v>
      </c>
      <c r="K18" s="51" t="s">
        <v>87</v>
      </c>
      <c r="L18" s="41" t="s">
        <v>38</v>
      </c>
    </row>
    <row r="19" spans="1:13" s="49" customFormat="1" ht="7.5" customHeight="1" x14ac:dyDescent="0.25">
      <c r="A19" s="43"/>
      <c r="B19" s="52"/>
      <c r="C19" s="43"/>
      <c r="D19" s="45"/>
      <c r="E19" s="43"/>
      <c r="F19" s="43"/>
      <c r="G19" s="43"/>
      <c r="H19" s="53"/>
      <c r="I19" s="54"/>
      <c r="J19" s="43"/>
      <c r="K19" s="54"/>
      <c r="L19" s="43"/>
    </row>
    <row r="20" spans="1:13" ht="30.75" x14ac:dyDescent="0.25">
      <c r="A20" s="35">
        <v>14</v>
      </c>
      <c r="B20" s="36">
        <v>42651</v>
      </c>
      <c r="C20" s="35" t="s">
        <v>14</v>
      </c>
      <c r="D20" s="42" t="s">
        <v>98</v>
      </c>
      <c r="E20" s="35" t="s">
        <v>11</v>
      </c>
      <c r="F20" s="35">
        <v>5</v>
      </c>
      <c r="G20" s="35">
        <v>5</v>
      </c>
      <c r="H20" s="11">
        <v>42654</v>
      </c>
      <c r="I20" s="51" t="s">
        <v>99</v>
      </c>
      <c r="J20" s="35" t="s">
        <v>86</v>
      </c>
      <c r="K20" s="51" t="s">
        <v>87</v>
      </c>
      <c r="L20" s="41" t="s">
        <v>38</v>
      </c>
    </row>
    <row r="21" spans="1:13" ht="30.75" x14ac:dyDescent="0.25">
      <c r="A21" s="35">
        <v>15</v>
      </c>
      <c r="B21" s="36">
        <v>42651</v>
      </c>
      <c r="C21" s="35" t="s">
        <v>100</v>
      </c>
      <c r="D21" s="42" t="s">
        <v>101</v>
      </c>
      <c r="E21" s="35" t="s">
        <v>11</v>
      </c>
      <c r="F21" s="35">
        <v>5</v>
      </c>
      <c r="G21" s="35">
        <v>10</v>
      </c>
      <c r="H21" s="11">
        <v>42654</v>
      </c>
      <c r="I21" s="51" t="s">
        <v>102</v>
      </c>
      <c r="J21" s="35" t="s">
        <v>86</v>
      </c>
      <c r="K21" s="51" t="s">
        <v>87</v>
      </c>
      <c r="L21" s="41" t="s">
        <v>38</v>
      </c>
      <c r="M21" t="s">
        <v>131</v>
      </c>
    </row>
    <row r="22" spans="1:13" ht="45.75" x14ac:dyDescent="0.25">
      <c r="A22" s="35">
        <v>16</v>
      </c>
      <c r="B22" s="36">
        <v>42651</v>
      </c>
      <c r="C22" s="35" t="s">
        <v>100</v>
      </c>
      <c r="D22" s="42" t="s">
        <v>132</v>
      </c>
      <c r="E22" s="35" t="s">
        <v>11</v>
      </c>
      <c r="F22" s="35">
        <v>5</v>
      </c>
      <c r="G22" s="35">
        <v>15</v>
      </c>
      <c r="H22" s="11">
        <v>42654</v>
      </c>
      <c r="I22" s="51" t="s">
        <v>103</v>
      </c>
      <c r="J22" s="35" t="s">
        <v>86</v>
      </c>
      <c r="K22" s="51" t="s">
        <v>87</v>
      </c>
      <c r="L22" s="41" t="s">
        <v>38</v>
      </c>
    </row>
    <row r="23" spans="1:13" ht="30.75" x14ac:dyDescent="0.25">
      <c r="A23" s="35">
        <v>17</v>
      </c>
      <c r="B23" s="36">
        <v>42651</v>
      </c>
      <c r="C23" s="35" t="s">
        <v>100</v>
      </c>
      <c r="D23" s="42" t="s">
        <v>104</v>
      </c>
      <c r="E23" s="35" t="s">
        <v>11</v>
      </c>
      <c r="F23" s="35">
        <v>5</v>
      </c>
      <c r="G23" s="35">
        <v>20</v>
      </c>
      <c r="H23" s="11">
        <v>42654</v>
      </c>
      <c r="I23" s="51" t="s">
        <v>105</v>
      </c>
      <c r="J23" s="35" t="s">
        <v>86</v>
      </c>
      <c r="K23" s="51" t="s">
        <v>87</v>
      </c>
      <c r="L23" s="41" t="s">
        <v>38</v>
      </c>
    </row>
    <row r="24" spans="1:13" ht="45.75" x14ac:dyDescent="0.25">
      <c r="A24" s="35">
        <v>18</v>
      </c>
      <c r="B24" s="36">
        <v>42651</v>
      </c>
      <c r="C24" s="35" t="s">
        <v>106</v>
      </c>
      <c r="D24" s="42" t="s">
        <v>107</v>
      </c>
      <c r="E24" s="35" t="s">
        <v>11</v>
      </c>
      <c r="F24" s="35">
        <v>5</v>
      </c>
      <c r="G24" s="35">
        <v>25</v>
      </c>
      <c r="H24" s="11">
        <v>42654</v>
      </c>
      <c r="I24" s="51" t="s">
        <v>108</v>
      </c>
      <c r="J24" s="35" t="s">
        <v>86</v>
      </c>
      <c r="K24" s="51" t="s">
        <v>87</v>
      </c>
      <c r="L24" s="35" t="s">
        <v>38</v>
      </c>
    </row>
    <row r="25" spans="1:13" s="49" customFormat="1" ht="6.75" customHeight="1" x14ac:dyDescent="0.25">
      <c r="A25" s="43"/>
      <c r="B25" s="52"/>
      <c r="C25" s="43"/>
      <c r="D25" s="45"/>
      <c r="E25" s="43"/>
      <c r="F25" s="43"/>
      <c r="G25" s="43"/>
      <c r="H25" s="53"/>
      <c r="I25" s="54"/>
      <c r="J25" s="43"/>
      <c r="K25" s="54"/>
      <c r="L25" s="43"/>
    </row>
    <row r="26" spans="1:13" ht="71.25" customHeight="1" x14ac:dyDescent="0.25">
      <c r="A26" s="35">
        <v>19</v>
      </c>
      <c r="B26" s="36">
        <v>42651</v>
      </c>
      <c r="C26" s="35" t="s">
        <v>111</v>
      </c>
      <c r="D26" s="42" t="s">
        <v>112</v>
      </c>
      <c r="E26" s="35" t="s">
        <v>11</v>
      </c>
      <c r="F26" s="35">
        <v>5</v>
      </c>
      <c r="G26" s="35">
        <v>5</v>
      </c>
      <c r="H26" s="11">
        <v>42657</v>
      </c>
      <c r="I26" s="51" t="s">
        <v>113</v>
      </c>
      <c r="J26" s="35" t="s">
        <v>86</v>
      </c>
      <c r="K26" s="51" t="s">
        <v>87</v>
      </c>
      <c r="L26" s="35" t="s">
        <v>38</v>
      </c>
      <c r="M26" t="s">
        <v>139</v>
      </c>
    </row>
    <row r="27" spans="1:13" ht="45.75" x14ac:dyDescent="0.25">
      <c r="A27" s="35">
        <v>20</v>
      </c>
      <c r="B27" s="36">
        <v>42651</v>
      </c>
      <c r="C27" s="35" t="s">
        <v>111</v>
      </c>
      <c r="D27" s="42" t="s">
        <v>114</v>
      </c>
      <c r="E27" s="35" t="s">
        <v>11</v>
      </c>
      <c r="F27" s="35">
        <v>5</v>
      </c>
      <c r="G27" s="35">
        <v>10</v>
      </c>
      <c r="H27" s="11">
        <v>42657</v>
      </c>
      <c r="I27" s="51" t="s">
        <v>115</v>
      </c>
      <c r="J27" s="35" t="s">
        <v>86</v>
      </c>
      <c r="K27" s="51" t="s">
        <v>87</v>
      </c>
      <c r="L27" s="35" t="s">
        <v>38</v>
      </c>
      <c r="M27" t="s">
        <v>139</v>
      </c>
    </row>
    <row r="28" spans="1:13" ht="45.75" x14ac:dyDescent="0.25">
      <c r="A28" s="35">
        <v>21</v>
      </c>
      <c r="B28" s="36">
        <v>42651</v>
      </c>
      <c r="C28" s="35" t="s">
        <v>111</v>
      </c>
      <c r="D28" s="42" t="s">
        <v>116</v>
      </c>
      <c r="E28" s="35" t="s">
        <v>11</v>
      </c>
      <c r="F28" s="35">
        <v>5</v>
      </c>
      <c r="G28" s="35">
        <v>15</v>
      </c>
      <c r="H28" s="11">
        <v>42657</v>
      </c>
      <c r="I28" s="51" t="s">
        <v>117</v>
      </c>
      <c r="J28" s="35" t="s">
        <v>86</v>
      </c>
      <c r="K28" s="51" t="s">
        <v>87</v>
      </c>
      <c r="L28" s="35" t="s">
        <v>38</v>
      </c>
      <c r="M28" t="s">
        <v>139</v>
      </c>
    </row>
    <row r="29" spans="1:13" ht="45.75" x14ac:dyDescent="0.25">
      <c r="A29" s="35">
        <v>22</v>
      </c>
      <c r="B29" s="36">
        <v>42651</v>
      </c>
      <c r="C29" s="35" t="s">
        <v>111</v>
      </c>
      <c r="D29" s="42" t="s">
        <v>118</v>
      </c>
      <c r="E29" s="35" t="s">
        <v>11</v>
      </c>
      <c r="F29" s="35">
        <v>5</v>
      </c>
      <c r="G29" s="35">
        <v>20</v>
      </c>
      <c r="H29" s="11">
        <v>42657</v>
      </c>
      <c r="I29" s="51" t="s">
        <v>119</v>
      </c>
      <c r="J29" s="35" t="s">
        <v>86</v>
      </c>
      <c r="K29" s="51" t="s">
        <v>87</v>
      </c>
      <c r="L29" s="35" t="s">
        <v>38</v>
      </c>
      <c r="M29" t="s">
        <v>139</v>
      </c>
    </row>
    <row r="30" spans="1:13" ht="45.75" x14ac:dyDescent="0.25">
      <c r="A30" s="35">
        <v>23</v>
      </c>
      <c r="B30" s="36">
        <v>42651</v>
      </c>
      <c r="C30" s="35" t="s">
        <v>111</v>
      </c>
      <c r="D30" s="42" t="s">
        <v>120</v>
      </c>
      <c r="E30" s="35" t="s">
        <v>11</v>
      </c>
      <c r="F30" s="35">
        <v>5</v>
      </c>
      <c r="G30" s="35">
        <v>25</v>
      </c>
      <c r="H30" s="11">
        <v>42658</v>
      </c>
      <c r="I30" s="51" t="s">
        <v>121</v>
      </c>
      <c r="J30" s="35" t="s">
        <v>86</v>
      </c>
      <c r="K30" s="51" t="s">
        <v>87</v>
      </c>
      <c r="L30" s="35" t="s">
        <v>38</v>
      </c>
      <c r="M30" t="s">
        <v>139</v>
      </c>
    </row>
    <row r="31" spans="1:13" ht="45.75" x14ac:dyDescent="0.25">
      <c r="A31" s="35">
        <v>24</v>
      </c>
      <c r="B31" s="36">
        <v>42651</v>
      </c>
      <c r="C31" s="35" t="s">
        <v>111</v>
      </c>
      <c r="D31" s="42" t="s">
        <v>122</v>
      </c>
      <c r="E31" s="35" t="s">
        <v>11</v>
      </c>
      <c r="F31" s="35">
        <v>5</v>
      </c>
      <c r="G31" s="35">
        <v>30</v>
      </c>
      <c r="H31" s="11">
        <v>42658</v>
      </c>
      <c r="I31" s="51" t="s">
        <v>123</v>
      </c>
      <c r="J31" s="35" t="s">
        <v>86</v>
      </c>
      <c r="K31" s="51" t="s">
        <v>87</v>
      </c>
      <c r="L31" s="35" t="s">
        <v>38</v>
      </c>
      <c r="M31" t="s">
        <v>139</v>
      </c>
    </row>
    <row r="32" spans="1:13" ht="30.75" x14ac:dyDescent="0.25">
      <c r="A32" s="35">
        <v>25</v>
      </c>
      <c r="B32" s="36">
        <v>42651</v>
      </c>
      <c r="C32" s="35" t="s">
        <v>111</v>
      </c>
      <c r="D32" s="42" t="s">
        <v>124</v>
      </c>
      <c r="E32" s="35" t="s">
        <v>11</v>
      </c>
      <c r="F32" s="35">
        <v>5</v>
      </c>
      <c r="G32" s="35">
        <v>35</v>
      </c>
      <c r="H32" s="11">
        <v>42658</v>
      </c>
      <c r="I32" s="51" t="s">
        <v>125</v>
      </c>
      <c r="J32" s="35" t="s">
        <v>86</v>
      </c>
      <c r="K32" s="51" t="s">
        <v>87</v>
      </c>
      <c r="L32" s="7" t="s">
        <v>38</v>
      </c>
    </row>
    <row r="33" spans="1:15" ht="15.75" x14ac:dyDescent="0.25">
      <c r="A33" s="35">
        <v>26</v>
      </c>
      <c r="B33" s="36">
        <v>42651</v>
      </c>
      <c r="C33" s="35" t="s">
        <v>111</v>
      </c>
      <c r="D33" s="42" t="s">
        <v>126</v>
      </c>
      <c r="E33" s="35" t="s">
        <v>11</v>
      </c>
      <c r="F33" s="35">
        <v>5</v>
      </c>
      <c r="G33" s="35">
        <v>40</v>
      </c>
      <c r="H33" s="11">
        <v>42658</v>
      </c>
      <c r="I33" s="51" t="s">
        <v>127</v>
      </c>
      <c r="J33" s="35" t="s">
        <v>86</v>
      </c>
      <c r="K33" s="51" t="s">
        <v>87</v>
      </c>
      <c r="L33" s="7" t="s">
        <v>38</v>
      </c>
    </row>
    <row r="34" spans="1:15" ht="15.75" x14ac:dyDescent="0.25">
      <c r="A34" s="35">
        <v>27</v>
      </c>
      <c r="B34" s="36">
        <v>42651</v>
      </c>
      <c r="C34" s="35" t="s">
        <v>111</v>
      </c>
      <c r="D34" s="42" t="s">
        <v>126</v>
      </c>
      <c r="E34" s="35" t="s">
        <v>11</v>
      </c>
      <c r="F34" s="35">
        <v>5</v>
      </c>
      <c r="G34" s="35">
        <v>45</v>
      </c>
      <c r="H34" s="11">
        <v>42658</v>
      </c>
      <c r="I34" s="51" t="s">
        <v>128</v>
      </c>
      <c r="J34" s="35" t="s">
        <v>86</v>
      </c>
      <c r="K34" s="51" t="s">
        <v>87</v>
      </c>
      <c r="L34" s="7" t="s">
        <v>38</v>
      </c>
    </row>
    <row r="35" spans="1:15" ht="15.75" x14ac:dyDescent="0.25">
      <c r="A35" s="35">
        <v>28</v>
      </c>
      <c r="B35" s="36">
        <v>42651</v>
      </c>
      <c r="C35" s="35" t="s">
        <v>111</v>
      </c>
      <c r="D35" s="42" t="s">
        <v>129</v>
      </c>
      <c r="E35" s="35" t="s">
        <v>11</v>
      </c>
      <c r="F35" s="35">
        <v>5</v>
      </c>
      <c r="G35" s="35">
        <v>50</v>
      </c>
      <c r="H35" s="11">
        <v>42658</v>
      </c>
      <c r="I35" s="51" t="s">
        <v>130</v>
      </c>
      <c r="J35" s="35" t="s">
        <v>86</v>
      </c>
      <c r="K35" s="51" t="s">
        <v>87</v>
      </c>
      <c r="L35" s="7" t="s">
        <v>38</v>
      </c>
    </row>
    <row r="36" spans="1:15" s="126" customFormat="1" ht="7.5" customHeight="1" x14ac:dyDescent="0.25">
      <c r="A36" s="124"/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</row>
    <row r="37" spans="1:15" ht="15.75" x14ac:dyDescent="0.25">
      <c r="A37" s="35">
        <v>29</v>
      </c>
      <c r="B37" s="36">
        <v>42657</v>
      </c>
      <c r="C37" s="35" t="s">
        <v>111</v>
      </c>
      <c r="D37" s="42" t="s">
        <v>133</v>
      </c>
      <c r="E37" s="35" t="s">
        <v>7</v>
      </c>
      <c r="F37" s="35">
        <v>1</v>
      </c>
      <c r="G37" s="35">
        <v>1</v>
      </c>
      <c r="H37" s="11">
        <v>42658</v>
      </c>
      <c r="I37" s="51" t="s">
        <v>134</v>
      </c>
      <c r="J37" s="35" t="s">
        <v>30</v>
      </c>
      <c r="K37" s="51" t="s">
        <v>135</v>
      </c>
      <c r="L37" s="7" t="s">
        <v>38</v>
      </c>
    </row>
    <row r="38" spans="1:15" ht="30" x14ac:dyDescent="0.25">
      <c r="A38" s="35">
        <v>30</v>
      </c>
      <c r="B38" s="36">
        <v>42657</v>
      </c>
      <c r="C38" s="35" t="s">
        <v>136</v>
      </c>
      <c r="D38" s="42" t="s">
        <v>137</v>
      </c>
      <c r="E38" s="35" t="s">
        <v>138</v>
      </c>
      <c r="F38" s="35">
        <v>5</v>
      </c>
      <c r="G38" s="35">
        <v>6</v>
      </c>
      <c r="H38" s="11">
        <v>42658</v>
      </c>
      <c r="I38" s="51" t="s">
        <v>134</v>
      </c>
      <c r="J38" s="35" t="s">
        <v>30</v>
      </c>
      <c r="K38" s="51" t="s">
        <v>135</v>
      </c>
      <c r="L38" s="7" t="s">
        <v>38</v>
      </c>
    </row>
    <row r="39" spans="1:15" s="49" customFormat="1" ht="6" customHeight="1" x14ac:dyDescent="0.25">
      <c r="A39" s="43"/>
      <c r="B39" s="44"/>
      <c r="C39" s="43"/>
      <c r="D39" s="45"/>
      <c r="E39" s="43"/>
      <c r="F39" s="43"/>
      <c r="G39" s="43"/>
      <c r="H39" s="46"/>
      <c r="I39" s="47"/>
      <c r="J39" s="48"/>
      <c r="K39" s="48"/>
      <c r="L39" s="48"/>
    </row>
    <row r="40" spans="1:15" ht="15.75" x14ac:dyDescent="0.25">
      <c r="A40" s="35">
        <v>31</v>
      </c>
      <c r="B40" s="36" t="s">
        <v>140</v>
      </c>
      <c r="C40" s="35" t="s">
        <v>70</v>
      </c>
      <c r="D40" s="42" t="s">
        <v>141</v>
      </c>
      <c r="E40" s="35" t="s">
        <v>138</v>
      </c>
      <c r="F40" s="35">
        <v>5</v>
      </c>
      <c r="G40" s="35">
        <v>5</v>
      </c>
      <c r="H40" s="11">
        <v>42658</v>
      </c>
      <c r="I40" s="51" t="s">
        <v>134</v>
      </c>
      <c r="J40" s="35" t="s">
        <v>86</v>
      </c>
      <c r="K40" s="51" t="s">
        <v>142</v>
      </c>
      <c r="L40" s="7" t="s">
        <v>38</v>
      </c>
    </row>
    <row r="41" spans="1:15" ht="30.75" x14ac:dyDescent="0.25">
      <c r="A41" s="35">
        <v>32</v>
      </c>
      <c r="B41" s="36" t="s">
        <v>140</v>
      </c>
      <c r="C41" s="35" t="s">
        <v>100</v>
      </c>
      <c r="D41" s="42" t="s">
        <v>143</v>
      </c>
      <c r="E41" s="35" t="s">
        <v>138</v>
      </c>
      <c r="F41" s="35">
        <v>5</v>
      </c>
      <c r="G41" s="35">
        <v>10</v>
      </c>
      <c r="H41" s="11">
        <v>42658</v>
      </c>
      <c r="I41" s="51" t="s">
        <v>134</v>
      </c>
      <c r="J41" s="35" t="s">
        <v>86</v>
      </c>
      <c r="K41" s="51" t="s">
        <v>142</v>
      </c>
      <c r="L41" s="7" t="s">
        <v>38</v>
      </c>
    </row>
    <row r="42" spans="1:15" s="49" customFormat="1" ht="6" customHeight="1" x14ac:dyDescent="0.25">
      <c r="A42" s="43"/>
      <c r="B42" s="44"/>
      <c r="C42" s="43"/>
      <c r="D42" s="45"/>
      <c r="E42" s="43"/>
      <c r="F42" s="43"/>
      <c r="G42" s="43"/>
      <c r="H42" s="46"/>
      <c r="I42" s="47"/>
      <c r="J42" s="48"/>
      <c r="K42" s="48"/>
      <c r="L42" s="48"/>
    </row>
    <row r="43" spans="1:15" s="61" customFormat="1" ht="43.5" customHeight="1" x14ac:dyDescent="0.25">
      <c r="A43" s="72">
        <v>33</v>
      </c>
      <c r="B43" s="71">
        <v>42659</v>
      </c>
      <c r="C43" s="72" t="s">
        <v>146</v>
      </c>
      <c r="D43" s="73" t="s">
        <v>144</v>
      </c>
      <c r="E43" s="72" t="s">
        <v>11</v>
      </c>
      <c r="F43" s="72">
        <v>5</v>
      </c>
      <c r="G43" s="72">
        <v>5</v>
      </c>
      <c r="H43" s="71">
        <v>42661</v>
      </c>
      <c r="I43" s="73" t="s">
        <v>145</v>
      </c>
      <c r="J43" s="72" t="s">
        <v>40</v>
      </c>
      <c r="K43" s="70" t="s">
        <v>87</v>
      </c>
      <c r="L43" s="7" t="s">
        <v>38</v>
      </c>
    </row>
    <row r="44" spans="1:15" s="61" customFormat="1" ht="43.5" customHeight="1" x14ac:dyDescent="0.25">
      <c r="A44" s="72">
        <v>34</v>
      </c>
      <c r="B44" s="71">
        <v>42659</v>
      </c>
      <c r="C44" s="72" t="s">
        <v>147</v>
      </c>
      <c r="D44" s="73" t="s">
        <v>148</v>
      </c>
      <c r="E44" s="72" t="s">
        <v>149</v>
      </c>
      <c r="F44" s="72">
        <v>5</v>
      </c>
      <c r="G44" s="72">
        <v>10</v>
      </c>
      <c r="H44" s="71">
        <v>42661</v>
      </c>
      <c r="I44" s="73" t="s">
        <v>150</v>
      </c>
      <c r="J44" s="72" t="s">
        <v>40</v>
      </c>
      <c r="K44" s="70" t="s">
        <v>87</v>
      </c>
      <c r="L44" s="7" t="s">
        <v>38</v>
      </c>
    </row>
    <row r="45" spans="1:15" s="61" customFormat="1" ht="43.5" customHeight="1" x14ac:dyDescent="0.25">
      <c r="A45" s="72">
        <v>35</v>
      </c>
      <c r="B45" s="71">
        <v>42659</v>
      </c>
      <c r="C45" s="72" t="s">
        <v>70</v>
      </c>
      <c r="D45" s="73" t="s">
        <v>151</v>
      </c>
      <c r="E45" s="72" t="s">
        <v>149</v>
      </c>
      <c r="F45" s="72">
        <v>5</v>
      </c>
      <c r="G45" s="72">
        <v>15</v>
      </c>
      <c r="H45" s="71">
        <v>42661</v>
      </c>
      <c r="I45" s="73" t="s">
        <v>152</v>
      </c>
      <c r="J45" s="72" t="s">
        <v>40</v>
      </c>
      <c r="K45" s="70" t="s">
        <v>87</v>
      </c>
      <c r="L45" s="7" t="s">
        <v>38</v>
      </c>
    </row>
    <row r="46" spans="1:15" s="61" customFormat="1" ht="43.5" customHeight="1" x14ac:dyDescent="0.25">
      <c r="A46" s="72">
        <v>36</v>
      </c>
      <c r="B46" s="71">
        <v>42659</v>
      </c>
      <c r="C46" s="72" t="s">
        <v>70</v>
      </c>
      <c r="D46" s="73" t="s">
        <v>153</v>
      </c>
      <c r="E46" s="72" t="s">
        <v>11</v>
      </c>
      <c r="F46" s="72">
        <v>5</v>
      </c>
      <c r="G46" s="72">
        <v>20</v>
      </c>
      <c r="H46" s="71">
        <v>42661</v>
      </c>
      <c r="I46" s="73" t="s">
        <v>154</v>
      </c>
      <c r="J46" s="72" t="s">
        <v>40</v>
      </c>
      <c r="K46" s="70" t="s">
        <v>87</v>
      </c>
      <c r="L46" s="7" t="s">
        <v>38</v>
      </c>
    </row>
    <row r="47" spans="1:15" s="61" customFormat="1" ht="43.5" customHeight="1" x14ac:dyDescent="0.25">
      <c r="A47" s="72">
        <v>37</v>
      </c>
      <c r="B47" s="71">
        <v>42659</v>
      </c>
      <c r="C47" s="72" t="s">
        <v>157</v>
      </c>
      <c r="D47" s="73" t="s">
        <v>155</v>
      </c>
      <c r="E47" s="72" t="s">
        <v>138</v>
      </c>
      <c r="F47" s="72">
        <v>5</v>
      </c>
      <c r="G47" s="72">
        <v>25</v>
      </c>
      <c r="H47" s="71">
        <v>42661</v>
      </c>
      <c r="I47" s="73" t="s">
        <v>156</v>
      </c>
      <c r="J47" s="72" t="s">
        <v>40</v>
      </c>
      <c r="K47" s="70" t="s">
        <v>87</v>
      </c>
      <c r="L47" s="7" t="s">
        <v>38</v>
      </c>
    </row>
    <row r="48" spans="1:15" s="61" customFormat="1" ht="43.5" customHeight="1" x14ac:dyDescent="0.25">
      <c r="A48" s="72">
        <v>38</v>
      </c>
      <c r="B48" s="71">
        <v>42661</v>
      </c>
      <c r="C48" s="72" t="s">
        <v>158</v>
      </c>
      <c r="D48" s="73" t="s">
        <v>159</v>
      </c>
      <c r="E48" s="72" t="s">
        <v>160</v>
      </c>
      <c r="F48" s="72">
        <v>1</v>
      </c>
      <c r="G48" s="72">
        <v>26</v>
      </c>
      <c r="H48" s="71">
        <v>42661</v>
      </c>
      <c r="I48" s="73" t="s">
        <v>161</v>
      </c>
      <c r="J48" s="72" t="s">
        <v>162</v>
      </c>
      <c r="K48" s="70" t="s">
        <v>87</v>
      </c>
      <c r="L48" s="72" t="s">
        <v>38</v>
      </c>
    </row>
    <row r="49" spans="1:12" s="61" customFormat="1" ht="43.5" customHeight="1" x14ac:dyDescent="0.25">
      <c r="A49" s="72">
        <v>39</v>
      </c>
      <c r="B49" s="71">
        <v>42661</v>
      </c>
      <c r="C49" s="72" t="s">
        <v>81</v>
      </c>
      <c r="D49" s="73" t="s">
        <v>163</v>
      </c>
      <c r="E49" s="72" t="s">
        <v>11</v>
      </c>
      <c r="F49" s="72">
        <v>5</v>
      </c>
      <c r="G49" s="72">
        <v>31</v>
      </c>
      <c r="H49" s="71">
        <v>42661</v>
      </c>
      <c r="I49" s="73" t="s">
        <v>164</v>
      </c>
      <c r="J49" s="72" t="s">
        <v>162</v>
      </c>
      <c r="K49" s="70" t="s">
        <v>87</v>
      </c>
      <c r="L49" s="72" t="s">
        <v>38</v>
      </c>
    </row>
    <row r="50" spans="1:12" s="61" customFormat="1" ht="5.25" customHeight="1" x14ac:dyDescent="0.25">
      <c r="A50" s="43"/>
      <c r="B50" s="44"/>
      <c r="C50" s="43"/>
      <c r="D50" s="45"/>
      <c r="E50" s="43"/>
      <c r="F50" s="43"/>
      <c r="G50" s="43"/>
      <c r="H50" s="46"/>
      <c r="I50" s="47"/>
      <c r="J50" s="48"/>
      <c r="K50" s="48"/>
      <c r="L50" s="48"/>
    </row>
    <row r="51" spans="1:12" s="61" customFormat="1" ht="43.5" customHeight="1" x14ac:dyDescent="0.25">
      <c r="A51" s="68"/>
      <c r="B51" s="60"/>
      <c r="C51" s="68"/>
      <c r="D51" s="69"/>
      <c r="E51" s="68"/>
      <c r="F51" s="68"/>
      <c r="G51" s="68"/>
      <c r="H51" s="69"/>
      <c r="I51" s="69"/>
      <c r="J51" s="68"/>
      <c r="K51" s="74"/>
      <c r="L51" s="68"/>
    </row>
    <row r="53" spans="1:12" x14ac:dyDescent="0.25">
      <c r="A53" s="27" t="s">
        <v>62</v>
      </c>
      <c r="B53" s="55">
        <f>B54-SUMIF(L3:L79,"Resolved",F3:F79)</f>
        <v>0</v>
      </c>
    </row>
    <row r="54" spans="1:12" x14ac:dyDescent="0.25">
      <c r="A54" s="28" t="s">
        <v>63</v>
      </c>
      <c r="B54">
        <f>SUM(F:F)</f>
        <v>187</v>
      </c>
    </row>
    <row r="56" spans="1:12" x14ac:dyDescent="0.25">
      <c r="A56" s="31" t="s">
        <v>69</v>
      </c>
      <c r="B56" s="1"/>
      <c r="C56" s="1"/>
    </row>
    <row r="57" spans="1:12" x14ac:dyDescent="0.25">
      <c r="A57" s="29"/>
      <c r="B57" s="30" t="s">
        <v>74</v>
      </c>
      <c r="C57" s="1"/>
    </row>
    <row r="58" spans="1:12" x14ac:dyDescent="0.25">
      <c r="A58" s="32"/>
      <c r="B58" s="33" t="s">
        <v>73</v>
      </c>
      <c r="C58" s="1"/>
    </row>
    <row r="59" spans="1:12" x14ac:dyDescent="0.25">
      <c r="A59" s="37"/>
      <c r="B59" s="33"/>
      <c r="C59" s="1"/>
    </row>
    <row r="60" spans="1:12" ht="18.75" x14ac:dyDescent="0.25">
      <c r="C60" s="21" t="s">
        <v>46</v>
      </c>
      <c r="D60" s="56"/>
    </row>
    <row r="61" spans="1:12" ht="15.75" thickBot="1" x14ac:dyDescent="0.3">
      <c r="C61" s="1"/>
      <c r="D61" s="56"/>
    </row>
    <row r="62" spans="1:12" ht="16.5" thickTop="1" thickBot="1" x14ac:dyDescent="0.3">
      <c r="C62" s="13" t="s">
        <v>47</v>
      </c>
      <c r="D62" s="57" t="s">
        <v>48</v>
      </c>
    </row>
    <row r="63" spans="1:12" ht="30.75" thickBot="1" x14ac:dyDescent="0.3">
      <c r="C63" s="15" t="s">
        <v>49</v>
      </c>
      <c r="D63" s="58" t="s">
        <v>50</v>
      </c>
    </row>
    <row r="64" spans="1:12" ht="30.75" thickBot="1" x14ac:dyDescent="0.3">
      <c r="C64" s="15" t="s">
        <v>51</v>
      </c>
      <c r="D64" s="58" t="s">
        <v>52</v>
      </c>
    </row>
    <row r="65" spans="3:4" ht="30.75" thickBot="1" x14ac:dyDescent="0.3">
      <c r="C65" s="17" t="s">
        <v>53</v>
      </c>
      <c r="D65" s="59" t="s">
        <v>54</v>
      </c>
    </row>
    <row r="66" spans="3:4" ht="15.75" thickTop="1" x14ac:dyDescent="0.25"/>
  </sheetData>
  <mergeCells count="2">
    <mergeCell ref="A6:XFD6"/>
    <mergeCell ref="A36:XFD3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zoomScale="70" zoomScaleNormal="70" workbookViewId="0">
      <selection activeCell="D23" sqref="D23"/>
    </sheetView>
  </sheetViews>
  <sheetFormatPr defaultColWidth="8.85546875" defaultRowHeight="14.25" x14ac:dyDescent="0.2"/>
  <cols>
    <col min="1" max="1" width="3.28515625" style="76" bestFit="1" customWidth="1"/>
    <col min="2" max="2" width="25.7109375" style="76" customWidth="1"/>
    <col min="3" max="3" width="44.28515625" style="76" customWidth="1"/>
    <col min="4" max="4" width="56.7109375" style="76" customWidth="1"/>
    <col min="5" max="6" width="8.85546875" style="76"/>
    <col min="7" max="7" width="15.28515625" style="76" hidden="1" customWidth="1"/>
    <col min="8" max="8" width="12.28515625" style="76" customWidth="1"/>
    <col min="9" max="9" width="32" style="76" customWidth="1"/>
    <col min="10" max="10" width="8.85546875" style="76"/>
    <col min="11" max="11" width="40.28515625" style="76" bestFit="1" customWidth="1"/>
    <col min="12" max="12" width="12.42578125" style="76" customWidth="1"/>
    <col min="13" max="16384" width="8.85546875" style="76"/>
  </cols>
  <sheetData>
    <row r="1" spans="1:12" ht="31.5" customHeight="1" x14ac:dyDescent="0.25">
      <c r="C1" s="77" t="s">
        <v>67</v>
      </c>
      <c r="D1" s="78"/>
    </row>
    <row r="2" spans="1:12" s="90" customFormat="1" ht="28.5" x14ac:dyDescent="0.25">
      <c r="A2" s="89"/>
      <c r="B2" s="89" t="s">
        <v>3</v>
      </c>
      <c r="C2" s="89" t="s">
        <v>0</v>
      </c>
      <c r="D2" s="89" t="s">
        <v>1</v>
      </c>
      <c r="E2" s="89" t="s">
        <v>2</v>
      </c>
      <c r="F2" s="89" t="s">
        <v>58</v>
      </c>
      <c r="G2" s="89" t="s">
        <v>59</v>
      </c>
      <c r="H2" s="89" t="s">
        <v>4</v>
      </c>
      <c r="I2" s="89" t="s">
        <v>109</v>
      </c>
      <c r="J2" s="89" t="s">
        <v>28</v>
      </c>
      <c r="K2" s="89" t="s">
        <v>35</v>
      </c>
      <c r="L2" s="89" t="s">
        <v>37</v>
      </c>
    </row>
    <row r="3" spans="1:12" ht="15.75" x14ac:dyDescent="0.2">
      <c r="A3" s="79">
        <v>1</v>
      </c>
      <c r="B3" s="80">
        <v>42668</v>
      </c>
      <c r="C3" s="79" t="s">
        <v>70</v>
      </c>
      <c r="D3" s="79" t="s">
        <v>165</v>
      </c>
      <c r="E3" s="75" t="s">
        <v>11</v>
      </c>
      <c r="F3" s="79">
        <v>5</v>
      </c>
      <c r="G3" s="79">
        <v>5</v>
      </c>
      <c r="H3" s="80">
        <v>42668</v>
      </c>
      <c r="I3" s="76" t="s">
        <v>167</v>
      </c>
      <c r="J3" s="79" t="s">
        <v>29</v>
      </c>
      <c r="K3" s="79" t="s">
        <v>166</v>
      </c>
      <c r="L3" s="7" t="s">
        <v>38</v>
      </c>
    </row>
    <row r="4" spans="1:12" ht="15.75" x14ac:dyDescent="0.2">
      <c r="A4" s="79">
        <v>2</v>
      </c>
      <c r="B4" s="80">
        <v>42671</v>
      </c>
      <c r="C4" s="79" t="s">
        <v>169</v>
      </c>
      <c r="D4" s="79" t="s">
        <v>168</v>
      </c>
      <c r="E4" s="79" t="s">
        <v>7</v>
      </c>
      <c r="F4" s="79">
        <v>1</v>
      </c>
      <c r="G4" s="79">
        <v>1</v>
      </c>
      <c r="H4" s="80">
        <v>42671</v>
      </c>
      <c r="I4" s="79" t="s">
        <v>172</v>
      </c>
      <c r="J4" s="79" t="s">
        <v>86</v>
      </c>
      <c r="K4" s="79"/>
      <c r="L4" s="7" t="s">
        <v>38</v>
      </c>
    </row>
    <row r="5" spans="1:12" ht="15.75" x14ac:dyDescent="0.2">
      <c r="A5" s="79">
        <v>3</v>
      </c>
      <c r="B5" s="80">
        <v>42671</v>
      </c>
      <c r="C5" s="79" t="s">
        <v>170</v>
      </c>
      <c r="D5" s="79" t="s">
        <v>171</v>
      </c>
      <c r="E5" s="79" t="s">
        <v>7</v>
      </c>
      <c r="F5" s="79">
        <v>1</v>
      </c>
      <c r="G5" s="79">
        <v>2</v>
      </c>
      <c r="H5" s="80">
        <v>42671</v>
      </c>
      <c r="I5" s="79" t="s">
        <v>172</v>
      </c>
      <c r="J5" s="79" t="s">
        <v>86</v>
      </c>
      <c r="K5" s="79"/>
      <c r="L5" s="7" t="s">
        <v>38</v>
      </c>
    </row>
    <row r="6" spans="1:12" ht="15.75" x14ac:dyDescent="0.2">
      <c r="A6" s="79">
        <v>4</v>
      </c>
      <c r="B6" s="80">
        <v>42672</v>
      </c>
      <c r="C6" s="79" t="s">
        <v>174</v>
      </c>
      <c r="D6" s="79" t="s">
        <v>175</v>
      </c>
      <c r="E6" s="79" t="s">
        <v>7</v>
      </c>
      <c r="F6" s="79">
        <v>1</v>
      </c>
      <c r="G6" s="79">
        <v>1</v>
      </c>
      <c r="H6" s="80">
        <v>42672</v>
      </c>
      <c r="I6" s="79"/>
      <c r="J6" s="79" t="s">
        <v>29</v>
      </c>
      <c r="K6" s="79"/>
      <c r="L6" s="7" t="s">
        <v>38</v>
      </c>
    </row>
    <row r="7" spans="1:12" ht="15.75" x14ac:dyDescent="0.2">
      <c r="A7" s="79">
        <v>5</v>
      </c>
      <c r="B7" s="80">
        <v>42672</v>
      </c>
      <c r="C7" s="79" t="s">
        <v>173</v>
      </c>
      <c r="D7" s="79" t="s">
        <v>178</v>
      </c>
      <c r="E7" s="79" t="s">
        <v>7</v>
      </c>
      <c r="F7" s="79">
        <v>1</v>
      </c>
      <c r="G7" s="79">
        <v>2</v>
      </c>
      <c r="H7" s="80">
        <v>42672</v>
      </c>
      <c r="I7" s="79"/>
      <c r="J7" s="79" t="s">
        <v>30</v>
      </c>
      <c r="K7" s="79"/>
      <c r="L7" s="7" t="s">
        <v>38</v>
      </c>
    </row>
    <row r="8" spans="1:12" ht="15.75" x14ac:dyDescent="0.2">
      <c r="A8" s="79">
        <v>6</v>
      </c>
      <c r="B8" s="80">
        <v>42672</v>
      </c>
      <c r="C8" s="79" t="s">
        <v>176</v>
      </c>
      <c r="D8" s="79" t="s">
        <v>177</v>
      </c>
      <c r="E8" s="79" t="s">
        <v>11</v>
      </c>
      <c r="F8" s="79">
        <v>5</v>
      </c>
      <c r="G8" s="79">
        <v>7</v>
      </c>
      <c r="H8" s="80">
        <v>42672</v>
      </c>
      <c r="I8" s="79"/>
      <c r="J8" s="79" t="s">
        <v>86</v>
      </c>
      <c r="K8" s="79"/>
      <c r="L8" s="7" t="s">
        <v>38</v>
      </c>
    </row>
    <row r="9" spans="1:12" ht="15.75" x14ac:dyDescent="0.2">
      <c r="A9" s="79">
        <v>7</v>
      </c>
      <c r="B9" s="80">
        <v>42673</v>
      </c>
      <c r="C9" s="79" t="s">
        <v>179</v>
      </c>
      <c r="D9" s="79" t="s">
        <v>180</v>
      </c>
      <c r="E9" s="79" t="s">
        <v>181</v>
      </c>
      <c r="F9" s="79">
        <v>10</v>
      </c>
      <c r="G9" s="79"/>
      <c r="H9" s="80">
        <v>42673</v>
      </c>
      <c r="I9" s="79"/>
      <c r="J9" s="79" t="s">
        <v>186</v>
      </c>
      <c r="K9" s="79"/>
      <c r="L9" s="7" t="s">
        <v>38</v>
      </c>
    </row>
    <row r="10" spans="1:12" ht="15.75" x14ac:dyDescent="0.2">
      <c r="A10" s="79">
        <v>8</v>
      </c>
      <c r="B10" s="80">
        <v>42673</v>
      </c>
      <c r="C10" s="79" t="s">
        <v>182</v>
      </c>
      <c r="D10" s="79" t="s">
        <v>183</v>
      </c>
      <c r="E10" s="79" t="s">
        <v>181</v>
      </c>
      <c r="F10" s="79">
        <v>10</v>
      </c>
      <c r="G10" s="79"/>
      <c r="H10" s="80">
        <v>42673</v>
      </c>
      <c r="I10" s="79"/>
      <c r="J10" s="79" t="s">
        <v>186</v>
      </c>
      <c r="K10" s="79"/>
      <c r="L10" s="7" t="s">
        <v>38</v>
      </c>
    </row>
    <row r="11" spans="1:12" ht="15.75" x14ac:dyDescent="0.2">
      <c r="A11" s="79">
        <v>9</v>
      </c>
      <c r="B11" s="80">
        <v>42673</v>
      </c>
      <c r="C11" s="79" t="s">
        <v>184</v>
      </c>
      <c r="D11" s="79" t="s">
        <v>185</v>
      </c>
      <c r="E11" s="79" t="s">
        <v>11</v>
      </c>
      <c r="F11" s="79">
        <v>5</v>
      </c>
      <c r="G11" s="79"/>
      <c r="H11" s="80">
        <v>42673</v>
      </c>
      <c r="I11" s="79"/>
      <c r="J11" s="79" t="s">
        <v>186</v>
      </c>
      <c r="K11" s="79"/>
      <c r="L11" s="7" t="s">
        <v>38</v>
      </c>
    </row>
    <row r="12" spans="1:12" s="91" customFormat="1" ht="9.6" customHeight="1" x14ac:dyDescent="0.2">
      <c r="A12" s="92"/>
      <c r="B12" s="93"/>
      <c r="C12" s="92"/>
      <c r="D12" s="92"/>
      <c r="E12" s="92"/>
      <c r="F12" s="92"/>
      <c r="G12" s="92"/>
      <c r="H12" s="93"/>
      <c r="I12" s="92"/>
      <c r="J12" s="92"/>
      <c r="K12" s="92"/>
      <c r="L12" s="94"/>
    </row>
    <row r="13" spans="1:12" ht="28.5" x14ac:dyDescent="0.2">
      <c r="A13" s="79">
        <v>10</v>
      </c>
      <c r="B13" s="80">
        <v>42673</v>
      </c>
      <c r="C13" s="79" t="s">
        <v>187</v>
      </c>
      <c r="D13" s="97" t="s">
        <v>192</v>
      </c>
      <c r="E13" s="79" t="s">
        <v>188</v>
      </c>
      <c r="F13" s="79">
        <v>1</v>
      </c>
      <c r="G13" s="79"/>
      <c r="H13" s="80">
        <v>42673</v>
      </c>
      <c r="I13" s="79" t="s">
        <v>189</v>
      </c>
      <c r="J13" s="79" t="s">
        <v>86</v>
      </c>
      <c r="K13" s="79"/>
      <c r="L13" s="79" t="s">
        <v>38</v>
      </c>
    </row>
    <row r="14" spans="1:12" ht="30" x14ac:dyDescent="0.25">
      <c r="A14" s="79">
        <v>11</v>
      </c>
      <c r="B14" s="80">
        <v>42673</v>
      </c>
      <c r="C14" s="79" t="s">
        <v>190</v>
      </c>
      <c r="D14" s="96" t="s">
        <v>191</v>
      </c>
      <c r="E14" s="79" t="s">
        <v>188</v>
      </c>
      <c r="F14" s="79">
        <v>1</v>
      </c>
      <c r="G14" s="79"/>
      <c r="H14" s="80">
        <v>42673</v>
      </c>
      <c r="I14" s="79" t="s">
        <v>193</v>
      </c>
      <c r="J14" s="79" t="s">
        <v>86</v>
      </c>
      <c r="K14" s="79"/>
      <c r="L14" s="79" t="s">
        <v>38</v>
      </c>
    </row>
    <row r="15" spans="1:12" ht="30" x14ac:dyDescent="0.25">
      <c r="A15" s="79">
        <v>12</v>
      </c>
      <c r="B15" s="80">
        <v>42673</v>
      </c>
      <c r="C15" s="79" t="s">
        <v>194</v>
      </c>
      <c r="D15" s="96" t="s">
        <v>195</v>
      </c>
      <c r="E15" s="79" t="s">
        <v>7</v>
      </c>
      <c r="F15" s="79">
        <v>5</v>
      </c>
      <c r="G15" s="79"/>
      <c r="H15" s="80">
        <v>42673</v>
      </c>
      <c r="I15" s="79" t="s">
        <v>196</v>
      </c>
      <c r="J15" s="79" t="s">
        <v>86</v>
      </c>
      <c r="K15" s="79"/>
      <c r="L15" s="79" t="s">
        <v>38</v>
      </c>
    </row>
    <row r="16" spans="1:12" ht="15" x14ac:dyDescent="0.25">
      <c r="A16" s="79">
        <v>13</v>
      </c>
      <c r="B16" s="80">
        <v>42673</v>
      </c>
      <c r="C16" s="79" t="s">
        <v>194</v>
      </c>
      <c r="D16" s="95" t="s">
        <v>197</v>
      </c>
      <c r="E16" s="79" t="s">
        <v>188</v>
      </c>
      <c r="F16" s="79">
        <v>1</v>
      </c>
      <c r="G16" s="79"/>
      <c r="H16" s="80">
        <v>42673</v>
      </c>
      <c r="I16" s="79" t="s">
        <v>196</v>
      </c>
      <c r="J16" s="79" t="s">
        <v>86</v>
      </c>
      <c r="K16" s="79"/>
      <c r="L16" s="79" t="s">
        <v>38</v>
      </c>
    </row>
    <row r="17" spans="1:12" ht="30" x14ac:dyDescent="0.25">
      <c r="A17" s="79">
        <v>14</v>
      </c>
      <c r="B17" s="80">
        <v>42673</v>
      </c>
      <c r="C17" s="79" t="s">
        <v>194</v>
      </c>
      <c r="D17" s="96" t="s">
        <v>198</v>
      </c>
      <c r="E17" s="79" t="s">
        <v>188</v>
      </c>
      <c r="F17" s="79">
        <v>5</v>
      </c>
      <c r="G17" s="79"/>
      <c r="H17" s="80">
        <v>42673</v>
      </c>
      <c r="I17" s="79" t="s">
        <v>196</v>
      </c>
      <c r="J17" s="79" t="s">
        <v>86</v>
      </c>
      <c r="K17" s="79"/>
      <c r="L17" s="79" t="s">
        <v>38</v>
      </c>
    </row>
    <row r="18" spans="1:12" x14ac:dyDescent="0.2">
      <c r="A18" s="79">
        <v>15</v>
      </c>
      <c r="B18" s="80">
        <v>42673</v>
      </c>
      <c r="C18" s="79" t="s">
        <v>199</v>
      </c>
      <c r="D18" s="79" t="s">
        <v>200</v>
      </c>
      <c r="E18" s="79" t="s">
        <v>7</v>
      </c>
      <c r="F18" s="79">
        <v>1</v>
      </c>
      <c r="G18" s="79"/>
      <c r="H18" s="80">
        <v>42673</v>
      </c>
      <c r="I18" s="79" t="s">
        <v>201</v>
      </c>
      <c r="J18" s="79" t="s">
        <v>31</v>
      </c>
      <c r="K18" s="79"/>
      <c r="L18" s="79" t="s">
        <v>38</v>
      </c>
    </row>
    <row r="19" spans="1:12" x14ac:dyDescent="0.2">
      <c r="A19" s="79">
        <v>16</v>
      </c>
      <c r="B19" s="80">
        <v>42673</v>
      </c>
      <c r="C19" s="79" t="s">
        <v>199</v>
      </c>
      <c r="D19" s="79" t="s">
        <v>202</v>
      </c>
      <c r="E19" s="79" t="s">
        <v>7</v>
      </c>
      <c r="F19" s="79">
        <v>1</v>
      </c>
      <c r="G19" s="79"/>
      <c r="H19" s="80">
        <v>42673</v>
      </c>
      <c r="I19" s="79" t="s">
        <v>203</v>
      </c>
      <c r="J19" s="79" t="s">
        <v>31</v>
      </c>
      <c r="K19" s="79"/>
      <c r="L19" s="79" t="s">
        <v>38</v>
      </c>
    </row>
    <row r="24" spans="1:12" ht="18" x14ac:dyDescent="0.2">
      <c r="C24" s="81" t="s">
        <v>46</v>
      </c>
      <c r="D24" s="82"/>
    </row>
    <row r="25" spans="1:12" ht="15.75" thickBot="1" x14ac:dyDescent="0.3">
      <c r="C25" s="82"/>
      <c r="D25" s="82"/>
      <c r="I25" t="s">
        <v>62</v>
      </c>
      <c r="J25">
        <f>J26-SUMIF(L:L,"Resolved",F:F)</f>
        <v>0</v>
      </c>
    </row>
    <row r="26" spans="1:12" ht="17.25" thickTop="1" thickBot="1" x14ac:dyDescent="0.3">
      <c r="C26" s="83" t="s">
        <v>47</v>
      </c>
      <c r="D26" s="84" t="s">
        <v>48</v>
      </c>
      <c r="I26" t="s">
        <v>63</v>
      </c>
      <c r="J26">
        <f>SUM(F:F)</f>
        <v>54</v>
      </c>
    </row>
    <row r="27" spans="1:12" ht="30.75" thickBot="1" x14ac:dyDescent="0.25">
      <c r="C27" s="85" t="s">
        <v>49</v>
      </c>
      <c r="D27" s="86" t="s">
        <v>50</v>
      </c>
    </row>
    <row r="28" spans="1:12" ht="30.75" thickBot="1" x14ac:dyDescent="0.25">
      <c r="C28" s="85" t="s">
        <v>51</v>
      </c>
      <c r="D28" s="86" t="s">
        <v>52</v>
      </c>
    </row>
    <row r="29" spans="1:12" ht="30.75" thickBot="1" x14ac:dyDescent="0.25">
      <c r="C29" s="87" t="s">
        <v>53</v>
      </c>
      <c r="D29" s="88" t="s">
        <v>54</v>
      </c>
    </row>
    <row r="30" spans="1:12" ht="15" thickTop="1" x14ac:dyDescent="0.2"/>
  </sheetData>
  <sortState ref="A3:L28">
    <sortCondition ref="G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7" zoomScale="70" zoomScaleNormal="70" workbookViewId="0">
      <selection activeCell="A32" sqref="A32:XFD32"/>
    </sheetView>
  </sheetViews>
  <sheetFormatPr defaultRowHeight="15" x14ac:dyDescent="0.25"/>
  <cols>
    <col min="1" max="1" width="3.42578125" customWidth="1"/>
    <col min="2" max="2" width="9.5703125" customWidth="1"/>
    <col min="3" max="3" width="26.42578125" customWidth="1"/>
    <col min="4" max="4" width="101.7109375" customWidth="1"/>
    <col min="5" max="5" width="9.7109375" customWidth="1"/>
    <col min="6" max="6" width="10.42578125" customWidth="1"/>
    <col min="7" max="7" width="4" hidden="1" customWidth="1"/>
    <col min="8" max="8" width="12.85546875" customWidth="1"/>
    <col min="9" max="9" width="27" customWidth="1"/>
    <col min="11" max="11" width="15.7109375" customWidth="1"/>
    <col min="12" max="12" width="21.140625" customWidth="1"/>
  </cols>
  <sheetData>
    <row r="1" spans="1:14" ht="31.5" customHeight="1" x14ac:dyDescent="0.25">
      <c r="A1" s="98"/>
      <c r="B1" s="98" t="s">
        <v>3</v>
      </c>
      <c r="C1" s="98" t="s">
        <v>0</v>
      </c>
      <c r="D1" s="98" t="s">
        <v>1</v>
      </c>
      <c r="E1" s="98" t="s">
        <v>2</v>
      </c>
      <c r="F1" s="98" t="s">
        <v>58</v>
      </c>
      <c r="G1" s="98" t="s">
        <v>59</v>
      </c>
      <c r="H1" s="98" t="s">
        <v>4</v>
      </c>
      <c r="I1" s="98" t="s">
        <v>109</v>
      </c>
      <c r="J1" s="98" t="s">
        <v>28</v>
      </c>
      <c r="K1" s="98" t="s">
        <v>35</v>
      </c>
      <c r="L1" s="98" t="s">
        <v>37</v>
      </c>
      <c r="M1" s="99"/>
      <c r="N1" s="99"/>
    </row>
    <row r="2" spans="1:14" x14ac:dyDescent="0.25">
      <c r="A2" s="79">
        <v>1</v>
      </c>
      <c r="B2" s="80">
        <v>42674</v>
      </c>
      <c r="C2" s="79" t="s">
        <v>204</v>
      </c>
      <c r="D2" s="95" t="s">
        <v>205</v>
      </c>
      <c r="E2" s="79" t="s">
        <v>7</v>
      </c>
      <c r="F2" s="79">
        <v>1</v>
      </c>
      <c r="G2" s="79"/>
      <c r="H2" s="80">
        <v>42673</v>
      </c>
      <c r="I2" s="79" t="s">
        <v>207</v>
      </c>
      <c r="J2" s="79" t="s">
        <v>31</v>
      </c>
      <c r="K2" s="110"/>
      <c r="L2" s="110" t="s">
        <v>38</v>
      </c>
      <c r="M2" s="99"/>
      <c r="N2" s="99"/>
    </row>
    <row r="3" spans="1:14" x14ac:dyDescent="0.25">
      <c r="A3" s="79">
        <v>2</v>
      </c>
      <c r="B3" s="80">
        <v>42674</v>
      </c>
      <c r="C3" s="79" t="s">
        <v>204</v>
      </c>
      <c r="D3" s="79" t="s">
        <v>206</v>
      </c>
      <c r="E3" s="79" t="s">
        <v>7</v>
      </c>
      <c r="F3" s="79">
        <v>1</v>
      </c>
      <c r="G3" s="79"/>
      <c r="H3" s="80">
        <v>42673</v>
      </c>
      <c r="I3" s="79" t="s">
        <v>207</v>
      </c>
      <c r="J3" s="79" t="s">
        <v>31</v>
      </c>
      <c r="K3" s="95"/>
      <c r="L3" s="110" t="s">
        <v>38</v>
      </c>
      <c r="M3" s="99"/>
      <c r="N3" s="99"/>
    </row>
    <row r="4" spans="1:14" x14ac:dyDescent="0.25">
      <c r="A4" s="79">
        <v>3</v>
      </c>
      <c r="B4" s="80">
        <v>42674</v>
      </c>
      <c r="C4" s="79" t="s">
        <v>70</v>
      </c>
      <c r="D4" s="79" t="s">
        <v>220</v>
      </c>
      <c r="E4" s="79" t="s">
        <v>216</v>
      </c>
      <c r="F4" s="79">
        <v>5</v>
      </c>
      <c r="G4" s="79"/>
      <c r="H4" s="80">
        <v>42673</v>
      </c>
      <c r="I4" s="79" t="s">
        <v>221</v>
      </c>
      <c r="J4" s="79" t="s">
        <v>222</v>
      </c>
      <c r="K4" s="95"/>
      <c r="L4" s="110" t="s">
        <v>38</v>
      </c>
      <c r="M4" s="99"/>
      <c r="N4" s="99"/>
    </row>
    <row r="5" spans="1:14" x14ac:dyDescent="0.25">
      <c r="A5" s="79">
        <v>4</v>
      </c>
      <c r="B5" s="80">
        <v>42674</v>
      </c>
      <c r="C5" s="79" t="s">
        <v>70</v>
      </c>
      <c r="D5" s="79" t="s">
        <v>268</v>
      </c>
      <c r="E5" s="79" t="s">
        <v>216</v>
      </c>
      <c r="F5" s="79">
        <v>5</v>
      </c>
      <c r="G5" s="79"/>
      <c r="H5" s="80">
        <v>42673</v>
      </c>
      <c r="I5" s="79" t="s">
        <v>221</v>
      </c>
      <c r="J5" s="79" t="s">
        <v>222</v>
      </c>
      <c r="K5" s="95"/>
      <c r="L5" s="110" t="s">
        <v>38</v>
      </c>
      <c r="M5" s="99"/>
      <c r="N5" s="99"/>
    </row>
    <row r="6" spans="1:14" x14ac:dyDescent="0.25">
      <c r="A6" s="79">
        <v>5</v>
      </c>
      <c r="B6" s="80">
        <v>42674</v>
      </c>
      <c r="C6" s="79" t="s">
        <v>223</v>
      </c>
      <c r="D6" s="79" t="s">
        <v>267</v>
      </c>
      <c r="E6" s="79" t="s">
        <v>216</v>
      </c>
      <c r="F6" s="79">
        <v>5</v>
      </c>
      <c r="G6" s="79"/>
      <c r="H6" s="80">
        <v>42673</v>
      </c>
      <c r="I6" s="79" t="s">
        <v>224</v>
      </c>
      <c r="J6" s="79" t="s">
        <v>222</v>
      </c>
      <c r="K6" s="95"/>
      <c r="L6" s="110" t="s">
        <v>38</v>
      </c>
      <c r="M6" s="99"/>
      <c r="N6" s="99"/>
    </row>
    <row r="7" spans="1:14" ht="29.25" x14ac:dyDescent="0.25">
      <c r="A7" s="79">
        <v>6</v>
      </c>
      <c r="B7" s="100">
        <v>42675</v>
      </c>
      <c r="C7" s="101" t="s">
        <v>208</v>
      </c>
      <c r="D7" s="97" t="s">
        <v>209</v>
      </c>
      <c r="E7" s="101" t="s">
        <v>11</v>
      </c>
      <c r="F7" s="101">
        <v>10</v>
      </c>
      <c r="G7" s="101"/>
      <c r="H7" s="100">
        <v>42676</v>
      </c>
      <c r="I7" s="101" t="s">
        <v>208</v>
      </c>
      <c r="J7" s="101" t="s">
        <v>210</v>
      </c>
      <c r="K7" s="101"/>
      <c r="L7" s="110" t="s">
        <v>38</v>
      </c>
      <c r="M7" s="99"/>
      <c r="N7" s="99"/>
    </row>
    <row r="8" spans="1:14" ht="30" x14ac:dyDescent="0.25">
      <c r="A8" s="79">
        <v>7</v>
      </c>
      <c r="B8" s="100">
        <v>42675</v>
      </c>
      <c r="C8" s="101" t="s">
        <v>208</v>
      </c>
      <c r="D8" s="96" t="s">
        <v>211</v>
      </c>
      <c r="E8" s="101" t="s">
        <v>11</v>
      </c>
      <c r="F8" s="101">
        <v>10</v>
      </c>
      <c r="G8" s="101"/>
      <c r="H8" s="100">
        <v>42676</v>
      </c>
      <c r="I8" s="101" t="s">
        <v>208</v>
      </c>
      <c r="J8" s="101" t="s">
        <v>210</v>
      </c>
      <c r="K8" s="101"/>
      <c r="L8" s="110" t="s">
        <v>38</v>
      </c>
      <c r="M8" s="99"/>
      <c r="N8" s="99"/>
    </row>
    <row r="9" spans="1:14" x14ac:dyDescent="0.25">
      <c r="A9" s="79">
        <v>8</v>
      </c>
      <c r="B9" s="100">
        <v>42675</v>
      </c>
      <c r="C9" s="101" t="s">
        <v>208</v>
      </c>
      <c r="D9" s="96" t="s">
        <v>212</v>
      </c>
      <c r="E9" s="101" t="s">
        <v>7</v>
      </c>
      <c r="F9" s="101">
        <v>1</v>
      </c>
      <c r="G9" s="101"/>
      <c r="H9" s="100">
        <v>42676</v>
      </c>
      <c r="I9" s="101" t="s">
        <v>208</v>
      </c>
      <c r="J9" s="101" t="s">
        <v>210</v>
      </c>
      <c r="K9" s="101"/>
      <c r="L9" s="110" t="s">
        <v>38</v>
      </c>
      <c r="M9" s="99"/>
      <c r="N9" s="99"/>
    </row>
    <row r="10" spans="1:14" x14ac:dyDescent="0.25">
      <c r="A10" s="79">
        <v>9</v>
      </c>
      <c r="B10" s="100">
        <v>42675</v>
      </c>
      <c r="C10" s="101" t="s">
        <v>208</v>
      </c>
      <c r="D10" s="97" t="s">
        <v>213</v>
      </c>
      <c r="E10" s="101" t="s">
        <v>7</v>
      </c>
      <c r="F10" s="101">
        <v>1</v>
      </c>
      <c r="G10" s="101"/>
      <c r="H10" s="100">
        <v>42676</v>
      </c>
      <c r="I10" s="101" t="s">
        <v>208</v>
      </c>
      <c r="J10" s="101" t="s">
        <v>210</v>
      </c>
      <c r="K10" s="101"/>
      <c r="L10" s="110" t="s">
        <v>38</v>
      </c>
      <c r="M10" s="99"/>
      <c r="N10" s="99"/>
    </row>
    <row r="11" spans="1:14" ht="29.25" x14ac:dyDescent="0.25">
      <c r="A11" s="111">
        <v>10</v>
      </c>
      <c r="B11" s="112">
        <v>42679</v>
      </c>
      <c r="C11" s="113" t="s">
        <v>214</v>
      </c>
      <c r="D11" s="114" t="s">
        <v>215</v>
      </c>
      <c r="E11" s="113" t="s">
        <v>216</v>
      </c>
      <c r="F11" s="113">
        <v>5</v>
      </c>
      <c r="G11" s="113"/>
      <c r="H11" s="112">
        <v>42680</v>
      </c>
      <c r="I11" s="113" t="s">
        <v>217</v>
      </c>
      <c r="J11" s="113" t="s">
        <v>86</v>
      </c>
      <c r="K11" s="113"/>
      <c r="L11" s="110" t="s">
        <v>38</v>
      </c>
      <c r="M11" s="99"/>
      <c r="N11" s="99"/>
    </row>
    <row r="12" spans="1:14" ht="29.25" x14ac:dyDescent="0.25">
      <c r="A12" s="79">
        <v>11</v>
      </c>
      <c r="B12" s="100">
        <v>42679</v>
      </c>
      <c r="C12" s="101" t="s">
        <v>214</v>
      </c>
      <c r="D12" s="97" t="s">
        <v>218</v>
      </c>
      <c r="E12" s="101" t="s">
        <v>216</v>
      </c>
      <c r="F12" s="101">
        <v>5</v>
      </c>
      <c r="G12" s="101"/>
      <c r="H12" s="112">
        <v>42680</v>
      </c>
      <c r="I12" s="101" t="s">
        <v>217</v>
      </c>
      <c r="J12" s="101" t="s">
        <v>86</v>
      </c>
      <c r="K12" s="101"/>
      <c r="L12" s="110" t="s">
        <v>38</v>
      </c>
      <c r="M12" s="99"/>
      <c r="N12" s="99"/>
    </row>
    <row r="13" spans="1:14" x14ac:dyDescent="0.25">
      <c r="A13" s="106">
        <v>12</v>
      </c>
      <c r="B13" s="100">
        <v>42679</v>
      </c>
      <c r="C13" s="101" t="s">
        <v>214</v>
      </c>
      <c r="D13" s="97" t="s">
        <v>219</v>
      </c>
      <c r="E13" s="101" t="s">
        <v>216</v>
      </c>
      <c r="F13" s="101">
        <v>5</v>
      </c>
      <c r="G13" s="101"/>
      <c r="H13" s="112">
        <v>42680</v>
      </c>
      <c r="I13" s="101" t="s">
        <v>217</v>
      </c>
      <c r="J13" s="101" t="s">
        <v>86</v>
      </c>
      <c r="K13" s="101"/>
      <c r="L13" s="110" t="s">
        <v>38</v>
      </c>
      <c r="M13" s="99"/>
      <c r="N13" s="99"/>
    </row>
    <row r="14" spans="1:14" x14ac:dyDescent="0.25">
      <c r="A14" s="111">
        <v>13</v>
      </c>
      <c r="B14" s="112">
        <v>42679</v>
      </c>
      <c r="C14" s="113" t="s">
        <v>245</v>
      </c>
      <c r="D14" s="114" t="s">
        <v>246</v>
      </c>
      <c r="E14" s="113" t="s">
        <v>216</v>
      </c>
      <c r="F14" s="113">
        <v>5</v>
      </c>
      <c r="G14" s="113"/>
      <c r="H14" s="112">
        <v>42680</v>
      </c>
      <c r="I14" s="113" t="s">
        <v>248</v>
      </c>
      <c r="J14" s="113" t="s">
        <v>29</v>
      </c>
      <c r="K14" s="113"/>
      <c r="L14" s="110" t="s">
        <v>38</v>
      </c>
      <c r="M14" s="99"/>
      <c r="N14" s="99"/>
    </row>
    <row r="15" spans="1:14" x14ac:dyDescent="0.25">
      <c r="A15" s="111">
        <v>14</v>
      </c>
      <c r="B15" s="112">
        <v>42679</v>
      </c>
      <c r="C15" s="113" t="s">
        <v>245</v>
      </c>
      <c r="D15" s="114" t="s">
        <v>247</v>
      </c>
      <c r="E15" s="113" t="s">
        <v>216</v>
      </c>
      <c r="F15" s="113">
        <v>5</v>
      </c>
      <c r="G15" s="113"/>
      <c r="H15" s="112">
        <v>42680</v>
      </c>
      <c r="I15" s="113" t="s">
        <v>249</v>
      </c>
      <c r="J15" s="113" t="s">
        <v>29</v>
      </c>
      <c r="K15" s="113"/>
      <c r="L15" s="110" t="s">
        <v>38</v>
      </c>
      <c r="M15" s="99"/>
      <c r="N15" s="99"/>
    </row>
    <row r="16" spans="1:14" x14ac:dyDescent="0.25">
      <c r="A16" s="106">
        <v>15</v>
      </c>
      <c r="B16" s="107">
        <v>42680</v>
      </c>
      <c r="C16" s="108" t="s">
        <v>225</v>
      </c>
      <c r="D16" s="109" t="s">
        <v>226</v>
      </c>
      <c r="E16" s="108" t="s">
        <v>216</v>
      </c>
      <c r="F16" s="108">
        <v>5</v>
      </c>
      <c r="G16" s="95"/>
      <c r="H16" s="112">
        <v>42680</v>
      </c>
      <c r="I16" s="108" t="s">
        <v>227</v>
      </c>
      <c r="J16" s="108" t="s">
        <v>29</v>
      </c>
      <c r="K16" s="95"/>
      <c r="L16" s="110" t="s">
        <v>38</v>
      </c>
      <c r="M16" s="99"/>
      <c r="N16" s="99"/>
    </row>
    <row r="17" spans="1:14" x14ac:dyDescent="0.25">
      <c r="A17" s="106">
        <v>16</v>
      </c>
      <c r="B17" s="107">
        <v>42680</v>
      </c>
      <c r="C17" s="108" t="s">
        <v>225</v>
      </c>
      <c r="D17" s="109" t="s">
        <v>228</v>
      </c>
      <c r="E17" s="108" t="s">
        <v>216</v>
      </c>
      <c r="F17" s="108">
        <v>5</v>
      </c>
      <c r="G17" s="95"/>
      <c r="H17" s="112">
        <v>42680</v>
      </c>
      <c r="I17" s="108" t="s">
        <v>229</v>
      </c>
      <c r="J17" s="108" t="s">
        <v>29</v>
      </c>
      <c r="K17" s="95"/>
      <c r="L17" s="110" t="s">
        <v>38</v>
      </c>
      <c r="M17" s="99"/>
      <c r="N17" s="99"/>
    </row>
    <row r="18" spans="1:14" x14ac:dyDescent="0.25">
      <c r="A18" s="106">
        <v>17</v>
      </c>
      <c r="B18" s="107">
        <v>42680</v>
      </c>
      <c r="C18" s="108" t="s">
        <v>225</v>
      </c>
      <c r="D18" s="109" t="s">
        <v>230</v>
      </c>
      <c r="E18" s="108" t="s">
        <v>216</v>
      </c>
      <c r="F18" s="108">
        <v>5</v>
      </c>
      <c r="G18" s="95"/>
      <c r="H18" s="112">
        <v>42680</v>
      </c>
      <c r="I18" s="108" t="s">
        <v>231</v>
      </c>
      <c r="J18" s="108" t="s">
        <v>29</v>
      </c>
      <c r="K18" s="95"/>
      <c r="L18" s="110" t="s">
        <v>38</v>
      </c>
      <c r="M18" s="99"/>
      <c r="N18" s="99"/>
    </row>
    <row r="19" spans="1:14" ht="29.25" x14ac:dyDescent="0.25">
      <c r="A19" s="106">
        <v>18</v>
      </c>
      <c r="B19" s="107">
        <v>42680</v>
      </c>
      <c r="C19" s="108" t="s">
        <v>232</v>
      </c>
      <c r="D19" s="109" t="s">
        <v>244</v>
      </c>
      <c r="E19" s="108" t="s">
        <v>216</v>
      </c>
      <c r="F19" s="108">
        <v>5</v>
      </c>
      <c r="G19" s="95"/>
      <c r="H19" s="112">
        <v>42680</v>
      </c>
      <c r="I19" s="108" t="s">
        <v>233</v>
      </c>
      <c r="J19" s="95" t="s">
        <v>29</v>
      </c>
      <c r="K19" s="95"/>
      <c r="L19" s="110" t="s">
        <v>38</v>
      </c>
      <c r="M19" s="99"/>
      <c r="N19" s="99"/>
    </row>
    <row r="20" spans="1:14" x14ac:dyDescent="0.25">
      <c r="A20" s="106">
        <v>19</v>
      </c>
      <c r="B20" s="107">
        <v>42680</v>
      </c>
      <c r="C20" s="108" t="s">
        <v>214</v>
      </c>
      <c r="D20" s="109" t="s">
        <v>234</v>
      </c>
      <c r="E20" s="108" t="s">
        <v>216</v>
      </c>
      <c r="F20" s="108">
        <v>5</v>
      </c>
      <c r="G20" s="95"/>
      <c r="H20" s="112">
        <v>42680</v>
      </c>
      <c r="I20" s="108" t="s">
        <v>235</v>
      </c>
      <c r="J20" s="95" t="s">
        <v>29</v>
      </c>
      <c r="K20" s="95"/>
      <c r="L20" s="110" t="s">
        <v>38</v>
      </c>
      <c r="M20" s="99"/>
      <c r="N20" s="99"/>
    </row>
    <row r="21" spans="1:14" x14ac:dyDescent="0.25">
      <c r="A21" s="106">
        <v>20</v>
      </c>
      <c r="B21" s="107">
        <v>42680</v>
      </c>
      <c r="C21" s="108" t="s">
        <v>236</v>
      </c>
      <c r="D21" s="109" t="s">
        <v>237</v>
      </c>
      <c r="E21" s="108" t="s">
        <v>216</v>
      </c>
      <c r="F21" s="108">
        <v>5</v>
      </c>
      <c r="G21" s="95"/>
      <c r="H21" s="112">
        <v>42680</v>
      </c>
      <c r="I21" s="108" t="s">
        <v>238</v>
      </c>
      <c r="J21" s="95" t="s">
        <v>29</v>
      </c>
      <c r="K21" s="95"/>
      <c r="L21" s="110" t="s">
        <v>38</v>
      </c>
      <c r="M21" s="99"/>
      <c r="N21" s="99"/>
    </row>
    <row r="22" spans="1:14" ht="29.25" x14ac:dyDescent="0.25">
      <c r="A22" s="106">
        <v>21</v>
      </c>
      <c r="B22" s="107">
        <v>42680</v>
      </c>
      <c r="C22" s="108" t="s">
        <v>236</v>
      </c>
      <c r="D22" s="109" t="s">
        <v>239</v>
      </c>
      <c r="E22" s="108" t="s">
        <v>216</v>
      </c>
      <c r="F22" s="108">
        <v>5</v>
      </c>
      <c r="G22" s="95"/>
      <c r="H22" s="112">
        <v>42680</v>
      </c>
      <c r="I22" s="108" t="s">
        <v>240</v>
      </c>
      <c r="J22" s="95" t="s">
        <v>29</v>
      </c>
      <c r="K22" s="95"/>
      <c r="L22" s="110" t="s">
        <v>38</v>
      </c>
      <c r="M22" s="99"/>
      <c r="N22" s="99"/>
    </row>
    <row r="23" spans="1:14" ht="29.25" x14ac:dyDescent="0.25">
      <c r="A23" s="106">
        <v>22</v>
      </c>
      <c r="B23" s="107">
        <v>42680</v>
      </c>
      <c r="C23" s="108" t="s">
        <v>225</v>
      </c>
      <c r="D23" s="109" t="s">
        <v>241</v>
      </c>
      <c r="E23" s="108" t="s">
        <v>216</v>
      </c>
      <c r="F23" s="108">
        <v>5</v>
      </c>
      <c r="G23" s="95"/>
      <c r="H23" s="112">
        <v>42680</v>
      </c>
      <c r="I23" s="108" t="s">
        <v>242</v>
      </c>
      <c r="J23" s="95" t="s">
        <v>29</v>
      </c>
      <c r="K23" s="95"/>
      <c r="L23" s="110" t="s">
        <v>38</v>
      </c>
      <c r="M23" s="99"/>
      <c r="N23" s="99"/>
    </row>
    <row r="24" spans="1:14" ht="29.25" x14ac:dyDescent="0.25">
      <c r="A24" s="106">
        <v>23</v>
      </c>
      <c r="B24" s="80">
        <v>42680</v>
      </c>
      <c r="C24" s="108" t="s">
        <v>225</v>
      </c>
      <c r="D24" s="109" t="s">
        <v>250</v>
      </c>
      <c r="E24" s="108" t="s">
        <v>216</v>
      </c>
      <c r="F24" s="108">
        <v>5</v>
      </c>
      <c r="G24" s="79"/>
      <c r="H24" s="112">
        <v>42680</v>
      </c>
      <c r="I24" s="108" t="s">
        <v>243</v>
      </c>
      <c r="J24" s="95" t="s">
        <v>29</v>
      </c>
      <c r="K24" s="79"/>
      <c r="L24" s="110" t="s">
        <v>38</v>
      </c>
      <c r="M24" s="99"/>
      <c r="N24" s="99"/>
    </row>
    <row r="25" spans="1:14" x14ac:dyDescent="0.25">
      <c r="A25" s="106">
        <v>27</v>
      </c>
      <c r="B25" s="80">
        <v>42682</v>
      </c>
      <c r="C25" s="79" t="s">
        <v>225</v>
      </c>
      <c r="D25" s="79" t="s">
        <v>251</v>
      </c>
      <c r="E25" s="79" t="s">
        <v>216</v>
      </c>
      <c r="F25" s="79">
        <v>5</v>
      </c>
      <c r="G25" s="79"/>
      <c r="H25" s="80">
        <v>42682</v>
      </c>
      <c r="I25" s="79" t="s">
        <v>252</v>
      </c>
      <c r="J25" s="95" t="s">
        <v>29</v>
      </c>
      <c r="K25" s="79"/>
      <c r="L25" s="110" t="s">
        <v>38</v>
      </c>
      <c r="M25" s="99"/>
      <c r="N25" s="99"/>
    </row>
    <row r="26" spans="1:14" x14ac:dyDescent="0.25">
      <c r="A26" s="106">
        <v>28</v>
      </c>
      <c r="B26" s="80">
        <v>42682</v>
      </c>
      <c r="C26" s="79" t="s">
        <v>225</v>
      </c>
      <c r="D26" s="79" t="s">
        <v>253</v>
      </c>
      <c r="E26" s="79" t="s">
        <v>216</v>
      </c>
      <c r="F26" s="79">
        <v>5</v>
      </c>
      <c r="G26" s="79"/>
      <c r="H26" s="80">
        <v>42682</v>
      </c>
      <c r="I26" s="79" t="s">
        <v>254</v>
      </c>
      <c r="J26" s="95" t="s">
        <v>29</v>
      </c>
      <c r="K26" s="79"/>
      <c r="L26" s="110" t="s">
        <v>38</v>
      </c>
      <c r="M26" s="99"/>
      <c r="N26" s="99"/>
    </row>
    <row r="27" spans="1:14" x14ac:dyDescent="0.25">
      <c r="A27" s="106">
        <v>29</v>
      </c>
      <c r="B27" s="80">
        <v>42682</v>
      </c>
      <c r="C27" s="79" t="s">
        <v>214</v>
      </c>
      <c r="D27" s="79" t="s">
        <v>255</v>
      </c>
      <c r="E27" s="79" t="s">
        <v>216</v>
      </c>
      <c r="F27" s="79">
        <v>5</v>
      </c>
      <c r="G27" s="79"/>
      <c r="H27" s="80">
        <v>42682</v>
      </c>
      <c r="I27" s="79" t="s">
        <v>256</v>
      </c>
      <c r="J27" s="95" t="s">
        <v>29</v>
      </c>
      <c r="K27" s="79"/>
      <c r="L27" s="110" t="s">
        <v>38</v>
      </c>
      <c r="M27" s="99"/>
      <c r="N27" s="99"/>
    </row>
    <row r="28" spans="1:14" x14ac:dyDescent="0.25">
      <c r="A28" s="106">
        <v>30</v>
      </c>
      <c r="B28" s="80">
        <v>42682</v>
      </c>
      <c r="C28" s="79" t="s">
        <v>236</v>
      </c>
      <c r="D28" s="79" t="s">
        <v>257</v>
      </c>
      <c r="E28" s="79" t="s">
        <v>216</v>
      </c>
      <c r="F28" s="79">
        <v>5</v>
      </c>
      <c r="G28" s="79"/>
      <c r="H28" s="80">
        <v>42682</v>
      </c>
      <c r="I28" s="79" t="s">
        <v>258</v>
      </c>
      <c r="J28" s="95" t="s">
        <v>29</v>
      </c>
      <c r="K28" s="79"/>
      <c r="L28" s="110" t="s">
        <v>38</v>
      </c>
      <c r="M28" s="99"/>
      <c r="N28" s="99"/>
    </row>
    <row r="29" spans="1:14" x14ac:dyDescent="0.25">
      <c r="A29" s="106">
        <v>31</v>
      </c>
      <c r="B29" s="80">
        <v>42682</v>
      </c>
      <c r="C29" s="79" t="s">
        <v>236</v>
      </c>
      <c r="D29" s="79" t="s">
        <v>257</v>
      </c>
      <c r="E29" s="79" t="s">
        <v>216</v>
      </c>
      <c r="F29" s="79">
        <v>5</v>
      </c>
      <c r="G29" s="79"/>
      <c r="H29" s="80">
        <v>42682</v>
      </c>
      <c r="I29" s="79" t="s">
        <v>259</v>
      </c>
      <c r="J29" s="95" t="s">
        <v>29</v>
      </c>
      <c r="K29" s="79"/>
      <c r="L29" s="110" t="s">
        <v>38</v>
      </c>
      <c r="M29" s="99"/>
      <c r="N29" s="99"/>
    </row>
    <row r="30" spans="1:14" x14ac:dyDescent="0.25">
      <c r="A30" s="106">
        <v>32</v>
      </c>
      <c r="B30" s="80">
        <v>42682</v>
      </c>
      <c r="C30" s="79" t="s">
        <v>225</v>
      </c>
      <c r="D30" s="79" t="s">
        <v>260</v>
      </c>
      <c r="E30" s="79" t="s">
        <v>216</v>
      </c>
      <c r="F30" s="79">
        <v>5</v>
      </c>
      <c r="G30" s="79"/>
      <c r="H30" s="80">
        <v>42682</v>
      </c>
      <c r="I30" s="79" t="s">
        <v>261</v>
      </c>
      <c r="J30" s="95" t="s">
        <v>29</v>
      </c>
      <c r="K30" s="79"/>
      <c r="L30" s="110" t="s">
        <v>38</v>
      </c>
      <c r="M30" s="99"/>
      <c r="N30" s="99"/>
    </row>
    <row r="31" spans="1:14" ht="29.25" x14ac:dyDescent="0.25">
      <c r="A31" s="106">
        <v>33</v>
      </c>
      <c r="B31" s="80">
        <v>42682</v>
      </c>
      <c r="C31" s="79" t="s">
        <v>169</v>
      </c>
      <c r="D31" s="97" t="s">
        <v>262</v>
      </c>
      <c r="E31" s="79" t="s">
        <v>216</v>
      </c>
      <c r="F31" s="79">
        <v>5</v>
      </c>
      <c r="G31" s="79"/>
      <c r="H31" s="80">
        <v>42682</v>
      </c>
      <c r="I31" s="79" t="s">
        <v>263</v>
      </c>
      <c r="J31" s="95" t="s">
        <v>29</v>
      </c>
      <c r="K31" s="79"/>
      <c r="L31" s="110" t="s">
        <v>38</v>
      </c>
      <c r="M31" s="99"/>
      <c r="N31" s="99"/>
    </row>
    <row r="32" spans="1:14" x14ac:dyDescent="0.25">
      <c r="A32" s="102"/>
      <c r="B32" s="103"/>
      <c r="C32" s="104"/>
      <c r="D32" s="105"/>
      <c r="F32" s="104"/>
      <c r="I32" s="104"/>
      <c r="J32" s="104"/>
      <c r="L32" s="104"/>
      <c r="M32" s="99"/>
      <c r="N32" s="99"/>
    </row>
    <row r="33" spans="1:14" x14ac:dyDescent="0.25">
      <c r="A33" s="102"/>
      <c r="B33" s="103"/>
      <c r="C33" s="104"/>
      <c r="D33" s="105"/>
      <c r="F33" s="104"/>
      <c r="I33" s="104"/>
      <c r="J33" s="104"/>
      <c r="L33" s="104"/>
      <c r="M33" s="99"/>
      <c r="N33" s="99"/>
    </row>
    <row r="35" spans="1:14" x14ac:dyDescent="0.25">
      <c r="K35" t="s">
        <v>62</v>
      </c>
      <c r="L35">
        <f>L36-SUMIF(L2:L31,"Resolved",F2:F31)</f>
        <v>0</v>
      </c>
    </row>
    <row r="36" spans="1:14" ht="18.75" x14ac:dyDescent="0.25">
      <c r="D36" s="21" t="s">
        <v>46</v>
      </c>
      <c r="E36" s="1"/>
      <c r="K36" t="s">
        <v>63</v>
      </c>
      <c r="L36">
        <f>SUM(F:F)</f>
        <v>144</v>
      </c>
    </row>
    <row r="37" spans="1:14" ht="15.75" thickBot="1" x14ac:dyDescent="0.3">
      <c r="D37" s="1"/>
      <c r="E37" s="1"/>
    </row>
    <row r="38" spans="1:14" ht="31.5" thickTop="1" thickBot="1" x14ac:dyDescent="0.3">
      <c r="D38" s="13" t="s">
        <v>47</v>
      </c>
      <c r="E38" s="14" t="s">
        <v>48</v>
      </c>
    </row>
    <row r="39" spans="1:14" ht="165.75" thickBot="1" x14ac:dyDescent="0.3">
      <c r="D39" s="15" t="s">
        <v>49</v>
      </c>
      <c r="E39" s="16" t="s">
        <v>50</v>
      </c>
    </row>
    <row r="40" spans="1:14" ht="180.75" thickBot="1" x14ac:dyDescent="0.3">
      <c r="D40" s="15" t="s">
        <v>51</v>
      </c>
      <c r="E40" s="16" t="s">
        <v>52</v>
      </c>
    </row>
    <row r="41" spans="1:14" ht="225.75" thickBot="1" x14ac:dyDescent="0.3">
      <c r="D41" s="17" t="s">
        <v>53</v>
      </c>
      <c r="E41" s="18" t="s">
        <v>54</v>
      </c>
    </row>
    <row r="42" spans="1:14" ht="15.75" thickTop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zoomScale="55" zoomScaleNormal="55" workbookViewId="0">
      <selection activeCell="D13" sqref="D13"/>
    </sheetView>
  </sheetViews>
  <sheetFormatPr defaultRowHeight="15" x14ac:dyDescent="0.25"/>
  <cols>
    <col min="1" max="1" width="3.42578125" customWidth="1"/>
    <col min="2" max="2" width="11.85546875" customWidth="1"/>
    <col min="3" max="3" width="26.42578125" customWidth="1"/>
    <col min="4" max="4" width="101.7109375" customWidth="1"/>
    <col min="5" max="5" width="9.7109375" customWidth="1"/>
    <col min="6" max="6" width="10.42578125" customWidth="1"/>
    <col min="7" max="7" width="4" hidden="1" customWidth="1"/>
    <col min="8" max="8" width="13" customWidth="1"/>
    <col min="9" max="9" width="27" customWidth="1"/>
    <col min="11" max="11" width="15.7109375" customWidth="1"/>
    <col min="12" max="12" width="21.140625" customWidth="1"/>
  </cols>
  <sheetData>
    <row r="1" spans="1:14" ht="31.5" customHeight="1" x14ac:dyDescent="0.25">
      <c r="A1" s="98"/>
      <c r="B1" s="98" t="s">
        <v>3</v>
      </c>
      <c r="C1" s="98" t="s">
        <v>0</v>
      </c>
      <c r="D1" s="98" t="s">
        <v>1</v>
      </c>
      <c r="E1" s="98" t="s">
        <v>2</v>
      </c>
      <c r="F1" s="98" t="s">
        <v>58</v>
      </c>
      <c r="G1" s="98" t="s">
        <v>59</v>
      </c>
      <c r="H1" s="98" t="s">
        <v>4</v>
      </c>
      <c r="I1" s="98" t="s">
        <v>109</v>
      </c>
      <c r="J1" s="98" t="s">
        <v>28</v>
      </c>
      <c r="K1" s="98" t="s">
        <v>35</v>
      </c>
      <c r="L1" s="98" t="s">
        <v>37</v>
      </c>
      <c r="M1" s="99"/>
      <c r="N1" s="99"/>
    </row>
    <row r="2" spans="1:14" x14ac:dyDescent="0.25">
      <c r="A2" s="79">
        <v>1</v>
      </c>
      <c r="B2" s="80">
        <v>42684</v>
      </c>
      <c r="C2" s="79" t="s">
        <v>264</v>
      </c>
      <c r="D2" s="95" t="s">
        <v>266</v>
      </c>
      <c r="E2" s="79" t="s">
        <v>216</v>
      </c>
      <c r="F2" s="79">
        <v>5</v>
      </c>
      <c r="G2" s="79"/>
      <c r="H2" s="80">
        <v>42685</v>
      </c>
      <c r="I2" s="79" t="s">
        <v>265</v>
      </c>
      <c r="J2" s="79" t="s">
        <v>222</v>
      </c>
      <c r="K2" s="110"/>
      <c r="L2" s="110" t="s">
        <v>38</v>
      </c>
      <c r="M2" s="99"/>
      <c r="N2" s="99"/>
    </row>
    <row r="3" spans="1:14" x14ac:dyDescent="0.25">
      <c r="A3" s="79">
        <v>2</v>
      </c>
      <c r="B3" s="80">
        <v>42687</v>
      </c>
      <c r="C3" s="79" t="s">
        <v>264</v>
      </c>
      <c r="D3" s="79" t="s">
        <v>270</v>
      </c>
      <c r="E3" s="79" t="s">
        <v>216</v>
      </c>
      <c r="F3" s="79">
        <v>5</v>
      </c>
      <c r="G3" s="79"/>
      <c r="H3" s="80">
        <v>42687</v>
      </c>
      <c r="I3" s="79" t="s">
        <v>269</v>
      </c>
      <c r="J3" s="79" t="s">
        <v>30</v>
      </c>
      <c r="K3" s="95"/>
      <c r="L3" s="110" t="s">
        <v>38</v>
      </c>
      <c r="M3" s="99"/>
      <c r="N3" s="99"/>
    </row>
    <row r="4" spans="1:14" x14ac:dyDescent="0.25">
      <c r="A4" s="79">
        <v>3</v>
      </c>
      <c r="B4" s="80">
        <v>42687</v>
      </c>
      <c r="C4" s="79" t="s">
        <v>264</v>
      </c>
      <c r="D4" s="79" t="s">
        <v>271</v>
      </c>
      <c r="E4" s="79" t="s">
        <v>216</v>
      </c>
      <c r="F4" s="79">
        <v>5</v>
      </c>
      <c r="G4" s="79"/>
      <c r="H4" s="80">
        <v>42687</v>
      </c>
      <c r="I4" s="79" t="s">
        <v>269</v>
      </c>
      <c r="J4" s="79" t="s">
        <v>30</v>
      </c>
      <c r="K4" s="95"/>
      <c r="L4" s="110" t="s">
        <v>38</v>
      </c>
      <c r="M4" s="99"/>
      <c r="N4" s="99"/>
    </row>
    <row r="5" spans="1:14" x14ac:dyDescent="0.25">
      <c r="A5" s="79">
        <v>4</v>
      </c>
      <c r="B5" s="80">
        <v>42687</v>
      </c>
      <c r="C5" s="79" t="s">
        <v>272</v>
      </c>
      <c r="D5" s="79" t="s">
        <v>273</v>
      </c>
      <c r="E5" s="79" t="s">
        <v>216</v>
      </c>
      <c r="F5" s="79">
        <v>5</v>
      </c>
      <c r="G5" s="79"/>
      <c r="H5" s="80">
        <v>42687</v>
      </c>
      <c r="I5" s="79" t="s">
        <v>269</v>
      </c>
      <c r="J5" s="79" t="s">
        <v>30</v>
      </c>
      <c r="K5" s="95"/>
      <c r="L5" s="110" t="s">
        <v>38</v>
      </c>
      <c r="M5" s="99"/>
      <c r="N5" s="99"/>
    </row>
    <row r="6" spans="1:14" x14ac:dyDescent="0.25">
      <c r="A6" s="79">
        <v>5</v>
      </c>
      <c r="B6" s="80">
        <v>42687</v>
      </c>
      <c r="C6" s="79" t="s">
        <v>70</v>
      </c>
      <c r="D6" s="79" t="s">
        <v>274</v>
      </c>
      <c r="E6" s="79" t="s">
        <v>216</v>
      </c>
      <c r="F6" s="79">
        <v>5</v>
      </c>
      <c r="G6" s="79"/>
      <c r="H6" s="80">
        <v>42687</v>
      </c>
      <c r="I6" s="79" t="s">
        <v>269</v>
      </c>
      <c r="J6" s="79" t="s">
        <v>30</v>
      </c>
      <c r="K6" s="95"/>
      <c r="L6" s="110" t="s">
        <v>38</v>
      </c>
      <c r="M6" s="99"/>
      <c r="N6" s="99"/>
    </row>
    <row r="7" spans="1:14" x14ac:dyDescent="0.25">
      <c r="A7" s="79"/>
      <c r="B7" s="100"/>
      <c r="C7" s="101"/>
      <c r="D7" s="97"/>
      <c r="E7" s="101"/>
      <c r="F7" s="101"/>
      <c r="G7" s="101"/>
      <c r="H7" s="101"/>
      <c r="I7" s="101"/>
      <c r="J7" s="101"/>
      <c r="K7" s="101"/>
      <c r="L7" s="110"/>
      <c r="M7" s="99"/>
      <c r="N7" s="99"/>
    </row>
    <row r="8" spans="1:14" x14ac:dyDescent="0.25">
      <c r="A8" s="79"/>
      <c r="B8" s="100"/>
      <c r="C8" s="101"/>
      <c r="D8" s="96"/>
      <c r="E8" s="101"/>
      <c r="F8" s="101"/>
      <c r="G8" s="101"/>
      <c r="H8" s="101"/>
      <c r="I8" s="101"/>
      <c r="J8" s="101"/>
      <c r="K8" s="101"/>
      <c r="L8" s="110"/>
      <c r="M8" s="99"/>
      <c r="N8" s="99"/>
    </row>
    <row r="9" spans="1:14" x14ac:dyDescent="0.25">
      <c r="A9" s="79"/>
      <c r="B9" s="100"/>
      <c r="C9" s="101"/>
      <c r="D9" s="96"/>
      <c r="E9" s="101"/>
      <c r="F9" s="101"/>
      <c r="G9" s="101"/>
      <c r="H9" s="101"/>
      <c r="I9" s="101"/>
      <c r="J9" s="101"/>
      <c r="K9" s="101"/>
      <c r="L9" s="110"/>
      <c r="M9" s="99"/>
      <c r="N9" s="99"/>
    </row>
    <row r="10" spans="1:14" x14ac:dyDescent="0.25">
      <c r="A10" s="79"/>
      <c r="B10" s="100"/>
      <c r="C10" s="101"/>
      <c r="D10" s="97"/>
      <c r="E10" s="101"/>
      <c r="F10" s="101"/>
      <c r="G10" s="101"/>
      <c r="H10" s="101"/>
      <c r="I10" s="101"/>
      <c r="J10" s="101"/>
      <c r="K10" s="101"/>
      <c r="L10" s="110"/>
      <c r="M10" s="99"/>
      <c r="N10" s="99"/>
    </row>
    <row r="11" spans="1:14" x14ac:dyDescent="0.25">
      <c r="A11" s="111"/>
      <c r="B11" s="112"/>
      <c r="C11" s="113"/>
      <c r="D11" s="114"/>
      <c r="E11" s="113"/>
      <c r="F11" s="113"/>
      <c r="G11" s="113"/>
      <c r="H11" s="113"/>
      <c r="I11" s="113"/>
      <c r="J11" s="113"/>
      <c r="K11" s="113"/>
      <c r="L11" s="110"/>
      <c r="M11" s="99"/>
      <c r="N11" s="99"/>
    </row>
    <row r="12" spans="1:14" x14ac:dyDescent="0.25">
      <c r="A12" s="79"/>
      <c r="B12" s="100"/>
      <c r="C12" s="101"/>
      <c r="D12" s="97"/>
      <c r="E12" s="101"/>
      <c r="F12" s="101"/>
      <c r="G12" s="101"/>
      <c r="H12" s="101"/>
      <c r="I12" s="101"/>
      <c r="J12" s="101"/>
      <c r="K12" s="101"/>
      <c r="L12" s="110"/>
      <c r="M12" s="99"/>
      <c r="N12" s="99"/>
    </row>
    <row r="13" spans="1:14" x14ac:dyDescent="0.25">
      <c r="A13" s="106"/>
      <c r="B13" s="100"/>
      <c r="C13" s="101"/>
      <c r="D13" s="97"/>
      <c r="E13" s="101"/>
      <c r="F13" s="101"/>
      <c r="G13" s="101"/>
      <c r="H13" s="101"/>
      <c r="I13" s="101"/>
      <c r="J13" s="101"/>
      <c r="K13" s="101"/>
      <c r="L13" s="110"/>
      <c r="M13" s="99"/>
      <c r="N13" s="99"/>
    </row>
    <row r="14" spans="1:14" x14ac:dyDescent="0.25">
      <c r="A14" s="111"/>
      <c r="B14" s="112"/>
      <c r="C14" s="113"/>
      <c r="D14" s="114"/>
      <c r="E14" s="113"/>
      <c r="F14" s="113"/>
      <c r="G14" s="113"/>
      <c r="H14" s="113"/>
      <c r="I14" s="113"/>
      <c r="J14" s="113"/>
      <c r="K14" s="113"/>
      <c r="L14" s="110"/>
      <c r="M14" s="99"/>
      <c r="N14" s="99"/>
    </row>
    <row r="15" spans="1:14" x14ac:dyDescent="0.25">
      <c r="A15" s="111"/>
      <c r="B15" s="112"/>
      <c r="C15" s="113"/>
      <c r="D15" s="114"/>
      <c r="E15" s="113"/>
      <c r="F15" s="113"/>
      <c r="G15" s="113"/>
      <c r="H15" s="113"/>
      <c r="I15" s="113"/>
      <c r="J15" s="113"/>
      <c r="K15" s="113"/>
      <c r="L15" s="110"/>
      <c r="M15" s="99"/>
      <c r="N15" s="99"/>
    </row>
    <row r="16" spans="1:14" x14ac:dyDescent="0.25">
      <c r="A16" s="106"/>
      <c r="B16" s="107"/>
      <c r="C16" s="108"/>
      <c r="D16" s="109"/>
      <c r="E16" s="108"/>
      <c r="F16" s="108"/>
      <c r="G16" s="95"/>
      <c r="H16" s="95"/>
      <c r="I16" s="108"/>
      <c r="J16" s="108"/>
      <c r="K16" s="95"/>
      <c r="L16" s="110"/>
      <c r="M16" s="99"/>
      <c r="N16" s="99"/>
    </row>
    <row r="17" spans="1:14" x14ac:dyDescent="0.25">
      <c r="A17" s="106"/>
      <c r="B17" s="107"/>
      <c r="C17" s="108"/>
      <c r="D17" s="109"/>
      <c r="E17" s="108"/>
      <c r="F17" s="108"/>
      <c r="G17" s="95"/>
      <c r="H17" s="95"/>
      <c r="I17" s="108"/>
      <c r="J17" s="108"/>
      <c r="K17" s="95"/>
      <c r="L17" s="110"/>
      <c r="M17" s="99"/>
      <c r="N17" s="99"/>
    </row>
    <row r="18" spans="1:14" x14ac:dyDescent="0.25">
      <c r="A18" s="106"/>
      <c r="B18" s="107"/>
      <c r="C18" s="108"/>
      <c r="D18" s="109"/>
      <c r="E18" s="108"/>
      <c r="F18" s="108"/>
      <c r="G18" s="95"/>
      <c r="H18" s="95"/>
      <c r="I18" s="108"/>
      <c r="J18" s="108"/>
      <c r="K18" s="95"/>
      <c r="L18" s="110"/>
      <c r="M18" s="99"/>
      <c r="N18" s="99"/>
    </row>
    <row r="19" spans="1:14" x14ac:dyDescent="0.25">
      <c r="A19" s="106"/>
      <c r="B19" s="107"/>
      <c r="C19" s="108"/>
      <c r="D19" s="109"/>
      <c r="E19" s="108"/>
      <c r="F19" s="108"/>
      <c r="G19" s="95"/>
      <c r="H19" s="95"/>
      <c r="I19" s="108"/>
      <c r="J19" s="95"/>
      <c r="K19" s="95"/>
      <c r="L19" s="110"/>
      <c r="M19" s="99"/>
      <c r="N19" s="99"/>
    </row>
    <row r="20" spans="1:14" x14ac:dyDescent="0.25">
      <c r="A20" s="106"/>
      <c r="B20" s="107"/>
      <c r="C20" s="108"/>
      <c r="D20" s="109"/>
      <c r="E20" s="108"/>
      <c r="F20" s="108"/>
      <c r="G20" s="95"/>
      <c r="H20" s="95"/>
      <c r="I20" s="108"/>
      <c r="J20" s="95"/>
      <c r="K20" s="95"/>
      <c r="L20" s="110"/>
      <c r="M20" s="99"/>
      <c r="N20" s="99"/>
    </row>
    <row r="21" spans="1:14" x14ac:dyDescent="0.25">
      <c r="A21" s="106"/>
      <c r="B21" s="107"/>
      <c r="C21" s="108"/>
      <c r="D21" s="109"/>
      <c r="E21" s="108"/>
      <c r="F21" s="108"/>
      <c r="G21" s="95"/>
      <c r="H21" s="95"/>
      <c r="I21" s="108"/>
      <c r="J21" s="95"/>
      <c r="K21" s="95"/>
      <c r="L21" s="110"/>
      <c r="M21" s="99"/>
      <c r="N21" s="99"/>
    </row>
    <row r="22" spans="1:14" x14ac:dyDescent="0.25">
      <c r="A22" s="106"/>
      <c r="B22" s="107"/>
      <c r="C22" s="108"/>
      <c r="D22" s="109"/>
      <c r="E22" s="108"/>
      <c r="F22" s="108"/>
      <c r="G22" s="95"/>
      <c r="H22" s="95"/>
      <c r="I22" s="108"/>
      <c r="J22" s="95"/>
      <c r="K22" s="95"/>
      <c r="L22" s="110"/>
      <c r="M22" s="99"/>
      <c r="N22" s="99"/>
    </row>
    <row r="23" spans="1:14" x14ac:dyDescent="0.25">
      <c r="A23" s="106"/>
      <c r="B23" s="107"/>
      <c r="C23" s="108"/>
      <c r="D23" s="109"/>
      <c r="E23" s="108"/>
      <c r="F23" s="108"/>
      <c r="G23" s="95"/>
      <c r="H23" s="95"/>
      <c r="I23" s="108"/>
      <c r="J23" s="95"/>
      <c r="K23" s="95"/>
      <c r="L23" s="110"/>
      <c r="M23" s="99"/>
      <c r="N23" s="99"/>
    </row>
    <row r="24" spans="1:14" x14ac:dyDescent="0.25">
      <c r="A24" s="106"/>
      <c r="B24" s="80"/>
      <c r="C24" s="108"/>
      <c r="D24" s="109"/>
      <c r="E24" s="108"/>
      <c r="F24" s="108"/>
      <c r="G24" s="79"/>
      <c r="H24" s="79"/>
      <c r="I24" s="108"/>
      <c r="J24" s="95"/>
      <c r="K24" s="79"/>
      <c r="L24" s="110"/>
      <c r="M24" s="99"/>
      <c r="N24" s="99"/>
    </row>
    <row r="25" spans="1:14" x14ac:dyDescent="0.25">
      <c r="A25" s="106"/>
      <c r="B25" s="80"/>
      <c r="C25" s="79"/>
      <c r="D25" s="79"/>
      <c r="E25" s="79"/>
      <c r="F25" s="79"/>
      <c r="G25" s="79"/>
      <c r="H25" s="79"/>
      <c r="I25" s="79"/>
      <c r="J25" s="95"/>
      <c r="K25" s="79"/>
      <c r="L25" s="110"/>
      <c r="M25" s="99"/>
      <c r="N25" s="99"/>
    </row>
    <row r="26" spans="1:14" x14ac:dyDescent="0.25">
      <c r="A26" s="106"/>
      <c r="B26" s="80"/>
      <c r="C26" s="79"/>
      <c r="D26" s="79"/>
      <c r="E26" s="79"/>
      <c r="F26" s="79"/>
      <c r="G26" s="79"/>
      <c r="H26" s="79"/>
      <c r="I26" s="79"/>
      <c r="J26" s="95"/>
      <c r="K26" s="79"/>
      <c r="L26" s="110"/>
      <c r="M26" s="99"/>
      <c r="N26" s="99"/>
    </row>
    <row r="27" spans="1:14" x14ac:dyDescent="0.25">
      <c r="A27" s="106"/>
      <c r="B27" s="80"/>
      <c r="C27" s="79"/>
      <c r="D27" s="79"/>
      <c r="E27" s="79"/>
      <c r="F27" s="79"/>
      <c r="G27" s="79"/>
      <c r="H27" s="79"/>
      <c r="I27" s="79"/>
      <c r="J27" s="95"/>
      <c r="K27" s="79"/>
      <c r="L27" s="110"/>
      <c r="M27" s="99"/>
      <c r="N27" s="99"/>
    </row>
    <row r="28" spans="1:14" x14ac:dyDescent="0.25">
      <c r="A28" s="106"/>
      <c r="B28" s="80"/>
      <c r="C28" s="79"/>
      <c r="D28" s="79"/>
      <c r="E28" s="79"/>
      <c r="F28" s="79"/>
      <c r="G28" s="79"/>
      <c r="H28" s="79"/>
      <c r="I28" s="79"/>
      <c r="J28" s="95"/>
      <c r="K28" s="79"/>
      <c r="L28" s="110"/>
      <c r="M28" s="99"/>
      <c r="N28" s="99"/>
    </row>
    <row r="29" spans="1:14" x14ac:dyDescent="0.25">
      <c r="A29" s="106"/>
      <c r="B29" s="80"/>
      <c r="C29" s="79"/>
      <c r="D29" s="79"/>
      <c r="E29" s="79"/>
      <c r="F29" s="79"/>
      <c r="G29" s="79"/>
      <c r="H29" s="79"/>
      <c r="I29" s="79"/>
      <c r="J29" s="95"/>
      <c r="K29" s="79"/>
      <c r="L29" s="110"/>
      <c r="M29" s="99"/>
      <c r="N29" s="99"/>
    </row>
    <row r="30" spans="1:14" x14ac:dyDescent="0.25">
      <c r="A30" s="106"/>
      <c r="B30" s="80"/>
      <c r="C30" s="79"/>
      <c r="D30" s="79"/>
      <c r="E30" s="79"/>
      <c r="F30" s="79"/>
      <c r="G30" s="79"/>
      <c r="H30" s="79"/>
      <c r="I30" s="79"/>
      <c r="J30" s="95"/>
      <c r="K30" s="79"/>
      <c r="L30" s="110"/>
      <c r="M30" s="99"/>
      <c r="N30" s="99"/>
    </row>
    <row r="31" spans="1:14" x14ac:dyDescent="0.25">
      <c r="A31" s="106"/>
      <c r="B31" s="80"/>
      <c r="C31" s="79"/>
      <c r="D31" s="97"/>
      <c r="E31" s="79"/>
      <c r="F31" s="79"/>
      <c r="G31" s="79"/>
      <c r="H31" s="79"/>
      <c r="I31" s="79"/>
      <c r="J31" s="95"/>
      <c r="K31" s="79"/>
      <c r="L31" s="110"/>
      <c r="M31" s="99"/>
      <c r="N31" s="99"/>
    </row>
    <row r="32" spans="1:14" x14ac:dyDescent="0.25">
      <c r="A32" s="102"/>
      <c r="B32" s="103"/>
      <c r="C32" s="104"/>
      <c r="D32" s="105"/>
      <c r="F32" s="104"/>
      <c r="I32" s="104"/>
      <c r="J32" s="104"/>
      <c r="L32" s="104"/>
      <c r="M32" s="99"/>
      <c r="N32" s="99"/>
    </row>
    <row r="33" spans="1:14" x14ac:dyDescent="0.25">
      <c r="A33" s="102"/>
      <c r="B33" s="103"/>
      <c r="C33" s="104"/>
      <c r="D33" s="105"/>
      <c r="F33" s="104"/>
      <c r="I33" s="104"/>
      <c r="J33" s="104"/>
      <c r="L33" s="104"/>
      <c r="M33" s="99"/>
      <c r="N33" s="99"/>
    </row>
    <row r="34" spans="1:14" x14ac:dyDescent="0.25">
      <c r="A34" s="102"/>
      <c r="B34" s="103"/>
      <c r="C34" s="104"/>
      <c r="D34" s="105"/>
      <c r="F34" s="104"/>
      <c r="I34" s="104"/>
      <c r="J34" s="104"/>
      <c r="L34" s="104"/>
      <c r="M34" s="99"/>
      <c r="N34" s="99"/>
    </row>
    <row r="35" spans="1:14" x14ac:dyDescent="0.25">
      <c r="A35" s="102"/>
      <c r="B35" s="103"/>
      <c r="C35" s="104"/>
      <c r="D35" s="105"/>
      <c r="F35" s="104"/>
      <c r="I35" s="104"/>
      <c r="J35" s="104"/>
      <c r="L35" s="104"/>
      <c r="M35" s="99"/>
      <c r="N35" s="99"/>
    </row>
    <row r="36" spans="1:14" x14ac:dyDescent="0.25">
      <c r="A36" s="102"/>
      <c r="B36" s="103"/>
      <c r="C36" s="104"/>
      <c r="D36" s="105"/>
      <c r="F36" s="104"/>
      <c r="I36" s="104"/>
      <c r="J36" s="104"/>
      <c r="L36" s="104"/>
      <c r="M36" s="99"/>
      <c r="N36" s="99"/>
    </row>
    <row r="37" spans="1:14" x14ac:dyDescent="0.25">
      <c r="A37" s="102"/>
      <c r="B37" s="103"/>
      <c r="C37" s="104"/>
      <c r="D37" s="105"/>
      <c r="F37" s="104"/>
      <c r="I37" s="104"/>
      <c r="J37" s="104"/>
      <c r="L37" s="104"/>
      <c r="M37" s="99"/>
      <c r="N37" s="99"/>
    </row>
    <row r="43" spans="1:14" x14ac:dyDescent="0.25">
      <c r="K43" t="s">
        <v>62</v>
      </c>
      <c r="L43">
        <f>L44-SUMIF(L2:L31,"Resolved",F2:F31)</f>
        <v>0</v>
      </c>
    </row>
    <row r="44" spans="1:14" ht="18.75" x14ac:dyDescent="0.25">
      <c r="D44" s="21" t="s">
        <v>46</v>
      </c>
      <c r="E44" s="1"/>
      <c r="K44" t="s">
        <v>63</v>
      </c>
      <c r="L44">
        <f>SUM(F:F)</f>
        <v>25</v>
      </c>
    </row>
    <row r="45" spans="1:14" ht="15.75" thickBot="1" x14ac:dyDescent="0.3">
      <c r="D45" s="1"/>
      <c r="E45" s="1"/>
    </row>
    <row r="46" spans="1:14" ht="31.5" thickTop="1" thickBot="1" x14ac:dyDescent="0.3">
      <c r="D46" s="13" t="s">
        <v>47</v>
      </c>
      <c r="E46" s="14" t="s">
        <v>48</v>
      </c>
    </row>
    <row r="47" spans="1:14" ht="165.75" thickBot="1" x14ac:dyDescent="0.3">
      <c r="D47" s="15" t="s">
        <v>49</v>
      </c>
      <c r="E47" s="16" t="s">
        <v>50</v>
      </c>
    </row>
    <row r="48" spans="1:14" ht="180.75" thickBot="1" x14ac:dyDescent="0.3">
      <c r="D48" s="15" t="s">
        <v>51</v>
      </c>
      <c r="E48" s="16" t="s">
        <v>52</v>
      </c>
    </row>
    <row r="49" spans="4:5" ht="225.75" thickBot="1" x14ac:dyDescent="0.3">
      <c r="D49" s="17" t="s">
        <v>53</v>
      </c>
      <c r="E49" s="18" t="s">
        <v>54</v>
      </c>
    </row>
    <row r="50" spans="4:5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Iteration1</vt:lpstr>
      <vt:lpstr>Iteration2</vt:lpstr>
      <vt:lpstr>Iteration3</vt:lpstr>
      <vt:lpstr>Iteration4</vt:lpstr>
      <vt:lpstr>Iteration5</vt:lpstr>
      <vt:lpstr>Iteration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AroisuNamae</dc:creator>
  <cp:lastModifiedBy>aksay ghulam</cp:lastModifiedBy>
  <dcterms:created xsi:type="dcterms:W3CDTF">2016-09-27T14:03:24Z</dcterms:created>
  <dcterms:modified xsi:type="dcterms:W3CDTF">2016-11-13T15:19:10Z</dcterms:modified>
</cp:coreProperties>
</file>