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TV">Sheet7!$B$7:$G$7</definedName>
    <definedName name="강원">Sheet6!$F$3:$F$14</definedName>
    <definedName name="경상">Sheet6!$D$3:$D$14</definedName>
    <definedName name="냉장고">Sheet7!$B$6:$G$6</definedName>
    <definedName name="몇월">Sheet7!$B$3:$F$3</definedName>
    <definedName name="서울">Sheet6!$B$3:$B$14</definedName>
    <definedName name="에어컨">Sheet7!$B$8:$G$8</definedName>
    <definedName name="월">Sheet6!$A$3:$A$14</definedName>
    <definedName name="전라">Sheet6!$E$3:$E$14</definedName>
    <definedName name="충청">Sheet6!$C$3:$C$14</definedName>
    <definedName name="컴퓨터">Sheet7!$B$4:$G$4</definedName>
    <definedName name="판매별">Sheet7!$B$3:$G$3</definedName>
    <definedName name="품목">Sheet7!$A$4:$A$8</definedName>
    <definedName name="합계">Sheet6!$G$3:$G$14</definedName>
    <definedName name="휴대폰">Sheet7!$B$5:$G$5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  <c r="G6" i="7"/>
  <c r="G7" i="7"/>
  <c r="G8" i="7"/>
  <c r="G4" i="7"/>
  <c r="C15" i="6"/>
  <c r="D15" i="6"/>
  <c r="E15" i="6"/>
  <c r="F15" i="6"/>
  <c r="G15" i="6"/>
  <c r="B15" i="6"/>
  <c r="G4" i="6"/>
  <c r="G5" i="6"/>
  <c r="G6" i="6"/>
  <c r="G7" i="6"/>
  <c r="G8" i="6"/>
  <c r="G9" i="6"/>
  <c r="G10" i="6"/>
  <c r="G11" i="6"/>
  <c r="G12" i="6"/>
  <c r="G13" i="6"/>
  <c r="G14" i="6"/>
  <c r="G3" i="6"/>
  <c r="A12" i="7" a="1"/>
  <c r="B18" i="6" a="1"/>
  <c r="A18" i="6" a="1"/>
  <c r="C18" i="6" a="1"/>
  <c r="B12" i="7" a="1"/>
  <c r="B15" i="7" l="1"/>
  <c r="B14" i="7"/>
  <c r="B12" i="7"/>
  <c r="B16" i="7"/>
  <c r="B13" i="7"/>
  <c r="B17" i="7"/>
  <c r="A13" i="7"/>
  <c r="A17" i="7"/>
  <c r="A16" i="7"/>
  <c r="A14" i="7"/>
  <c r="A15" i="7"/>
  <c r="A12" i="7"/>
  <c r="B25" i="6"/>
  <c r="B18" i="6"/>
  <c r="B22" i="6"/>
  <c r="B26" i="6"/>
  <c r="B19" i="6"/>
  <c r="B23" i="6"/>
  <c r="B27" i="6"/>
  <c r="B20" i="6"/>
  <c r="B24" i="6"/>
  <c r="B28" i="6"/>
  <c r="B21" i="6"/>
  <c r="B29" i="6"/>
  <c r="A21" i="6"/>
  <c r="A20" i="6"/>
  <c r="A24" i="6"/>
  <c r="A28" i="6"/>
  <c r="A25" i="6"/>
  <c r="A29" i="6"/>
  <c r="A18" i="6"/>
  <c r="A22" i="6"/>
  <c r="A26" i="6"/>
  <c r="A19" i="6"/>
  <c r="A23" i="6"/>
  <c r="A27" i="6"/>
  <c r="C18" i="6"/>
  <c r="C19" i="6"/>
  <c r="C23" i="6"/>
  <c r="C27" i="6"/>
  <c r="C22" i="6"/>
  <c r="C20" i="6"/>
  <c r="C24" i="6"/>
  <c r="C28" i="6"/>
  <c r="C21" i="6"/>
  <c r="C25" i="6"/>
  <c r="C29" i="6"/>
  <c r="C26" i="6"/>
</calcChain>
</file>

<file path=xl/sharedStrings.xml><?xml version="1.0" encoding="utf-8"?>
<sst xmlns="http://schemas.openxmlformats.org/spreadsheetml/2006/main" count="88" uniqueCount="79">
  <si>
    <t>년도</t>
    <phoneticPr fontId="1" type="noConversion"/>
  </si>
  <si>
    <t>여학생비율</t>
    <phoneticPr fontId="1" type="noConversion"/>
  </si>
  <si>
    <t>2005년</t>
    <phoneticPr fontId="1" type="noConversion"/>
  </si>
  <si>
    <t>2006년</t>
  </si>
  <si>
    <t>2007년</t>
  </si>
  <si>
    <t>2008년</t>
  </si>
  <si>
    <t>2010년</t>
    <phoneticPr fontId="1" type="noConversion"/>
  </si>
  <si>
    <t>가장선호하는 인재유형</t>
    <phoneticPr fontId="1" type="noConversion"/>
  </si>
  <si>
    <t>항목</t>
    <phoneticPr fontId="1" type="noConversion"/>
  </si>
  <si>
    <t>선호도</t>
    <phoneticPr fontId="1" type="noConversion"/>
  </si>
  <si>
    <t>아이디어뱅크형</t>
    <phoneticPr fontId="1" type="noConversion"/>
  </si>
  <si>
    <t>머슴형</t>
    <phoneticPr fontId="1" type="noConversion"/>
  </si>
  <si>
    <t>분위기메이커형</t>
    <phoneticPr fontId="1" type="noConversion"/>
  </si>
  <si>
    <t>전략가형</t>
    <phoneticPr fontId="1" type="noConversion"/>
  </si>
  <si>
    <t>전체</t>
    <phoneticPr fontId="1" type="noConversion"/>
  </si>
  <si>
    <t>신입사원의 가장 큰 경쟁력</t>
    <phoneticPr fontId="1" type="noConversion"/>
  </si>
  <si>
    <t>경쟁력</t>
    <phoneticPr fontId="1" type="noConversion"/>
  </si>
  <si>
    <t>변화의 속도</t>
    <phoneticPr fontId="1" type="noConversion"/>
  </si>
  <si>
    <t>자신에 대한 투자</t>
    <phoneticPr fontId="1" type="noConversion"/>
  </si>
  <si>
    <t>외국어 틍력</t>
    <phoneticPr fontId="1" type="noConversion"/>
  </si>
  <si>
    <t>자신감</t>
    <phoneticPr fontId="1" type="noConversion"/>
  </si>
  <si>
    <t>부가 통신 서비스 비중도</t>
    <phoneticPr fontId="1" type="noConversion"/>
  </si>
  <si>
    <t>서비스항목</t>
    <phoneticPr fontId="1" type="noConversion"/>
  </si>
  <si>
    <t>비중도</t>
    <phoneticPr fontId="1" type="noConversion"/>
  </si>
  <si>
    <t>정보제공</t>
    <phoneticPr fontId="1" type="noConversion"/>
  </si>
  <si>
    <t>네트워크</t>
    <phoneticPr fontId="1" type="noConversion"/>
  </si>
  <si>
    <t>멀티미디어</t>
    <phoneticPr fontId="1" type="noConversion"/>
  </si>
  <si>
    <t>게임</t>
    <phoneticPr fontId="1" type="noConversion"/>
  </si>
  <si>
    <t>메일</t>
    <phoneticPr fontId="1" type="noConversion"/>
  </si>
  <si>
    <t>교통카드</t>
    <phoneticPr fontId="1" type="noConversion"/>
  </si>
  <si>
    <t>홈뱅킹</t>
    <phoneticPr fontId="1" type="noConversion"/>
  </si>
  <si>
    <t>보안</t>
    <phoneticPr fontId="1" type="noConversion"/>
  </si>
  <si>
    <t>연도별 판매 현황</t>
    <phoneticPr fontId="1" type="noConversion"/>
  </si>
  <si>
    <t>년도</t>
    <phoneticPr fontId="1" type="noConversion"/>
  </si>
  <si>
    <t>매출</t>
    <phoneticPr fontId="1" type="noConversion"/>
  </si>
  <si>
    <t>매출이익율</t>
    <phoneticPr fontId="1" type="noConversion"/>
  </si>
  <si>
    <t>영업</t>
    <phoneticPr fontId="1" type="noConversion"/>
  </si>
  <si>
    <t>영업이익율</t>
    <phoneticPr fontId="1" type="noConversion"/>
  </si>
  <si>
    <t>2008년</t>
    <phoneticPr fontId="1" type="noConversion"/>
  </si>
  <si>
    <t>2009년</t>
    <phoneticPr fontId="1" type="noConversion"/>
  </si>
  <si>
    <t>날짜</t>
    <phoneticPr fontId="1" type="noConversion"/>
  </si>
  <si>
    <t>전일비</t>
    <phoneticPr fontId="1" type="noConversion"/>
  </si>
  <si>
    <t>거래량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</si>
  <si>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</si>
  <si>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</si>
  <si>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</si>
  <si>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</si>
  <si>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월</t>
    <phoneticPr fontId="1" type="noConversion"/>
  </si>
  <si>
    <t>1월</t>
    <phoneticPr fontId="1" type="noConversion"/>
  </si>
  <si>
    <t>2월</t>
  </si>
  <si>
    <t>2월</t>
    <phoneticPr fontId="1" type="noConversion"/>
  </si>
  <si>
    <t>3월</t>
  </si>
  <si>
    <t>4월</t>
  </si>
  <si>
    <t>5월</t>
  </si>
  <si>
    <t>서울</t>
  </si>
  <si>
    <t>서울</t>
    <phoneticPr fontId="1" type="noConversion"/>
  </si>
  <si>
    <t>충청</t>
    <phoneticPr fontId="1" type="noConversion"/>
  </si>
  <si>
    <t>합계</t>
    <phoneticPr fontId="1" type="noConversion"/>
  </si>
  <si>
    <t>경상</t>
    <phoneticPr fontId="1" type="noConversion"/>
  </si>
  <si>
    <t>전라</t>
    <phoneticPr fontId="1" type="noConversion"/>
  </si>
  <si>
    <t>강원</t>
    <phoneticPr fontId="1" type="noConversion"/>
  </si>
  <si>
    <t>6월</t>
  </si>
  <si>
    <t>7월</t>
  </si>
  <si>
    <t>8월</t>
  </si>
  <si>
    <t>9월</t>
  </si>
  <si>
    <t>10월</t>
  </si>
  <si>
    <t>11월</t>
  </si>
  <si>
    <t>12월</t>
  </si>
  <si>
    <t>2011년 주요 품목별 판매량</t>
    <phoneticPr fontId="1" type="noConversion"/>
  </si>
  <si>
    <t>품목</t>
    <phoneticPr fontId="1" type="noConversion"/>
  </si>
  <si>
    <t>1월</t>
    <phoneticPr fontId="1" type="noConversion"/>
  </si>
  <si>
    <t>평균</t>
    <phoneticPr fontId="1" type="noConversion"/>
  </si>
  <si>
    <t>컴퓨터</t>
    <phoneticPr fontId="1" type="noConversion"/>
  </si>
  <si>
    <t>휴대폰</t>
  </si>
  <si>
    <t>휴대폰</t>
    <phoneticPr fontId="1" type="noConversion"/>
  </si>
  <si>
    <t>냉장고</t>
    <phoneticPr fontId="1" type="noConversion"/>
  </si>
  <si>
    <t>TV</t>
    <phoneticPr fontId="1" type="noConversion"/>
  </si>
  <si>
    <t>에어컨</t>
    <phoneticPr fontId="1" type="noConversion"/>
  </si>
  <si>
    <t>판매별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</si>
</sst>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%"/>
    <numFmt numFmtId="177" formatCode="#,##0_ "/>
    <numFmt numFmtId="178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2010년</c:v>
                </c:pt>
              </c:strCache>
            </c:strRef>
          </c:cat>
          <c:val>
            <c:numRef>
              <c:f>Sheet1!$B$4:$B$8</c:f>
              <c:numCache>
                <c:formatCode>0.00%</c:formatCode>
                <c:ptCount val="5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0.504</c:v>
                </c:pt>
                <c:pt idx="4">
                  <c:v>0.52700000000000002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4977936"/>
        <c:axId val="160426976"/>
      </c:barChart>
      <c:catAx>
        <c:axId val="1649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426976"/>
        <c:crosses val="autoZero"/>
        <c:auto val="1"/>
        <c:lblAlgn val="ctr"/>
        <c:lblOffset val="100"/>
        <c:noMultiLvlLbl val="0"/>
      </c:catAx>
      <c:valAx>
        <c:axId val="16042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97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85310840102771"/>
          <c:y val="0.584474885844748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Sheet2!$C$3</c:f>
              <c:strCache>
                <c:ptCount val="1"/>
                <c:pt idx="0">
                  <c:v>선호도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18584643937977408"/>
                  <c:y val="0.1442116995649516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5.2371553819624793E-3"/>
                  <c:y val="0.1871319167295868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5802270098823407"/>
                  <c:y val="0.1878294322798691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Sheet2!$B$4:$B$8</c:f>
              <c:strCache>
                <c:ptCount val="5"/>
                <c:pt idx="0">
                  <c:v>아이디어뱅크형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Sheet2!$C$4:$C$8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 formatCode="0%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343956675600229"/>
          <c:y val="0.24086650127638154"/>
          <c:w val="0.28376290694533896"/>
          <c:h val="0.453197425664257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67223051051211"/>
          <c:y val="0.56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Sheet2!$G$2</c:f>
              <c:strCache>
                <c:ptCount val="1"/>
                <c:pt idx="0">
                  <c:v>경쟁력</c:v>
                </c:pt>
              </c:strCache>
            </c:strRef>
          </c:tx>
          <c:explosion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263732018334187"/>
                  <c:y val="0.1079418052875841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1914566532194901E-2"/>
                  <c:y val="0.1936663711738019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3703357045897949"/>
                  <c:y val="0.1400225965131841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Sheet2!$F$3:$F$7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틍력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Sheet2!$G$3:$G$7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542811937044005"/>
          <c:y val="0.19306369312531582"/>
          <c:w val="0.26917553076064926"/>
          <c:h val="0.392857631926443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부가통신 서비스 비중도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비중도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prstMaterial="dkEdge"/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Pt>
            <c:idx val="8"/>
            <c:bubble3D val="0"/>
            <c:explosion val="2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dkEdge"/>
            </c:spPr>
          </c:dPt>
          <c:dLbls>
            <c:dLbl>
              <c:idx val="0"/>
              <c:layout>
                <c:manualLayout>
                  <c:x val="-5.6089173695964493E-2"/>
                  <c:y val="-0.10416642364148926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정보제공</a:t>
                    </a:r>
                  </a:p>
                  <a:p>
                    <a:fld id="{925BF1A8-56AF-4C12-B6C0-26AB704C2B86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9.8474934405433284E-2"/>
                  <c:y val="-4.4264605813162244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네트워크</a:t>
                    </a:r>
                  </a:p>
                  <a:p>
                    <a:fld id="{267F3945-41CA-43FC-8F94-D9A9A10218CD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8.784693351057983E-2"/>
                  <c:y val="0.14841304559152327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멀티미디어</a:t>
                    </a:r>
                  </a:p>
                  <a:p>
                    <a:fld id="{22C4D0BA-445C-4A54-BF0F-D52955C518F4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6.0330028927559544E-2"/>
                  <c:y val="0.20671964615534169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게임</a:t>
                    </a:r>
                  </a:p>
                  <a:p>
                    <a:fld id="{A167FF6F-17F6-4C37-B196-CB7B555331E1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>
                <c:manualLayout>
                  <c:x val="-0.12317166056088688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메일</a:t>
                    </a:r>
                  </a:p>
                  <a:p>
                    <a:fld id="{7A34A99B-0677-4493-87DA-5B1FBD5C4F43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-0.13754168762632368"/>
                  <c:y val="6.1728395061727828E-3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교통카드</a:t>
                    </a:r>
                  </a:p>
                  <a:p>
                    <a:fld id="{C78A2715-8B1F-4833-98CC-6309BF182847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6"/>
              <c:layout>
                <c:manualLayout>
                  <c:x val="-0.12933024358893122"/>
                  <c:y val="3.0864197530863064E-3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홈뱅킹</a:t>
                    </a:r>
                  </a:p>
                  <a:p>
                    <a:fld id="{BE854758-AA47-4DFE-B898-E74A1B201C1A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7"/>
              <c:layout>
                <c:manualLayout>
                  <c:x val="-0.11906593854219066"/>
                  <c:y val="9.259259259259146E-3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보안</a:t>
                    </a:r>
                  </a:p>
                  <a:p>
                    <a:fld id="{9B5ACE25-006B-4D32-9D4F-6D63BFBBA8B0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-0.12975075681064926"/>
                  <c:y val="1.0925925925925926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기타</a:t>
                    </a:r>
                  </a:p>
                  <a:p>
                    <a:fld id="{217E01EA-6243-4250-84B5-35ADC4D576FB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Sheet3!$B$4:$B$11</c:f>
              <c:numCache>
                <c:formatCode>0.0%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785472876883958E-2"/>
          <c:y val="0.13403880070546736"/>
          <c:w val="0.8958420520254734"/>
          <c:h val="0.78254551514394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Sheet4!$B$4:$B$6</c:f>
              <c:numCache>
                <c:formatCode>#,##0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영업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Sheet4!$D$4:$D$6</c:f>
              <c:numCache>
                <c:formatCode>#,##0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6946432"/>
        <c:axId val="246946992"/>
      </c:barChart>
      <c:lineChart>
        <c:grouping val="standard"/>
        <c:varyColors val="0"/>
        <c:ser>
          <c:idx val="1"/>
          <c:order val="1"/>
          <c:tx>
            <c:strRef>
              <c:f>Sheet4!$C$3</c:f>
              <c:strCache>
                <c:ptCount val="1"/>
                <c:pt idx="0">
                  <c:v>매출이익율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Sheet4!$C$4:$C$6</c:f>
              <c:numCache>
                <c:formatCode>0.0%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영업이익율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18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Sheet4!$E$4:$E$6</c:f>
              <c:numCache>
                <c:formatCode>0.0%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948112"/>
        <c:axId val="246947552"/>
      </c:lineChart>
      <c:catAx>
        <c:axId val="24694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6946992"/>
        <c:crosses val="autoZero"/>
        <c:auto val="1"/>
        <c:lblAlgn val="ctr"/>
        <c:lblOffset val="100"/>
        <c:noMultiLvlLbl val="0"/>
      </c:catAx>
      <c:valAx>
        <c:axId val="2469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6946432"/>
        <c:crosses val="autoZero"/>
        <c:crossBetween val="between"/>
      </c:valAx>
      <c:valAx>
        <c:axId val="24694755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6948112"/>
        <c:crosses val="max"/>
        <c:crossBetween val="between"/>
      </c:valAx>
      <c:catAx>
        <c:axId val="246948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6947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551739196785068"/>
          <c:y val="2.8217861656181866E-2"/>
          <c:w val="0.52573355053720572"/>
          <c:h val="9.7003430126789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Sheet5!$C$2</c:f>
              <c:strCache>
                <c:ptCount val="1"/>
                <c:pt idx="0">
                  <c:v>거래량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Sheet5!$C$3:$C$7</c:f>
              <c:numCache>
                <c:formatCode>#,##0_ </c:formatCode>
                <c:ptCount val="5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953152"/>
        <c:axId val="247201680"/>
      </c:barChart>
      <c:stockChart>
        <c:ser>
          <c:idx val="1"/>
          <c:order val="1"/>
          <c:tx>
            <c:strRef>
              <c:f>Sheet5!$D$2</c:f>
              <c:strCache>
                <c:ptCount val="1"/>
                <c:pt idx="0">
                  <c:v>시가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Sheet5!$D$3:$D$7</c:f>
              <c:numCache>
                <c:formatCode>#,##0_ </c:formatCode>
                <c:ptCount val="5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Sheet5!$E$2</c:f>
              <c:strCache>
                <c:ptCount val="1"/>
                <c:pt idx="0">
                  <c:v>고가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Sheet5!$E$3:$E$7</c:f>
              <c:numCache>
                <c:formatCode>#,##0_ </c:formatCode>
                <c:ptCount val="5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Sheet5!$F$2</c:f>
              <c:strCache>
                <c:ptCount val="1"/>
                <c:pt idx="0">
                  <c:v>저가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Sheet5!$F$3:$F$7</c:f>
              <c:numCache>
                <c:formatCode>#,##0_ </c:formatCode>
                <c:ptCount val="5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Sheet5!$G$2</c:f>
              <c:strCache>
                <c:ptCount val="1"/>
                <c:pt idx="0">
                  <c:v>종가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</c:numCache>
            </c:numRef>
          </c:cat>
          <c:val>
            <c:numRef>
              <c:f>Sheet5!$G$3:$G$7</c:f>
              <c:numCache>
                <c:formatCode>#,##0_ </c:formatCode>
                <c:ptCount val="5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47202800"/>
        <c:axId val="247202240"/>
      </c:stockChart>
      <c:dateAx>
        <c:axId val="2469531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7201680"/>
        <c:crosses val="autoZero"/>
        <c:auto val="1"/>
        <c:lblOffset val="100"/>
        <c:baseTimeUnit val="days"/>
      </c:dateAx>
      <c:valAx>
        <c:axId val="24720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6953152"/>
        <c:crosses val="autoZero"/>
        <c:crossBetween val="between"/>
      </c:valAx>
      <c:valAx>
        <c:axId val="247202240"/>
        <c:scaling>
          <c:orientation val="minMax"/>
        </c:scaling>
        <c:delete val="0"/>
        <c:axPos val="r"/>
        <c:numFmt formatCode="#,##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7202800"/>
        <c:crosses val="max"/>
        <c:crossBetween val="between"/>
      </c:valAx>
      <c:dateAx>
        <c:axId val="247202800"/>
        <c:scaling>
          <c:orientation val="minMax"/>
        </c:scaling>
        <c:delete val="1"/>
        <c:axPos val="t"/>
        <c:numFmt formatCode="m/d/yyyy" sourceLinked="1"/>
        <c:majorTickMark val="out"/>
        <c:minorTickMark val="none"/>
        <c:tickLblPos val="nextTo"/>
        <c:crossAx val="247202240"/>
        <c:crosses val="max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매출점유율</a:t>
            </a:r>
            <a:endParaRPr lang="en-US" altLang="ko-KR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247594050743664E-2"/>
          <c:y val="6.5787037037037033E-2"/>
          <c:w val="0.83743985126859144"/>
          <c:h val="0.82878135024788568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Sheet6!$C$17</c:f>
              <c:strCache>
                <c:ptCount val="1"/>
                <c:pt idx="0">
                  <c:v>서울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Sheet6!$C$18:$C$29</c:f>
              <c:numCache>
                <c:formatCode>General</c:formatCode>
                <c:ptCount val="12"/>
                <c:pt idx="0">
                  <c:v>77</c:v>
                </c:pt>
                <c:pt idx="1">
                  <c:v>64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  <c:pt idx="5">
                  <c:v>81</c:v>
                </c:pt>
                <c:pt idx="6">
                  <c:v>74</c:v>
                </c:pt>
                <c:pt idx="7">
                  <c:v>60</c:v>
                </c:pt>
                <c:pt idx="8">
                  <c:v>54</c:v>
                </c:pt>
                <c:pt idx="9">
                  <c:v>62</c:v>
                </c:pt>
                <c:pt idx="10">
                  <c:v>51</c:v>
                </c:pt>
                <c:pt idx="11">
                  <c:v>74</c:v>
                </c:pt>
              </c:numCache>
            </c:numRef>
          </c:val>
        </c:ser>
        <c:ser>
          <c:idx val="0"/>
          <c:order val="1"/>
          <c:tx>
            <c:strRef>
              <c:f>Sheet6!$B$17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Sheet6!$B$18:$B$29</c:f>
              <c:numCache>
                <c:formatCode>General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47298000"/>
        <c:axId val="247298560"/>
        <c:axId val="246916528"/>
      </c:bar3DChart>
      <c:catAx>
        <c:axId val="24729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7298560"/>
        <c:crosses val="autoZero"/>
        <c:auto val="1"/>
        <c:lblAlgn val="ctr"/>
        <c:lblOffset val="100"/>
        <c:noMultiLvlLbl val="0"/>
      </c:catAx>
      <c:valAx>
        <c:axId val="2472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7298000"/>
        <c:crosses val="autoZero"/>
        <c:crossBetween val="between"/>
      </c:valAx>
      <c:serAx>
        <c:axId val="2469165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7298560"/>
        <c:crosses val="autoZero"/>
      </c:ser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871150481189841"/>
          <c:y val="9.317074948964707E-2"/>
          <c:w val="0.1859101049868766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2011</a:t>
            </a:r>
            <a:r>
              <a:rPr lang="ko-KR" altLang="en-US" b="1"/>
              <a:t>년 품목별 판매량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1647003499562554"/>
          <c:y val="0.20467592592592593"/>
          <c:w val="0.82241885389326319"/>
          <c:h val="0.66674431321084859"/>
        </c:manualLayout>
      </c:layout>
      <c:lineChart>
        <c:grouping val="standard"/>
        <c:varyColors val="0"/>
        <c:ser>
          <c:idx val="0"/>
          <c:order val="0"/>
          <c:tx>
            <c:strRef>
              <c:f>Sheet7!$B$11</c:f>
              <c:strCache>
                <c:ptCount val="1"/>
                <c:pt idx="0">
                  <c:v>휴대폰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Sheet7!$A$12:$A$17</c:f>
              <c:strCache>
                <c:ptCount val="6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평균</c:v>
                </c:pt>
              </c:strCache>
            </c:strRef>
          </c:cat>
          <c:val>
            <c:numRef>
              <c:f>Sheet7!$B$12:$B$17</c:f>
              <c:numCache>
                <c:formatCode>#,##0_ </c:formatCode>
                <c:ptCount val="6"/>
                <c:pt idx="0">
                  <c:v>23120</c:v>
                </c:pt>
                <c:pt idx="1">
                  <c:v>16890</c:v>
                </c:pt>
                <c:pt idx="2">
                  <c:v>16453</c:v>
                </c:pt>
                <c:pt idx="3">
                  <c:v>16690</c:v>
                </c:pt>
                <c:pt idx="4">
                  <c:v>16927</c:v>
                </c:pt>
                <c:pt idx="5">
                  <c:v>18016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26672"/>
        <c:axId val="164227232"/>
      </c:lineChart>
      <c:catAx>
        <c:axId val="16422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227232"/>
        <c:crosses val="autoZero"/>
        <c:auto val="1"/>
        <c:lblAlgn val="ctr"/>
        <c:lblOffset val="100"/>
        <c:noMultiLvlLbl val="0"/>
      </c:catAx>
      <c:valAx>
        <c:axId val="1642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22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66666666666663"/>
          <c:y val="7.0219451735199764E-2"/>
          <c:w val="0.1583333333333333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10</xdr:row>
      <xdr:rowOff>66675</xdr:rowOff>
    </xdr:from>
    <xdr:to>
      <xdr:col>12</xdr:col>
      <xdr:colOff>209549</xdr:colOff>
      <xdr:row>23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8</xdr:row>
      <xdr:rowOff>209549</xdr:rowOff>
    </xdr:from>
    <xdr:to>
      <xdr:col>5</xdr:col>
      <xdr:colOff>152400</xdr:colOff>
      <xdr:row>22</xdr:row>
      <xdr:rowOff>85724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566737</xdr:colOff>
      <xdr:row>8</xdr:row>
      <xdr:rowOff>200025</xdr:rowOff>
    </xdr:from>
    <xdr:to>
      <xdr:col>12</xdr:col>
      <xdr:colOff>438150</xdr:colOff>
      <xdr:row>22</xdr:row>
      <xdr:rowOff>142875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2</xdr:row>
      <xdr:rowOff>47625</xdr:rowOff>
    </xdr:from>
    <xdr:to>
      <xdr:col>12</xdr:col>
      <xdr:colOff>38100</xdr:colOff>
      <xdr:row>21</xdr:row>
      <xdr:rowOff>180975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95250</xdr:rowOff>
    </xdr:from>
    <xdr:to>
      <xdr:col>10</xdr:col>
      <xdr:colOff>33337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7</xdr:row>
      <xdr:rowOff>104775</xdr:rowOff>
    </xdr:from>
    <xdr:to>
      <xdr:col>9</xdr:col>
      <xdr:colOff>585787</xdr:colOff>
      <xdr:row>23</xdr:row>
      <xdr:rowOff>85725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17</xdr:row>
      <xdr:rowOff>0</xdr:rowOff>
    </xdr:from>
    <xdr:to>
      <xdr:col>10</xdr:col>
      <xdr:colOff>471487</xdr:colOff>
      <xdr:row>30</xdr:row>
      <xdr:rowOff>19050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10</xdr:row>
      <xdr:rowOff>0</xdr:rowOff>
    </xdr:from>
    <xdr:to>
      <xdr:col>9</xdr:col>
      <xdr:colOff>466725</xdr:colOff>
      <xdr:row>23</xdr:row>
      <xdr:rowOff>19050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M27" sqref="M27"/>
    </sheetView>
  </sheetViews>
  <sheetFormatPr defaultRowHeight="16.5" x14ac:dyDescent="0.3"/>
  <sheetData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s="1">
        <v>0.35199999999999998</v>
      </c>
    </row>
    <row r="5" spans="1:2" x14ac:dyDescent="0.3">
      <c r="A5" t="s">
        <v>3</v>
      </c>
      <c r="B5" s="1">
        <v>0.38700000000000001</v>
      </c>
    </row>
    <row r="6" spans="1:2" x14ac:dyDescent="0.3">
      <c r="A6" t="s">
        <v>4</v>
      </c>
      <c r="B6" s="1">
        <v>0.41299999999999998</v>
      </c>
    </row>
    <row r="7" spans="1:2" x14ac:dyDescent="0.3">
      <c r="A7" t="s">
        <v>5</v>
      </c>
      <c r="B7" s="1">
        <v>0.504</v>
      </c>
    </row>
    <row r="8" spans="1:2" x14ac:dyDescent="0.3">
      <c r="A8" t="s">
        <v>6</v>
      </c>
      <c r="B8" s="1">
        <v>0.52700000000000002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opLeftCell="B1" workbookViewId="0">
      <selection activeCell="F26" sqref="F26"/>
    </sheetView>
  </sheetViews>
  <sheetFormatPr defaultRowHeight="16.5" x14ac:dyDescent="0.3"/>
  <cols>
    <col min="2" max="2" width="22" bestFit="1" customWidth="1"/>
    <col min="3" max="3" width="7.5" bestFit="1" customWidth="1"/>
    <col min="6" max="6" width="16.5" bestFit="1" customWidth="1"/>
  </cols>
  <sheetData>
    <row r="1" spans="2:7" x14ac:dyDescent="0.3">
      <c r="B1" s="8" t="s">
        <v>7</v>
      </c>
      <c r="C1" s="8"/>
      <c r="F1" s="8" t="s">
        <v>15</v>
      </c>
      <c r="G1" s="8"/>
    </row>
    <row r="2" spans="2:7" x14ac:dyDescent="0.3">
      <c r="F2" t="s">
        <v>8</v>
      </c>
      <c r="G2" t="s">
        <v>16</v>
      </c>
    </row>
    <row r="3" spans="2:7" x14ac:dyDescent="0.3">
      <c r="B3" t="s">
        <v>8</v>
      </c>
      <c r="C3" t="s">
        <v>9</v>
      </c>
      <c r="F3" t="s">
        <v>17</v>
      </c>
      <c r="G3" s="2">
        <v>0.27</v>
      </c>
    </row>
    <row r="4" spans="2:7" x14ac:dyDescent="0.3">
      <c r="B4" t="s">
        <v>10</v>
      </c>
      <c r="C4" s="1">
        <v>0.371</v>
      </c>
      <c r="F4" t="s">
        <v>18</v>
      </c>
      <c r="G4" s="1">
        <v>0.222</v>
      </c>
    </row>
    <row r="5" spans="2:7" x14ac:dyDescent="0.3">
      <c r="B5" t="s">
        <v>11</v>
      </c>
      <c r="C5" s="1">
        <v>0.24199999999999999</v>
      </c>
      <c r="F5" t="s">
        <v>19</v>
      </c>
      <c r="G5" s="1">
        <v>0.158</v>
      </c>
    </row>
    <row r="6" spans="2:7" x14ac:dyDescent="0.3">
      <c r="B6" t="s">
        <v>12</v>
      </c>
      <c r="C6" s="1">
        <v>0.214</v>
      </c>
      <c r="F6" t="s">
        <v>20</v>
      </c>
      <c r="G6" s="1">
        <v>8.8999999999999996E-2</v>
      </c>
    </row>
    <row r="7" spans="2:7" x14ac:dyDescent="0.3">
      <c r="B7" t="s">
        <v>13</v>
      </c>
      <c r="C7" s="1">
        <v>0.17299999999999999</v>
      </c>
      <c r="F7" t="s">
        <v>14</v>
      </c>
      <c r="G7" s="2">
        <v>0.74</v>
      </c>
    </row>
    <row r="8" spans="2:7" x14ac:dyDescent="0.3">
      <c r="B8" t="s">
        <v>14</v>
      </c>
      <c r="C8" s="2">
        <v>1</v>
      </c>
    </row>
  </sheetData>
  <mergeCells count="2">
    <mergeCell ref="B1:C1"/>
    <mergeCell ref="F1:G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28" sqref="H28"/>
    </sheetView>
  </sheetViews>
  <sheetFormatPr defaultRowHeight="16.5" x14ac:dyDescent="0.3"/>
  <sheetData>
    <row r="1" spans="1:2" x14ac:dyDescent="0.3">
      <c r="A1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s="3">
        <v>0.22</v>
      </c>
    </row>
    <row r="5" spans="1:2" x14ac:dyDescent="0.3">
      <c r="A5" t="s">
        <v>25</v>
      </c>
      <c r="B5" s="3">
        <v>0.18</v>
      </c>
    </row>
    <row r="6" spans="1:2" x14ac:dyDescent="0.3">
      <c r="A6" t="s">
        <v>26</v>
      </c>
      <c r="B6" s="3">
        <v>0.15</v>
      </c>
    </row>
    <row r="7" spans="1:2" x14ac:dyDescent="0.3">
      <c r="A7" t="s">
        <v>27</v>
      </c>
      <c r="B7" s="3">
        <v>0.2</v>
      </c>
    </row>
    <row r="8" spans="1:2" x14ac:dyDescent="0.3">
      <c r="A8" t="s">
        <v>28</v>
      </c>
      <c r="B8" s="3">
        <v>7.0000000000000007E-2</v>
      </c>
    </row>
    <row r="9" spans="1:2" x14ac:dyDescent="0.3">
      <c r="A9" t="s">
        <v>29</v>
      </c>
      <c r="B9" s="3">
        <v>0.06</v>
      </c>
    </row>
    <row r="10" spans="1:2" x14ac:dyDescent="0.3">
      <c r="A10" t="s">
        <v>30</v>
      </c>
      <c r="B10" s="3">
        <v>0.04</v>
      </c>
    </row>
    <row r="11" spans="1:2" x14ac:dyDescent="0.3">
      <c r="A11" t="s">
        <v>31</v>
      </c>
      <c r="B11" s="3">
        <v>3.5999999999999997E-2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20" sqref="K20"/>
    </sheetView>
  </sheetViews>
  <sheetFormatPr defaultRowHeight="16.5" x14ac:dyDescent="0.3"/>
  <sheetData>
    <row r="1" spans="1:5" x14ac:dyDescent="0.3">
      <c r="A1" t="s">
        <v>32</v>
      </c>
    </row>
    <row r="3" spans="1:5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 x14ac:dyDescent="0.3">
      <c r="A4" t="s">
        <v>38</v>
      </c>
      <c r="B4" s="4">
        <v>83512</v>
      </c>
      <c r="C4" s="3">
        <v>0.154</v>
      </c>
      <c r="D4" s="4">
        <v>12861</v>
      </c>
      <c r="E4" s="3">
        <v>6.2E-2</v>
      </c>
    </row>
    <row r="5" spans="1:5" x14ac:dyDescent="0.3">
      <c r="A5" t="s">
        <v>39</v>
      </c>
      <c r="B5" s="4">
        <v>84389</v>
      </c>
      <c r="C5" s="3">
        <v>0.14499999999999999</v>
      </c>
      <c r="D5" s="4">
        <v>12236</v>
      </c>
      <c r="E5" s="3">
        <v>7.2999999999999995E-2</v>
      </c>
    </row>
    <row r="6" spans="1:5" x14ac:dyDescent="0.3">
      <c r="A6" t="s">
        <v>6</v>
      </c>
      <c r="B6" s="4">
        <v>75780</v>
      </c>
      <c r="C6" s="3">
        <v>0.112</v>
      </c>
      <c r="D6" s="4">
        <v>8487</v>
      </c>
      <c r="E6" s="3">
        <v>7.5999999999999998E-2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L17" sqref="L17"/>
    </sheetView>
  </sheetViews>
  <sheetFormatPr defaultRowHeight="16.5" x14ac:dyDescent="0.3"/>
  <cols>
    <col min="1" max="1" width="11.125" bestFit="1" customWidth="1"/>
  </cols>
  <sheetData>
    <row r="2" spans="1:7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spans="1:7" x14ac:dyDescent="0.3">
      <c r="A3" s="5">
        <v>40483</v>
      </c>
      <c r="B3" s="6">
        <v>700</v>
      </c>
      <c r="C3" s="6">
        <v>167588</v>
      </c>
      <c r="D3" s="6">
        <v>119500</v>
      </c>
      <c r="E3" s="6">
        <v>122000</v>
      </c>
      <c r="F3" s="6">
        <v>119000</v>
      </c>
      <c r="G3" s="6">
        <v>120500</v>
      </c>
    </row>
    <row r="4" spans="1:7" x14ac:dyDescent="0.3">
      <c r="A4" s="5">
        <v>40484</v>
      </c>
      <c r="B4" s="6">
        <v>3200</v>
      </c>
      <c r="C4" s="6">
        <v>208434</v>
      </c>
      <c r="D4" s="6">
        <v>123000</v>
      </c>
      <c r="E4" s="6">
        <v>123000</v>
      </c>
      <c r="F4" s="6">
        <v>119200</v>
      </c>
      <c r="G4" s="6">
        <v>119800</v>
      </c>
    </row>
    <row r="5" spans="1:7" x14ac:dyDescent="0.3">
      <c r="A5" s="5">
        <v>40485</v>
      </c>
      <c r="B5" s="6">
        <v>300</v>
      </c>
      <c r="C5" s="6">
        <v>685561</v>
      </c>
      <c r="D5" s="6">
        <v>123700</v>
      </c>
      <c r="E5" s="6">
        <v>128300</v>
      </c>
      <c r="F5" s="6">
        <v>121600</v>
      </c>
      <c r="G5" s="6">
        <v>123000</v>
      </c>
    </row>
    <row r="6" spans="1:7" x14ac:dyDescent="0.3">
      <c r="A6" s="5">
        <v>40486</v>
      </c>
      <c r="B6" s="6">
        <v>4300</v>
      </c>
      <c r="C6" s="6">
        <v>310190</v>
      </c>
      <c r="D6" s="6">
        <v>119200</v>
      </c>
      <c r="E6" s="6">
        <v>123700</v>
      </c>
      <c r="F6" s="6">
        <v>119200</v>
      </c>
      <c r="G6" s="6">
        <v>123300</v>
      </c>
    </row>
    <row r="7" spans="1:7" x14ac:dyDescent="0.3">
      <c r="A7" s="5">
        <v>40487</v>
      </c>
      <c r="B7" s="6">
        <v>200</v>
      </c>
      <c r="C7" s="6">
        <v>237945</v>
      </c>
      <c r="D7" s="6">
        <v>119000</v>
      </c>
      <c r="E7" s="6">
        <v>120600</v>
      </c>
      <c r="F7" s="6">
        <v>117500</v>
      </c>
      <c r="G7" s="6">
        <v>119000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L20" sqref="L20"/>
    </sheetView>
  </sheetViews>
  <sheetFormatPr defaultRowHeight="16.5" x14ac:dyDescent="0.3"/>
  <sheetData>
    <row r="2" spans="1:7" x14ac:dyDescent="0.3">
      <c r="A2" t="s">
        <v>47</v>
      </c>
      <c r="B2" t="s">
        <v>55</v>
      </c>
      <c r="C2" t="s">
        <v>56</v>
      </c>
      <c r="D2" t="s">
        <v>58</v>
      </c>
      <c r="E2" t="s">
        <v>59</v>
      </c>
      <c r="F2" t="s">
        <v>60</v>
      </c>
      <c r="G2" t="s">
        <v>57</v>
      </c>
    </row>
    <row r="3" spans="1:7" x14ac:dyDescent="0.3">
      <c r="A3" t="s">
        <v>48</v>
      </c>
      <c r="B3">
        <v>77</v>
      </c>
      <c r="C3">
        <v>41</v>
      </c>
      <c r="D3">
        <v>91</v>
      </c>
      <c r="E3">
        <v>83</v>
      </c>
      <c r="F3">
        <v>52</v>
      </c>
      <c r="G3">
        <f>SUM($B3:$F3)</f>
        <v>344</v>
      </c>
    </row>
    <row r="4" spans="1:7" x14ac:dyDescent="0.3">
      <c r="A4" t="s">
        <v>50</v>
      </c>
      <c r="B4">
        <v>64</v>
      </c>
      <c r="C4">
        <v>68</v>
      </c>
      <c r="D4">
        <v>91</v>
      </c>
      <c r="E4">
        <v>45</v>
      </c>
      <c r="F4">
        <v>88</v>
      </c>
      <c r="G4">
        <f t="shared" ref="G4:G14" si="0">SUM($B4:$F4)</f>
        <v>356</v>
      </c>
    </row>
    <row r="5" spans="1:7" x14ac:dyDescent="0.3">
      <c r="A5" t="s">
        <v>51</v>
      </c>
      <c r="B5">
        <v>80</v>
      </c>
      <c r="C5">
        <v>65</v>
      </c>
      <c r="D5">
        <v>76</v>
      </c>
      <c r="E5">
        <v>69</v>
      </c>
      <c r="F5">
        <v>81</v>
      </c>
      <c r="G5">
        <f t="shared" si="0"/>
        <v>371</v>
      </c>
    </row>
    <row r="6" spans="1:7" x14ac:dyDescent="0.3">
      <c r="A6" t="s">
        <v>52</v>
      </c>
      <c r="B6">
        <v>69</v>
      </c>
      <c r="C6">
        <v>31</v>
      </c>
      <c r="D6">
        <v>86</v>
      </c>
      <c r="E6">
        <v>54</v>
      </c>
      <c r="F6">
        <v>75</v>
      </c>
      <c r="G6">
        <f t="shared" si="0"/>
        <v>315</v>
      </c>
    </row>
    <row r="7" spans="1:7" x14ac:dyDescent="0.3">
      <c r="A7" t="s">
        <v>53</v>
      </c>
      <c r="B7">
        <v>61</v>
      </c>
      <c r="C7">
        <v>58</v>
      </c>
      <c r="D7">
        <v>50</v>
      </c>
      <c r="E7">
        <v>68</v>
      </c>
      <c r="F7">
        <v>64</v>
      </c>
      <c r="G7">
        <f t="shared" si="0"/>
        <v>301</v>
      </c>
    </row>
    <row r="8" spans="1:7" x14ac:dyDescent="0.3">
      <c r="A8" t="s">
        <v>61</v>
      </c>
      <c r="B8">
        <v>81</v>
      </c>
      <c r="C8">
        <v>61</v>
      </c>
      <c r="D8">
        <v>59</v>
      </c>
      <c r="E8">
        <v>62</v>
      </c>
      <c r="F8">
        <v>98</v>
      </c>
      <c r="G8">
        <f t="shared" si="0"/>
        <v>361</v>
      </c>
    </row>
    <row r="9" spans="1:7" x14ac:dyDescent="0.3">
      <c r="A9" t="s">
        <v>62</v>
      </c>
      <c r="B9">
        <v>74</v>
      </c>
      <c r="C9">
        <v>82</v>
      </c>
      <c r="D9">
        <v>32</v>
      </c>
      <c r="E9">
        <v>79</v>
      </c>
      <c r="F9">
        <v>87</v>
      </c>
      <c r="G9">
        <f t="shared" si="0"/>
        <v>354</v>
      </c>
    </row>
    <row r="10" spans="1:7" x14ac:dyDescent="0.3">
      <c r="A10" t="s">
        <v>63</v>
      </c>
      <c r="B10">
        <v>60</v>
      </c>
      <c r="C10">
        <v>63</v>
      </c>
      <c r="D10">
        <v>35</v>
      </c>
      <c r="E10">
        <v>86</v>
      </c>
      <c r="F10">
        <v>98</v>
      </c>
      <c r="G10">
        <f t="shared" si="0"/>
        <v>342</v>
      </c>
    </row>
    <row r="11" spans="1:7" x14ac:dyDescent="0.3">
      <c r="A11" t="s">
        <v>64</v>
      </c>
      <c r="B11">
        <v>54</v>
      </c>
      <c r="C11">
        <v>83</v>
      </c>
      <c r="D11">
        <v>87</v>
      </c>
      <c r="E11">
        <v>43</v>
      </c>
      <c r="F11">
        <v>51</v>
      </c>
      <c r="G11">
        <f t="shared" si="0"/>
        <v>318</v>
      </c>
    </row>
    <row r="12" spans="1:7" x14ac:dyDescent="0.3">
      <c r="A12" t="s">
        <v>65</v>
      </c>
      <c r="B12">
        <v>62</v>
      </c>
      <c r="C12">
        <v>81</v>
      </c>
      <c r="D12">
        <v>97</v>
      </c>
      <c r="E12">
        <v>61</v>
      </c>
      <c r="F12">
        <v>72</v>
      </c>
      <c r="G12">
        <f t="shared" si="0"/>
        <v>373</v>
      </c>
    </row>
    <row r="13" spans="1:7" x14ac:dyDescent="0.3">
      <c r="A13" t="s">
        <v>66</v>
      </c>
      <c r="B13">
        <v>51</v>
      </c>
      <c r="C13">
        <v>96</v>
      </c>
      <c r="D13">
        <v>89</v>
      </c>
      <c r="E13">
        <v>94</v>
      </c>
      <c r="F13">
        <v>89</v>
      </c>
      <c r="G13">
        <f t="shared" si="0"/>
        <v>419</v>
      </c>
    </row>
    <row r="14" spans="1:7" x14ac:dyDescent="0.3">
      <c r="A14" t="s">
        <v>67</v>
      </c>
      <c r="B14">
        <v>74</v>
      </c>
      <c r="C14">
        <v>64</v>
      </c>
      <c r="D14">
        <v>99</v>
      </c>
      <c r="E14">
        <v>79</v>
      </c>
      <c r="F14">
        <v>100</v>
      </c>
      <c r="G14">
        <f t="shared" si="0"/>
        <v>416</v>
      </c>
    </row>
    <row r="15" spans="1:7" x14ac:dyDescent="0.3">
      <c r="A15" t="s">
        <v>57</v>
      </c>
      <c r="B15">
        <f>SUM(B$3:B$14)</f>
        <v>807</v>
      </c>
      <c r="C15">
        <f t="shared" ref="C15:G15" si="1">SUM(C$3:C$14)</f>
        <v>793</v>
      </c>
      <c r="D15">
        <f t="shared" si="1"/>
        <v>892</v>
      </c>
      <c r="E15">
        <f t="shared" si="1"/>
        <v>823</v>
      </c>
      <c r="F15">
        <f t="shared" si="1"/>
        <v>955</v>
      </c>
      <c r="G15">
        <f t="shared" si="1"/>
        <v>4270</v>
      </c>
    </row>
    <row r="17" spans="1:3" x14ac:dyDescent="0.3">
      <c r="A17" t="s">
        <v>47</v>
      </c>
      <c r="B17" t="s">
        <v>57</v>
      </c>
      <c r="C17" t="s">
        <v>54</v>
      </c>
    </row>
    <row r="18" spans="1:3" x14ac:dyDescent="0.3">
      <c r="A18" t="str">
        <f t="array" aca="1" ref="A18:A29" ca="1">INDIRECT(A17)</f>
        <v>1월</v>
      </c>
      <c r="B18">
        <f t="array" aca="1" ref="B18:B29" ca="1">INDIRECT(B17)</f>
        <v>344</v>
      </c>
      <c r="C18">
        <f t="array" aca="1" ref="C18:C29" ca="1">INDIRECT(C17)</f>
        <v>77</v>
      </c>
    </row>
    <row r="19" spans="1:3" x14ac:dyDescent="0.3">
      <c r="A19" t="str">
        <f ca="1"/>
        <v>2월</v>
      </c>
      <c r="B19">
        <f ca="1"/>
        <v>356</v>
      </c>
      <c r="C19">
        <f ca="1"/>
        <v>64</v>
      </c>
    </row>
    <row r="20" spans="1:3" x14ac:dyDescent="0.3">
      <c r="A20" t="str">
        <f ca="1"/>
        <v>3월</v>
      </c>
      <c r="B20">
        <f ca="1"/>
        <v>371</v>
      </c>
      <c r="C20">
        <f ca="1"/>
        <v>80</v>
      </c>
    </row>
    <row r="21" spans="1:3" x14ac:dyDescent="0.3">
      <c r="A21" t="str">
        <f ca="1"/>
        <v>4월</v>
      </c>
      <c r="B21">
        <f ca="1"/>
        <v>315</v>
      </c>
      <c r="C21">
        <f ca="1"/>
        <v>69</v>
      </c>
    </row>
    <row r="22" spans="1:3" x14ac:dyDescent="0.3">
      <c r="A22" t="str">
        <f ca="1"/>
        <v>5월</v>
      </c>
      <c r="B22">
        <f ca="1"/>
        <v>301</v>
      </c>
      <c r="C22">
        <f ca="1"/>
        <v>61</v>
      </c>
    </row>
    <row r="23" spans="1:3" x14ac:dyDescent="0.3">
      <c r="A23" t="str">
        <f ca="1"/>
        <v>6월</v>
      </c>
      <c r="B23">
        <f ca="1"/>
        <v>361</v>
      </c>
      <c r="C23">
        <f ca="1"/>
        <v>81</v>
      </c>
    </row>
    <row r="24" spans="1:3" x14ac:dyDescent="0.3">
      <c r="A24" t="str">
        <f ca="1"/>
        <v>7월</v>
      </c>
      <c r="B24">
        <f ca="1"/>
        <v>354</v>
      </c>
      <c r="C24">
        <f ca="1"/>
        <v>74</v>
      </c>
    </row>
    <row r="25" spans="1:3" x14ac:dyDescent="0.3">
      <c r="A25" t="str">
        <f ca="1"/>
        <v>8월</v>
      </c>
      <c r="B25">
        <f ca="1"/>
        <v>342</v>
      </c>
      <c r="C25">
        <f ca="1"/>
        <v>60</v>
      </c>
    </row>
    <row r="26" spans="1:3" x14ac:dyDescent="0.3">
      <c r="A26" t="str">
        <f ca="1"/>
        <v>9월</v>
      </c>
      <c r="B26">
        <f ca="1"/>
        <v>318</v>
      </c>
      <c r="C26">
        <f ca="1"/>
        <v>54</v>
      </c>
    </row>
    <row r="27" spans="1:3" x14ac:dyDescent="0.3">
      <c r="A27" t="str">
        <f ca="1"/>
        <v>10월</v>
      </c>
      <c r="B27">
        <f ca="1"/>
        <v>373</v>
      </c>
      <c r="C27">
        <f ca="1"/>
        <v>62</v>
      </c>
    </row>
    <row r="28" spans="1:3" x14ac:dyDescent="0.3">
      <c r="A28" t="str">
        <f ca="1"/>
        <v>11월</v>
      </c>
      <c r="B28">
        <f ca="1"/>
        <v>419</v>
      </c>
      <c r="C28">
        <f ca="1"/>
        <v>51</v>
      </c>
    </row>
    <row r="29" spans="1:3" x14ac:dyDescent="0.3">
      <c r="A29" t="str">
        <f ca="1"/>
        <v>12월</v>
      </c>
      <c r="B29">
        <f ca="1"/>
        <v>416</v>
      </c>
      <c r="C29">
        <f ca="1"/>
        <v>74</v>
      </c>
    </row>
  </sheetData>
  <phoneticPr fontId="1" type="noConversion"/>
  <dataValidations count="1">
    <dataValidation type="list" allowBlank="1" showInputMessage="1" showErrorMessage="1" sqref="C17">
      <formula1>$B$2:$F$2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K8" sqref="K8"/>
    </sheetView>
  </sheetViews>
  <sheetFormatPr defaultRowHeight="16.5" x14ac:dyDescent="0.3"/>
  <sheetData>
    <row r="1" spans="1:7" x14ac:dyDescent="0.3">
      <c r="A1" t="s">
        <v>68</v>
      </c>
    </row>
    <row r="3" spans="1:7" x14ac:dyDescent="0.3">
      <c r="A3" t="s">
        <v>69</v>
      </c>
      <c r="B3" t="s">
        <v>70</v>
      </c>
      <c r="C3" t="s">
        <v>49</v>
      </c>
      <c r="D3" t="s">
        <v>51</v>
      </c>
      <c r="E3" t="s">
        <v>52</v>
      </c>
      <c r="F3" t="s">
        <v>53</v>
      </c>
      <c r="G3" t="s">
        <v>71</v>
      </c>
    </row>
    <row r="4" spans="1:7" x14ac:dyDescent="0.3">
      <c r="A4" t="s">
        <v>72</v>
      </c>
      <c r="B4" s="7">
        <v>59090</v>
      </c>
      <c r="C4" s="7">
        <v>55123</v>
      </c>
      <c r="D4" s="7">
        <v>49123</v>
      </c>
      <c r="E4" s="7">
        <v>45768</v>
      </c>
      <c r="F4" s="7">
        <v>42000</v>
      </c>
      <c r="G4" s="7">
        <f>AVERAGE($B4:$F4)</f>
        <v>50220.800000000003</v>
      </c>
    </row>
    <row r="5" spans="1:7" x14ac:dyDescent="0.3">
      <c r="A5" t="s">
        <v>74</v>
      </c>
      <c r="B5" s="7">
        <v>23120</v>
      </c>
      <c r="C5" s="7">
        <v>16890</v>
      </c>
      <c r="D5" s="7">
        <v>16453</v>
      </c>
      <c r="E5" s="7">
        <v>16690</v>
      </c>
      <c r="F5" s="7">
        <v>16927</v>
      </c>
      <c r="G5" s="7">
        <f t="shared" ref="G5:G8" si="0">AVERAGE($B5:$F5)</f>
        <v>18016</v>
      </c>
    </row>
    <row r="6" spans="1:7" x14ac:dyDescent="0.3">
      <c r="A6" t="s">
        <v>75</v>
      </c>
      <c r="B6" s="7">
        <v>13564</v>
      </c>
      <c r="C6" s="7">
        <v>14563</v>
      </c>
      <c r="D6" s="7">
        <v>15063</v>
      </c>
      <c r="E6" s="7">
        <v>15563</v>
      </c>
      <c r="F6" s="7">
        <v>15000</v>
      </c>
      <c r="G6" s="7">
        <f t="shared" si="0"/>
        <v>14750.6</v>
      </c>
    </row>
    <row r="7" spans="1:7" x14ac:dyDescent="0.3">
      <c r="A7" t="s">
        <v>76</v>
      </c>
      <c r="B7" s="7">
        <v>13456</v>
      </c>
      <c r="C7" s="7">
        <v>19700</v>
      </c>
      <c r="D7" s="7">
        <v>19900</v>
      </c>
      <c r="E7" s="7">
        <v>20100</v>
      </c>
      <c r="F7" s="7">
        <v>20300</v>
      </c>
      <c r="G7" s="7">
        <f t="shared" si="0"/>
        <v>18691.2</v>
      </c>
    </row>
    <row r="8" spans="1:7" x14ac:dyDescent="0.3">
      <c r="A8" t="s">
        <v>77</v>
      </c>
      <c r="B8" s="7">
        <v>12340</v>
      </c>
      <c r="C8" s="7">
        <v>12000</v>
      </c>
      <c r="D8" s="7">
        <v>11000</v>
      </c>
      <c r="E8" s="7">
        <v>10940</v>
      </c>
      <c r="F8" s="7">
        <v>10880</v>
      </c>
      <c r="G8" s="7">
        <f t="shared" si="0"/>
        <v>11432</v>
      </c>
    </row>
    <row r="11" spans="1:7" x14ac:dyDescent="0.3">
      <c r="A11" t="s">
        <v>78</v>
      </c>
      <c r="B11" t="s">
        <v>73</v>
      </c>
    </row>
    <row r="12" spans="1:7" x14ac:dyDescent="0.3">
      <c r="A12" t="str">
        <f t="array" aca="1" ref="A12:A17" ca="1">TRANSPOSE(INDIRECT(A11))</f>
        <v>1월</v>
      </c>
      <c r="B12" s="6">
        <f t="array" aca="1" ref="B12:B17" ca="1">TRANSPOSE(INDIRECT(B11))</f>
        <v>23120</v>
      </c>
    </row>
    <row r="13" spans="1:7" x14ac:dyDescent="0.3">
      <c r="A13" t="str">
        <f ca="1"/>
        <v>2월</v>
      </c>
      <c r="B13" s="6">
        <f ca="1"/>
        <v>16890</v>
      </c>
    </row>
    <row r="14" spans="1:7" x14ac:dyDescent="0.3">
      <c r="A14" t="str">
        <f ca="1"/>
        <v>3월</v>
      </c>
      <c r="B14" s="6">
        <f ca="1"/>
        <v>16453</v>
      </c>
    </row>
    <row r="15" spans="1:7" x14ac:dyDescent="0.3">
      <c r="A15" t="str">
        <f ca="1"/>
        <v>4월</v>
      </c>
      <c r="B15" s="6">
        <f ca="1"/>
        <v>16690</v>
      </c>
    </row>
    <row r="16" spans="1:7" x14ac:dyDescent="0.3">
      <c r="A16" t="str">
        <f ca="1"/>
        <v>5월</v>
      </c>
      <c r="B16" s="6">
        <f ca="1"/>
        <v>16927</v>
      </c>
    </row>
    <row r="17" spans="1:2" x14ac:dyDescent="0.3">
      <c r="A17" t="str">
        <f ca="1"/>
        <v>평균</v>
      </c>
      <c r="B17" s="6">
        <f ca="1"/>
        <v>18016</v>
      </c>
    </row>
  </sheetData>
  <phoneticPr fontId="1" type="noConversion"/>
  <dataValidations count="1">
    <dataValidation type="list" allowBlank="1" showInputMessage="1" showErrorMessage="1" sqref="B11">
      <formula1>품목</formula1>
    </dataValidation>
  </dataValidations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15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TV</vt:lpstr>
      <vt:lpstr>강원</vt:lpstr>
      <vt:lpstr>경상</vt:lpstr>
      <vt:lpstr>냉장고</vt:lpstr>
      <vt:lpstr>몇월</vt:lpstr>
      <vt:lpstr>서울</vt:lpstr>
      <vt:lpstr>에어컨</vt:lpstr>
      <vt:lpstr>월</vt:lpstr>
      <vt:lpstr>전라</vt:lpstr>
      <vt:lpstr>충청</vt:lpstr>
      <vt:lpstr>컴퓨터</vt:lpstr>
      <vt:lpstr>판매별</vt:lpstr>
      <vt:lpstr>품목</vt:lpstr>
      <vt:lpstr>합계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2015-10-13T00:03:48Z</dcterms:created>
  <dcterms:modified xsi:type="dcterms:W3CDTF">2015-10-13T03:22:54Z</dcterms:modified>
</cp:coreProperties>
</file>