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ProductLine-Template" sheetId="1" r:id="rId1"/>
  </sheets>
  <calcPr calcId="124519"/>
</workbook>
</file>

<file path=xl/calcChain.xml><?xml version="1.0" encoding="utf-8"?>
<calcChain xmlns="http://schemas.openxmlformats.org/spreadsheetml/2006/main">
  <c r="G173" i="1"/>
  <c r="G171"/>
  <c r="C168"/>
  <c r="F167"/>
  <c r="E167"/>
  <c r="G167" s="1"/>
  <c r="F166"/>
  <c r="E166"/>
  <c r="G166" s="1"/>
  <c r="F165"/>
  <c r="E165"/>
  <c r="G165" s="1"/>
  <c r="F164"/>
  <c r="E164"/>
  <c r="G164" s="1"/>
  <c r="F163"/>
  <c r="F168" s="1"/>
  <c r="E163"/>
  <c r="G163" s="1"/>
  <c r="G168" s="1"/>
  <c r="C161"/>
  <c r="F160"/>
  <c r="E160"/>
  <c r="G160" s="1"/>
  <c r="F159"/>
  <c r="F161" s="1"/>
  <c r="E159"/>
  <c r="G159" s="1"/>
  <c r="G161" s="1"/>
  <c r="F156"/>
  <c r="E156"/>
  <c r="G156" s="1"/>
  <c r="E155"/>
  <c r="G155" s="1"/>
  <c r="C155"/>
  <c r="C157" s="1"/>
  <c r="F154"/>
  <c r="E154"/>
  <c r="G154" s="1"/>
  <c r="F153"/>
  <c r="E153"/>
  <c r="G153" s="1"/>
  <c r="F152"/>
  <c r="E152"/>
  <c r="G152" s="1"/>
  <c r="G157" s="1"/>
  <c r="C150"/>
  <c r="F149"/>
  <c r="E149"/>
  <c r="G149" s="1"/>
  <c r="F148"/>
  <c r="E148"/>
  <c r="G148" s="1"/>
  <c r="F147"/>
  <c r="F150" s="1"/>
  <c r="E147"/>
  <c r="G147" s="1"/>
  <c r="G150" s="1"/>
  <c r="C145"/>
  <c r="F144"/>
  <c r="E144"/>
  <c r="G144" s="1"/>
  <c r="F143"/>
  <c r="F145" s="1"/>
  <c r="E143"/>
  <c r="G143" s="1"/>
  <c r="G145" s="1"/>
  <c r="C141"/>
  <c r="F140"/>
  <c r="F141" s="1"/>
  <c r="E140"/>
  <c r="G140" s="1"/>
  <c r="G141" s="1"/>
  <c r="C138"/>
  <c r="F137"/>
  <c r="E137"/>
  <c r="G137" s="1"/>
  <c r="F136"/>
  <c r="E136"/>
  <c r="G136" s="1"/>
  <c r="F135"/>
  <c r="E135"/>
  <c r="G135" s="1"/>
  <c r="F134"/>
  <c r="E134"/>
  <c r="G134" s="1"/>
  <c r="F133"/>
  <c r="E133"/>
  <c r="G133" s="1"/>
  <c r="F132"/>
  <c r="E132"/>
  <c r="G132" s="1"/>
  <c r="F131"/>
  <c r="E131"/>
  <c r="G131" s="1"/>
  <c r="F130"/>
  <c r="E130"/>
  <c r="G130" s="1"/>
  <c r="F129"/>
  <c r="E129"/>
  <c r="G129" s="1"/>
  <c r="F128"/>
  <c r="E128"/>
  <c r="G128" s="1"/>
  <c r="F127"/>
  <c r="E127"/>
  <c r="G127" s="1"/>
  <c r="F126"/>
  <c r="E126"/>
  <c r="G126" s="1"/>
  <c r="F125"/>
  <c r="E125"/>
  <c r="G125" s="1"/>
  <c r="F124"/>
  <c r="E124"/>
  <c r="G124" s="1"/>
  <c r="F123"/>
  <c r="E123"/>
  <c r="G123" s="1"/>
  <c r="F122"/>
  <c r="E122"/>
  <c r="G122" s="1"/>
  <c r="F121"/>
  <c r="F138" s="1"/>
  <c r="E121"/>
  <c r="G121" s="1"/>
  <c r="G138" s="1"/>
  <c r="C119"/>
  <c r="F118"/>
  <c r="E118"/>
  <c r="G118" s="1"/>
  <c r="F117"/>
  <c r="E117"/>
  <c r="G117" s="1"/>
  <c r="F116"/>
  <c r="E116"/>
  <c r="G116" s="1"/>
  <c r="F115"/>
  <c r="E115"/>
  <c r="G115" s="1"/>
  <c r="F114"/>
  <c r="E114"/>
  <c r="G114" s="1"/>
  <c r="F113"/>
  <c r="E113"/>
  <c r="G113" s="1"/>
  <c r="F112"/>
  <c r="E112"/>
  <c r="G112" s="1"/>
  <c r="F111"/>
  <c r="F119" s="1"/>
  <c r="E111"/>
  <c r="G111" s="1"/>
  <c r="G119" s="1"/>
  <c r="C109"/>
  <c r="F108"/>
  <c r="F109" s="1"/>
  <c r="E108"/>
  <c r="G108" s="1"/>
  <c r="G109" s="1"/>
  <c r="C106"/>
  <c r="F105"/>
  <c r="E105"/>
  <c r="G105" s="1"/>
  <c r="F104"/>
  <c r="F106" s="1"/>
  <c r="E104"/>
  <c r="G104" s="1"/>
  <c r="G106" s="1"/>
  <c r="C102"/>
  <c r="F101"/>
  <c r="E101"/>
  <c r="G101" s="1"/>
  <c r="F100"/>
  <c r="E100"/>
  <c r="G100" s="1"/>
  <c r="F99"/>
  <c r="E99"/>
  <c r="G99" s="1"/>
  <c r="F98"/>
  <c r="F102" s="1"/>
  <c r="E98"/>
  <c r="G98" s="1"/>
  <c r="G102" s="1"/>
  <c r="C96"/>
  <c r="G95"/>
  <c r="F95"/>
  <c r="F94"/>
  <c r="E94"/>
  <c r="G94" s="1"/>
  <c r="F93"/>
  <c r="E93"/>
  <c r="G93" s="1"/>
  <c r="F92"/>
  <c r="E92"/>
  <c r="G92" s="1"/>
  <c r="F91"/>
  <c r="E91"/>
  <c r="G91" s="1"/>
  <c r="F90"/>
  <c r="F96" s="1"/>
  <c r="E90"/>
  <c r="G90" s="1"/>
  <c r="G96" s="1"/>
  <c r="C88"/>
  <c r="F87"/>
  <c r="E87"/>
  <c r="G87" s="1"/>
  <c r="F86"/>
  <c r="E86"/>
  <c r="G86" s="1"/>
  <c r="F85"/>
  <c r="E85"/>
  <c r="G85" s="1"/>
  <c r="F84"/>
  <c r="E84"/>
  <c r="G84" s="1"/>
  <c r="F83"/>
  <c r="E83"/>
  <c r="G83" s="1"/>
  <c r="F82"/>
  <c r="F88" s="1"/>
  <c r="E82"/>
  <c r="G82" s="1"/>
  <c r="G88" s="1"/>
  <c r="C80"/>
  <c r="F79"/>
  <c r="E79"/>
  <c r="G79" s="1"/>
  <c r="F78"/>
  <c r="E78"/>
  <c r="G78" s="1"/>
  <c r="F77"/>
  <c r="E77"/>
  <c r="G77" s="1"/>
  <c r="F76"/>
  <c r="F80" s="1"/>
  <c r="E76"/>
  <c r="G76" s="1"/>
  <c r="G80" s="1"/>
  <c r="C74"/>
  <c r="F73"/>
  <c r="F74" s="1"/>
  <c r="E73"/>
  <c r="G73" s="1"/>
  <c r="G74" s="1"/>
  <c r="C71"/>
  <c r="F70"/>
  <c r="E70"/>
  <c r="G70" s="1"/>
  <c r="F69"/>
  <c r="E69"/>
  <c r="G69" s="1"/>
  <c r="F68"/>
  <c r="E68"/>
  <c r="G68" s="1"/>
  <c r="F67"/>
  <c r="E67"/>
  <c r="G67" s="1"/>
  <c r="F66"/>
  <c r="F71" s="1"/>
  <c r="E66"/>
  <c r="G66" s="1"/>
  <c r="G71" s="1"/>
  <c r="C63"/>
  <c r="F62"/>
  <c r="E62"/>
  <c r="G62" s="1"/>
  <c r="F61"/>
  <c r="E61"/>
  <c r="G61" s="1"/>
  <c r="F60"/>
  <c r="E60"/>
  <c r="G60" s="1"/>
  <c r="F59"/>
  <c r="F63" s="1"/>
  <c r="E59"/>
  <c r="G59" s="1"/>
  <c r="G63" s="1"/>
  <c r="C57"/>
  <c r="F56"/>
  <c r="E56"/>
  <c r="G56" s="1"/>
  <c r="F55"/>
  <c r="E55"/>
  <c r="G55" s="1"/>
  <c r="F54"/>
  <c r="F57" s="1"/>
  <c r="E54"/>
  <c r="G54" s="1"/>
  <c r="G57" s="1"/>
  <c r="C52"/>
  <c r="D51"/>
  <c r="F51" s="1"/>
  <c r="D50"/>
  <c r="F50" s="1"/>
  <c r="D49"/>
  <c r="F49" s="1"/>
  <c r="D48"/>
  <c r="F48" s="1"/>
  <c r="D47"/>
  <c r="F47" s="1"/>
  <c r="D46"/>
  <c r="F46" s="1"/>
  <c r="F52" s="1"/>
  <c r="C44"/>
  <c r="F43"/>
  <c r="E43"/>
  <c r="G43" s="1"/>
  <c r="F42"/>
  <c r="E42"/>
  <c r="G42" s="1"/>
  <c r="F41"/>
  <c r="E41"/>
  <c r="G41" s="1"/>
  <c r="F40"/>
  <c r="F44" s="1"/>
  <c r="E40"/>
  <c r="G40" s="1"/>
  <c r="G44" s="1"/>
  <c r="C38"/>
  <c r="F37"/>
  <c r="E37"/>
  <c r="G37" s="1"/>
  <c r="F36"/>
  <c r="E36"/>
  <c r="G36" s="1"/>
  <c r="F35"/>
  <c r="E35"/>
  <c r="G35" s="1"/>
  <c r="F34"/>
  <c r="F38" s="1"/>
  <c r="E34"/>
  <c r="G34" s="1"/>
  <c r="G38" s="1"/>
  <c r="C32"/>
  <c r="F31"/>
  <c r="E31"/>
  <c r="G31" s="1"/>
  <c r="F30"/>
  <c r="E30"/>
  <c r="G30" s="1"/>
  <c r="F29"/>
  <c r="E29"/>
  <c r="G29" s="1"/>
  <c r="F28"/>
  <c r="E28"/>
  <c r="G28" s="1"/>
  <c r="F27"/>
  <c r="F32" s="1"/>
  <c r="E27"/>
  <c r="G27" s="1"/>
  <c r="G32" s="1"/>
  <c r="C25"/>
  <c r="F24"/>
  <c r="E24"/>
  <c r="G24" s="1"/>
  <c r="F23"/>
  <c r="E23"/>
  <c r="G23" s="1"/>
  <c r="F22"/>
  <c r="E22"/>
  <c r="G22" s="1"/>
  <c r="F21"/>
  <c r="F25" s="1"/>
  <c r="E21"/>
  <c r="G21" s="1"/>
  <c r="G25" s="1"/>
  <c r="C19"/>
  <c r="F18"/>
  <c r="E18"/>
  <c r="G18" s="1"/>
  <c r="F17"/>
  <c r="E17"/>
  <c r="G17" s="1"/>
  <c r="F16"/>
  <c r="F19" s="1"/>
  <c r="E16"/>
  <c r="G16" s="1"/>
  <c r="G19" s="1"/>
  <c r="C14"/>
  <c r="C170" s="1"/>
  <c r="C173" s="1"/>
  <c r="G13"/>
  <c r="F13"/>
  <c r="G12"/>
  <c r="F12"/>
  <c r="G11"/>
  <c r="F11"/>
  <c r="F10"/>
  <c r="E10"/>
  <c r="G10" s="1"/>
  <c r="F9"/>
  <c r="E9"/>
  <c r="G9" s="1"/>
  <c r="H8"/>
  <c r="F8"/>
  <c r="E8"/>
  <c r="G8" s="1"/>
  <c r="H7"/>
  <c r="F7"/>
  <c r="E7"/>
  <c r="G7" s="1"/>
  <c r="F6"/>
  <c r="E6"/>
  <c r="G6" s="1"/>
  <c r="F5"/>
  <c r="F14" s="1"/>
  <c r="E5"/>
  <c r="G5" s="1"/>
  <c r="G14" s="1"/>
  <c r="E46" l="1"/>
  <c r="G46" s="1"/>
  <c r="E47"/>
  <c r="G47" s="1"/>
  <c r="E48"/>
  <c r="G48" s="1"/>
  <c r="E49"/>
  <c r="G49" s="1"/>
  <c r="E50"/>
  <c r="G50" s="1"/>
  <c r="E51"/>
  <c r="G51" s="1"/>
  <c r="F155"/>
  <c r="F157" s="1"/>
  <c r="F170" s="1"/>
  <c r="F173" s="1"/>
  <c r="G52" l="1"/>
  <c r="G170" s="1"/>
</calcChain>
</file>

<file path=xl/sharedStrings.xml><?xml version="1.0" encoding="utf-8"?>
<sst xmlns="http://schemas.openxmlformats.org/spreadsheetml/2006/main" count="89" uniqueCount="83">
  <si>
    <t>Название</t>
  </si>
  <si>
    <t>Артикул</t>
  </si>
  <si>
    <t>Кол-во</t>
  </si>
  <si>
    <t>Закуп цен</t>
  </si>
  <si>
    <t>Цена</t>
  </si>
  <si>
    <t>Закуп сум</t>
  </si>
  <si>
    <t>Сумма</t>
  </si>
  <si>
    <t>СП</t>
  </si>
  <si>
    <t>Медея</t>
  </si>
  <si>
    <t>Ачоса</t>
  </si>
  <si>
    <t>Весналетто</t>
  </si>
  <si>
    <t>22.01.2013г.</t>
  </si>
  <si>
    <t>4-015-0</t>
  </si>
  <si>
    <t>2-069-0</t>
  </si>
  <si>
    <t>2-101-0</t>
  </si>
  <si>
    <t>2-108-0</t>
  </si>
  <si>
    <t>2-079-0</t>
  </si>
  <si>
    <t>4-024-0</t>
  </si>
  <si>
    <t>2-069-5</t>
  </si>
  <si>
    <t>переделка брака</t>
  </si>
  <si>
    <t>1-075-0</t>
  </si>
  <si>
    <t>5-024-0</t>
  </si>
  <si>
    <t>Налина</t>
  </si>
  <si>
    <t>2-870</t>
  </si>
  <si>
    <t>44-52</t>
  </si>
  <si>
    <t>2-153чел</t>
  </si>
  <si>
    <t>46-54</t>
  </si>
  <si>
    <t>2-153флок</t>
  </si>
  <si>
    <t>7/38</t>
  </si>
  <si>
    <t>Люше</t>
  </si>
  <si>
    <t>Прити</t>
  </si>
  <si>
    <t>Надин</t>
  </si>
  <si>
    <t>01070.</t>
  </si>
  <si>
    <t>01064.</t>
  </si>
  <si>
    <t>01072.</t>
  </si>
  <si>
    <t>01073.</t>
  </si>
  <si>
    <t>01074.</t>
  </si>
  <si>
    <t>01018.</t>
  </si>
  <si>
    <t>Анна</t>
  </si>
  <si>
    <t>633/639</t>
  </si>
  <si>
    <t>Джерза</t>
  </si>
  <si>
    <t>Николь</t>
  </si>
  <si>
    <t>Лакби</t>
  </si>
  <si>
    <t>13384б</t>
  </si>
  <si>
    <t>493/1</t>
  </si>
  <si>
    <t>50-54</t>
  </si>
  <si>
    <t>48-54</t>
  </si>
  <si>
    <t>Амелия</t>
  </si>
  <si>
    <t>54-60</t>
  </si>
  <si>
    <t>Мелиссена</t>
  </si>
  <si>
    <t>Леди Текс</t>
  </si>
  <si>
    <t>1067 арт. 12с-1067/1-40720</t>
  </si>
  <si>
    <t>1067 арт. 12с-1067/1-39910</t>
  </si>
  <si>
    <t>1094 арт. Д12с-1094/1-39521</t>
  </si>
  <si>
    <t>1094 арт. Д12с-1094/1-40959</t>
  </si>
  <si>
    <t>1188d арт. Д13с-1188d/1-40959</t>
  </si>
  <si>
    <t>1188d арт. Д12с-1188d/1-41114</t>
  </si>
  <si>
    <t>1213D арт. Д12с-1213D/1-41017</t>
  </si>
  <si>
    <t>314 арт. д11с-314/1-38839</t>
  </si>
  <si>
    <t>314 арт. д13с-314/1-40959</t>
  </si>
  <si>
    <t>314 арт. 12с-314/1-40462</t>
  </si>
  <si>
    <t>331А арт. 10с-331А/1-37121</t>
  </si>
  <si>
    <t>911 арт. д12с-911F/1-40668</t>
  </si>
  <si>
    <t>941 арт. д12с-941/1-40668</t>
  </si>
  <si>
    <t>942 арт. д12с-942F/1-40668</t>
  </si>
  <si>
    <t>942 арт. д12с-942F/1-41167</t>
  </si>
  <si>
    <t>Лис</t>
  </si>
  <si>
    <t>Реглан</t>
  </si>
  <si>
    <t>Авила</t>
  </si>
  <si>
    <t>Солтекс</t>
  </si>
  <si>
    <t>46-56</t>
  </si>
  <si>
    <t>48-58</t>
  </si>
  <si>
    <t>л251</t>
  </si>
  <si>
    <t>л252</t>
  </si>
  <si>
    <t>л256</t>
  </si>
  <si>
    <t>Вита скидка</t>
  </si>
  <si>
    <t>Вита</t>
  </si>
  <si>
    <t>Орхидея Гродно</t>
  </si>
  <si>
    <t>Олси</t>
  </si>
  <si>
    <t>Модная Линия</t>
  </si>
  <si>
    <t>Белсилуэт</t>
  </si>
  <si>
    <t>Мод.Стиль</t>
  </si>
  <si>
    <t>АСВ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</si>
</sst>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5" xfId="0" applyFont="1" applyBorder="1"/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4" fillId="0" borderId="5" xfId="0" applyFont="1" applyBorder="1"/>
    <xf numFmtId="49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/>
    <xf numFmtId="0" fontId="3" fillId="0" borderId="5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164" fontId="0" fillId="0" borderId="1" xfId="0" applyNumberFormat="1" applyFill="1" applyBorder="1" applyAlignment="1">
      <alignment vertical="top"/>
    </xf>
    <xf numFmtId="1" fontId="3" fillId="0" borderId="1" xfId="0" applyNumberFormat="1" applyFont="1" applyFill="1" applyBorder="1" applyAlignment="1">
      <alignment wrapText="1"/>
    </xf>
    <xf numFmtId="1" fontId="0" fillId="0" borderId="1" xfId="0" applyNumberFormat="1" applyFill="1" applyBorder="1" applyAlignment="1">
      <alignment vertical="top"/>
    </xf>
    <xf numFmtId="164" fontId="3" fillId="0" borderId="1" xfId="0" applyNumberFormat="1" applyFont="1" applyFill="1" applyBorder="1" applyAlignment="1">
      <alignment wrapText="1"/>
    </xf>
    <xf numFmtId="1" fontId="4" fillId="0" borderId="1" xfId="0" applyNumberFormat="1" applyFont="1" applyBorder="1"/>
    <xf numFmtId="164" fontId="4" fillId="0" borderId="1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5" fillId="0" borderId="0" xfId="0" applyFont="1"/>
    <xf numFmtId="1" fontId="4" fillId="0" borderId="1" xfId="0" applyNumberFormat="1" applyFont="1" applyBorder="1" applyAlignment="1">
      <alignment wrapText="1"/>
    </xf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3"/>
  <sheetViews>
    <sheetView tabSelected="1" topLeftCell="A148" workbookViewId="0">
      <selection activeCell="G173" sqref="G173"/>
    </sheetView>
  </sheetViews>
  <sheetFormatPr defaultRowHeight="15"/>
  <cols>
    <col min="1" max="1" width="19.5703125" customWidth="1"/>
    <col min="2" max="2" width="21.140625" customWidth="1"/>
    <col min="4" max="4" width="8.5703125" customWidth="1"/>
  </cols>
  <sheetData>
    <row r="1" spans="1:8">
      <c r="A1" s="7" t="s">
        <v>7</v>
      </c>
      <c r="B1" s="13" t="s">
        <v>11</v>
      </c>
      <c r="C1" s="6"/>
      <c r="D1" s="8"/>
      <c r="E1" s="5"/>
      <c r="F1" s="5"/>
      <c r="G1" s="5"/>
    </row>
    <row r="2" spans="1:8">
      <c r="A2" s="7"/>
      <c r="B2" s="13"/>
      <c r="C2" s="9"/>
      <c r="D2" s="5"/>
      <c r="E2" s="5"/>
      <c r="F2" s="5"/>
      <c r="G2" s="5"/>
    </row>
    <row r="3" spans="1:8" ht="26.25">
      <c r="A3" s="1" t="s">
        <v>0</v>
      </c>
      <c r="B3" s="14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5" t="s">
        <v>6</v>
      </c>
    </row>
    <row r="4" spans="1:8">
      <c r="A4" s="1"/>
      <c r="B4" s="10"/>
      <c r="C4" s="11"/>
      <c r="D4" s="12"/>
      <c r="E4" s="5"/>
      <c r="F4" s="5"/>
      <c r="G4" s="5"/>
    </row>
    <row r="5" spans="1:8">
      <c r="A5" s="15" t="s">
        <v>76</v>
      </c>
      <c r="B5" s="9" t="s">
        <v>12</v>
      </c>
      <c r="C5" s="9">
        <v>48</v>
      </c>
      <c r="D5" s="9">
        <v>17.5</v>
      </c>
      <c r="E5" s="16">
        <f>D5+2</f>
        <v>19.5</v>
      </c>
      <c r="F5" s="5">
        <f t="shared" ref="F5:F13" si="0">C5*D5</f>
        <v>840</v>
      </c>
      <c r="G5" s="5">
        <f t="shared" ref="G5:G13" si="1">C5*E5</f>
        <v>936</v>
      </c>
    </row>
    <row r="6" spans="1:8">
      <c r="A6" s="17"/>
      <c r="B6" s="9" t="s">
        <v>13</v>
      </c>
      <c r="C6" s="9">
        <v>60</v>
      </c>
      <c r="D6" s="9">
        <v>27</v>
      </c>
      <c r="E6" s="16">
        <f>D6+3</f>
        <v>30</v>
      </c>
      <c r="F6" s="5">
        <f t="shared" si="0"/>
        <v>1620</v>
      </c>
      <c r="G6" s="5">
        <f t="shared" si="1"/>
        <v>1800</v>
      </c>
    </row>
    <row r="7" spans="1:8">
      <c r="A7" s="17"/>
      <c r="B7" s="9" t="s">
        <v>14</v>
      </c>
      <c r="C7" s="9">
        <v>156</v>
      </c>
      <c r="D7" s="9">
        <v>30</v>
      </c>
      <c r="E7" s="16">
        <f>D7+3</f>
        <v>33</v>
      </c>
      <c r="F7" s="5">
        <f t="shared" si="0"/>
        <v>4680</v>
      </c>
      <c r="G7" s="5">
        <f t="shared" si="1"/>
        <v>5148</v>
      </c>
      <c r="H7" s="18">
        <f>C7*0.5</f>
        <v>78</v>
      </c>
    </row>
    <row r="8" spans="1:8">
      <c r="A8" s="17"/>
      <c r="B8" s="9" t="s">
        <v>15</v>
      </c>
      <c r="C8" s="9">
        <v>282</v>
      </c>
      <c r="D8" s="9">
        <v>28</v>
      </c>
      <c r="E8" s="16">
        <f>D8+3</f>
        <v>31</v>
      </c>
      <c r="F8" s="5">
        <f t="shared" si="0"/>
        <v>7896</v>
      </c>
      <c r="G8" s="5">
        <f t="shared" si="1"/>
        <v>8742</v>
      </c>
      <c r="H8" s="18">
        <f>C8*0.5</f>
        <v>141</v>
      </c>
    </row>
    <row r="9" spans="1:8">
      <c r="A9" s="17"/>
      <c r="B9" s="9" t="s">
        <v>16</v>
      </c>
      <c r="C9" s="9">
        <v>126</v>
      </c>
      <c r="D9" s="9">
        <v>34</v>
      </c>
      <c r="E9" s="16">
        <f>D9+4</f>
        <v>38</v>
      </c>
      <c r="F9" s="5">
        <f t="shared" si="0"/>
        <v>4284</v>
      </c>
      <c r="G9" s="5">
        <f t="shared" si="1"/>
        <v>4788</v>
      </c>
    </row>
    <row r="10" spans="1:8">
      <c r="A10" s="17"/>
      <c r="B10" s="9" t="s">
        <v>17</v>
      </c>
      <c r="C10" s="9">
        <v>30</v>
      </c>
      <c r="D10" s="9">
        <v>19.5</v>
      </c>
      <c r="E10" s="16">
        <f>D10+2</f>
        <v>21.5</v>
      </c>
      <c r="F10" s="5">
        <f t="shared" si="0"/>
        <v>585</v>
      </c>
      <c r="G10" s="5">
        <f t="shared" si="1"/>
        <v>645</v>
      </c>
    </row>
    <row r="11" spans="1:8">
      <c r="A11" s="17"/>
      <c r="B11" s="19" t="s">
        <v>18</v>
      </c>
      <c r="C11" s="19">
        <v>1</v>
      </c>
      <c r="D11" s="19">
        <v>27</v>
      </c>
      <c r="E11" s="20">
        <v>30</v>
      </c>
      <c r="F11" s="21">
        <f t="shared" si="0"/>
        <v>27</v>
      </c>
      <c r="G11" s="5">
        <f t="shared" si="1"/>
        <v>30</v>
      </c>
      <c r="H11" t="s">
        <v>19</v>
      </c>
    </row>
    <row r="12" spans="1:8" ht="15" customHeight="1">
      <c r="A12" s="17"/>
      <c r="B12" s="19" t="s">
        <v>20</v>
      </c>
      <c r="C12" s="19">
        <v>1</v>
      </c>
      <c r="D12" s="19">
        <v>23.5</v>
      </c>
      <c r="E12" s="20">
        <v>26</v>
      </c>
      <c r="F12" s="21">
        <f t="shared" si="0"/>
        <v>23.5</v>
      </c>
      <c r="G12" s="5">
        <f t="shared" si="1"/>
        <v>26</v>
      </c>
      <c r="H12" t="s">
        <v>19</v>
      </c>
    </row>
    <row r="13" spans="1:8">
      <c r="A13" s="17"/>
      <c r="B13" s="19" t="s">
        <v>21</v>
      </c>
      <c r="C13" s="19">
        <v>1</v>
      </c>
      <c r="D13" s="19">
        <v>30</v>
      </c>
      <c r="E13" s="20">
        <v>32</v>
      </c>
      <c r="F13" s="21">
        <f t="shared" si="0"/>
        <v>30</v>
      </c>
      <c r="G13" s="5">
        <f t="shared" si="1"/>
        <v>32</v>
      </c>
      <c r="H13" t="s">
        <v>19</v>
      </c>
    </row>
    <row r="14" spans="1:8">
      <c r="A14" s="22"/>
      <c r="B14" s="23"/>
      <c r="C14" s="24">
        <f>SUM(C5:C13)</f>
        <v>705</v>
      </c>
      <c r="D14" s="24"/>
      <c r="E14" s="24"/>
      <c r="F14" s="24">
        <f>SUM(F5:F13)</f>
        <v>19985.5</v>
      </c>
      <c r="G14" s="24">
        <f>SUM(G5:G13)</f>
        <v>22147</v>
      </c>
    </row>
    <row r="15" spans="1:8">
      <c r="A15" s="1"/>
      <c r="B15" s="2"/>
      <c r="C15" s="9"/>
      <c r="D15" s="5"/>
      <c r="E15" s="5"/>
      <c r="F15" s="5"/>
      <c r="G15" s="5"/>
    </row>
    <row r="16" spans="1:8">
      <c r="A16" s="15" t="s">
        <v>22</v>
      </c>
      <c r="B16" s="2">
        <v>1571</v>
      </c>
      <c r="C16" s="9">
        <v>20</v>
      </c>
      <c r="D16" s="5">
        <v>32</v>
      </c>
      <c r="E16" s="5">
        <f>D16+3</f>
        <v>35</v>
      </c>
      <c r="F16" s="5">
        <f>C16*D16</f>
        <v>640</v>
      </c>
      <c r="G16" s="5">
        <f>C16*E16</f>
        <v>700</v>
      </c>
    </row>
    <row r="17" spans="1:8">
      <c r="A17" s="17"/>
      <c r="B17" s="2">
        <v>1691</v>
      </c>
      <c r="C17" s="9">
        <v>8</v>
      </c>
      <c r="D17" s="5">
        <v>32</v>
      </c>
      <c r="E17" s="5">
        <f>D17+3</f>
        <v>35</v>
      </c>
      <c r="F17" s="5">
        <f>C17*D17</f>
        <v>256</v>
      </c>
      <c r="G17" s="5">
        <f>C17*E17</f>
        <v>280</v>
      </c>
    </row>
    <row r="18" spans="1:8">
      <c r="A18" s="17"/>
      <c r="B18" s="2">
        <v>1609</v>
      </c>
      <c r="C18" s="9">
        <v>16</v>
      </c>
      <c r="D18" s="5">
        <v>34</v>
      </c>
      <c r="E18" s="5">
        <f>D18+4</f>
        <v>38</v>
      </c>
      <c r="F18" s="5">
        <f>C18*D18</f>
        <v>544</v>
      </c>
      <c r="G18" s="5">
        <f>C18*E18</f>
        <v>608</v>
      </c>
    </row>
    <row r="19" spans="1:8">
      <c r="A19" s="22"/>
      <c r="B19" s="2"/>
      <c r="C19" s="6">
        <f>SUM(C16:C18)</f>
        <v>44</v>
      </c>
      <c r="D19" s="6"/>
      <c r="E19" s="6"/>
      <c r="F19" s="6">
        <f>SUM(F16:F18)</f>
        <v>1440</v>
      </c>
      <c r="G19" s="6">
        <f>SUM(G16:G18)</f>
        <v>1588</v>
      </c>
    </row>
    <row r="20" spans="1:8">
      <c r="A20" s="1"/>
      <c r="B20" s="2"/>
      <c r="C20" s="9"/>
      <c r="D20" s="5"/>
      <c r="E20" s="5"/>
      <c r="F20" s="5"/>
      <c r="G20" s="5"/>
    </row>
    <row r="21" spans="1:8">
      <c r="A21" s="15" t="s">
        <v>77</v>
      </c>
      <c r="B21" s="2" t="s">
        <v>23</v>
      </c>
      <c r="C21" s="9">
        <v>105</v>
      </c>
      <c r="D21" s="5">
        <v>28</v>
      </c>
      <c r="E21" s="5">
        <f>D21+3</f>
        <v>31</v>
      </c>
      <c r="F21" s="5">
        <f>C21*D21</f>
        <v>2940</v>
      </c>
      <c r="G21" s="5">
        <f>C21*E21</f>
        <v>3255</v>
      </c>
      <c r="H21" t="s">
        <v>24</v>
      </c>
    </row>
    <row r="22" spans="1:8">
      <c r="A22" s="17"/>
      <c r="B22" s="2" t="s">
        <v>25</v>
      </c>
      <c r="C22" s="9">
        <v>5</v>
      </c>
      <c r="D22" s="5">
        <v>27</v>
      </c>
      <c r="E22" s="5">
        <f>D22+3</f>
        <v>30</v>
      </c>
      <c r="F22" s="5">
        <f>C22*D22</f>
        <v>135</v>
      </c>
      <c r="G22" s="5">
        <f>C22*E22</f>
        <v>150</v>
      </c>
      <c r="H22" t="s">
        <v>26</v>
      </c>
    </row>
    <row r="23" spans="1:8">
      <c r="A23" s="17"/>
      <c r="B23" s="2" t="s">
        <v>27</v>
      </c>
      <c r="C23" s="9">
        <v>55</v>
      </c>
      <c r="D23" s="5">
        <v>30</v>
      </c>
      <c r="E23" s="5">
        <f>D23+3</f>
        <v>33</v>
      </c>
      <c r="F23" s="5">
        <f>C23*D23</f>
        <v>1650</v>
      </c>
      <c r="G23" s="5">
        <f>C23*E23</f>
        <v>1815</v>
      </c>
      <c r="H23" t="s">
        <v>26</v>
      </c>
    </row>
    <row r="24" spans="1:8">
      <c r="A24" s="17"/>
      <c r="B24" s="25" t="s">
        <v>28</v>
      </c>
      <c r="C24" s="9">
        <v>20</v>
      </c>
      <c r="D24" s="5">
        <v>27</v>
      </c>
      <c r="E24" s="5">
        <f>D24+3</f>
        <v>30</v>
      </c>
      <c r="F24" s="5">
        <f>C24*D24</f>
        <v>540</v>
      </c>
      <c r="G24" s="5">
        <f>C24*E24</f>
        <v>600</v>
      </c>
      <c r="H24" t="s">
        <v>24</v>
      </c>
    </row>
    <row r="25" spans="1:8">
      <c r="A25" s="22"/>
      <c r="B25" s="2"/>
      <c r="C25" s="6">
        <f>SUM(C21:C24)</f>
        <v>185</v>
      </c>
      <c r="D25" s="6"/>
      <c r="E25" s="6"/>
      <c r="F25" s="6">
        <f>SUM(F21:F24)</f>
        <v>5265</v>
      </c>
      <c r="G25" s="6">
        <f>SUM(G21:G24)</f>
        <v>5820</v>
      </c>
    </row>
    <row r="26" spans="1:8">
      <c r="A26" s="1"/>
      <c r="B26" s="2"/>
      <c r="C26" s="9"/>
      <c r="D26" s="5"/>
      <c r="E26" s="5"/>
      <c r="F26" s="5"/>
      <c r="G26" s="5"/>
    </row>
    <row r="27" spans="1:8">
      <c r="A27" s="15" t="s">
        <v>29</v>
      </c>
      <c r="B27" s="2">
        <v>709</v>
      </c>
      <c r="C27" s="9">
        <v>8</v>
      </c>
      <c r="D27" s="5">
        <v>26</v>
      </c>
      <c r="E27" s="5">
        <f>D27+2</f>
        <v>28</v>
      </c>
      <c r="F27" s="5">
        <f>C27*D27</f>
        <v>208</v>
      </c>
      <c r="G27" s="5">
        <f>C27*E27</f>
        <v>224</v>
      </c>
    </row>
    <row r="28" spans="1:8">
      <c r="A28" s="17"/>
      <c r="B28" s="2">
        <v>702</v>
      </c>
      <c r="C28" s="9">
        <v>10</v>
      </c>
      <c r="D28" s="5">
        <v>18</v>
      </c>
      <c r="E28" s="5">
        <f>D28+2</f>
        <v>20</v>
      </c>
      <c r="F28" s="5">
        <f>C28*D28</f>
        <v>180</v>
      </c>
      <c r="G28" s="5">
        <f>C28*E28</f>
        <v>200</v>
      </c>
    </row>
    <row r="29" spans="1:8">
      <c r="A29" s="17"/>
      <c r="B29" s="2">
        <v>703</v>
      </c>
      <c r="C29" s="9">
        <v>5</v>
      </c>
      <c r="D29" s="5">
        <v>17</v>
      </c>
      <c r="E29" s="5">
        <f>D29+2</f>
        <v>19</v>
      </c>
      <c r="F29" s="5">
        <f>C29*D29</f>
        <v>85</v>
      </c>
      <c r="G29" s="5">
        <f>C29*E29</f>
        <v>95</v>
      </c>
    </row>
    <row r="30" spans="1:8">
      <c r="A30" s="17"/>
      <c r="B30" s="2">
        <v>722</v>
      </c>
      <c r="C30" s="9">
        <v>5</v>
      </c>
      <c r="D30" s="5">
        <v>19</v>
      </c>
      <c r="E30" s="5">
        <f>D30+2</f>
        <v>21</v>
      </c>
      <c r="F30" s="5">
        <f>C30*D30</f>
        <v>95</v>
      </c>
      <c r="G30" s="5">
        <f>C30*E30</f>
        <v>105</v>
      </c>
    </row>
    <row r="31" spans="1:8">
      <c r="A31" s="17"/>
      <c r="B31" s="2">
        <v>723</v>
      </c>
      <c r="C31" s="9">
        <v>5</v>
      </c>
      <c r="D31" s="5">
        <v>21</v>
      </c>
      <c r="E31" s="5">
        <f>D31+2</f>
        <v>23</v>
      </c>
      <c r="F31" s="5">
        <f>C31*D31</f>
        <v>105</v>
      </c>
      <c r="G31" s="5">
        <f>C31*E31</f>
        <v>115</v>
      </c>
    </row>
    <row r="32" spans="1:8">
      <c r="A32" s="22"/>
      <c r="B32" s="2"/>
      <c r="C32" s="6">
        <f>SUM(C27:C31)</f>
        <v>33</v>
      </c>
      <c r="D32" s="6"/>
      <c r="E32" s="6"/>
      <c r="F32" s="6">
        <f>SUM(F27:F31)</f>
        <v>673</v>
      </c>
      <c r="G32" s="6">
        <f>SUM(G27:G31)</f>
        <v>739</v>
      </c>
    </row>
    <row r="33" spans="1:8">
      <c r="A33" s="1"/>
      <c r="B33" s="2"/>
      <c r="C33" s="9"/>
      <c r="D33" s="5"/>
      <c r="E33" s="5"/>
      <c r="F33" s="5"/>
      <c r="G33" s="5"/>
    </row>
    <row r="34" spans="1:8">
      <c r="A34" s="15" t="s">
        <v>30</v>
      </c>
      <c r="B34" s="2">
        <v>48</v>
      </c>
      <c r="C34" s="9">
        <v>6</v>
      </c>
      <c r="D34" s="5">
        <v>26</v>
      </c>
      <c r="E34" s="5">
        <f>D34+2</f>
        <v>28</v>
      </c>
      <c r="F34" s="5">
        <f>C34*D34</f>
        <v>156</v>
      </c>
      <c r="G34" s="5">
        <f>C34*E34</f>
        <v>168</v>
      </c>
    </row>
    <row r="35" spans="1:8">
      <c r="A35" s="17"/>
      <c r="B35" s="2">
        <v>45</v>
      </c>
      <c r="C35" s="9">
        <v>3</v>
      </c>
      <c r="D35" s="5">
        <v>33</v>
      </c>
      <c r="E35" s="5">
        <f>D35+3</f>
        <v>36</v>
      </c>
      <c r="F35" s="5">
        <f>C35*D35</f>
        <v>99</v>
      </c>
      <c r="G35" s="5">
        <f>C35*E35</f>
        <v>108</v>
      </c>
    </row>
    <row r="36" spans="1:8">
      <c r="A36" s="17"/>
      <c r="B36" s="26">
        <v>52</v>
      </c>
      <c r="C36" s="27">
        <v>3</v>
      </c>
      <c r="D36" s="28">
        <v>29</v>
      </c>
      <c r="E36" s="28">
        <f>D36+3</f>
        <v>32</v>
      </c>
      <c r="F36" s="5">
        <f>C36*D36</f>
        <v>87</v>
      </c>
      <c r="G36" s="5">
        <f>C36*E36</f>
        <v>96</v>
      </c>
    </row>
    <row r="37" spans="1:8">
      <c r="A37" s="17"/>
      <c r="B37" s="26">
        <v>33</v>
      </c>
      <c r="C37" s="27">
        <v>48</v>
      </c>
      <c r="D37" s="28">
        <v>35</v>
      </c>
      <c r="E37" s="28">
        <f>D37+4</f>
        <v>39</v>
      </c>
      <c r="F37" s="5">
        <f>C37*D37</f>
        <v>1680</v>
      </c>
      <c r="G37" s="5">
        <f>C37*E37</f>
        <v>1872</v>
      </c>
    </row>
    <row r="38" spans="1:8">
      <c r="A38" s="22"/>
      <c r="B38" s="2"/>
      <c r="C38" s="6">
        <f>SUM(C34:C37)</f>
        <v>60</v>
      </c>
      <c r="D38" s="6"/>
      <c r="E38" s="6"/>
      <c r="F38" s="6">
        <f>SUM(F34:F37)</f>
        <v>2022</v>
      </c>
      <c r="G38" s="6">
        <f>SUM(G34:G37)</f>
        <v>2244</v>
      </c>
    </row>
    <row r="39" spans="1:8" ht="15" customHeight="1">
      <c r="A39" s="1"/>
      <c r="B39" s="2"/>
      <c r="C39" s="9"/>
      <c r="D39" s="5"/>
      <c r="E39" s="5"/>
      <c r="F39" s="5"/>
      <c r="G39" s="5"/>
    </row>
    <row r="40" spans="1:8">
      <c r="A40" s="15" t="s">
        <v>31</v>
      </c>
      <c r="B40" s="2">
        <v>699</v>
      </c>
      <c r="C40" s="9">
        <v>4</v>
      </c>
      <c r="D40" s="5">
        <v>25</v>
      </c>
      <c r="E40" s="5">
        <f>D40+2</f>
        <v>27</v>
      </c>
      <c r="F40" s="5">
        <f>C40*D40</f>
        <v>100</v>
      </c>
      <c r="G40" s="5">
        <f>C40*E40</f>
        <v>108</v>
      </c>
    </row>
    <row r="41" spans="1:8">
      <c r="A41" s="17"/>
      <c r="B41" s="2">
        <v>724</v>
      </c>
      <c r="C41" s="9">
        <v>4</v>
      </c>
      <c r="D41" s="5">
        <v>23</v>
      </c>
      <c r="E41" s="5">
        <f>D41+2</f>
        <v>25</v>
      </c>
      <c r="F41" s="5">
        <f>C41*D41</f>
        <v>92</v>
      </c>
      <c r="G41" s="5">
        <f>C41*E41</f>
        <v>100</v>
      </c>
    </row>
    <row r="42" spans="1:8">
      <c r="A42" s="17"/>
      <c r="B42" s="2">
        <v>723</v>
      </c>
      <c r="C42" s="9">
        <v>4</v>
      </c>
      <c r="D42" s="5">
        <v>25</v>
      </c>
      <c r="E42" s="5">
        <f>D42+2</f>
        <v>27</v>
      </c>
      <c r="F42" s="5">
        <f>C42*D42</f>
        <v>100</v>
      </c>
      <c r="G42" s="5">
        <f>C42*E42</f>
        <v>108</v>
      </c>
    </row>
    <row r="43" spans="1:8">
      <c r="A43" s="17"/>
      <c r="B43" s="2">
        <v>725</v>
      </c>
      <c r="C43" s="9">
        <v>6</v>
      </c>
      <c r="D43" s="5">
        <v>22</v>
      </c>
      <c r="E43" s="5">
        <f>D43+2</f>
        <v>24</v>
      </c>
      <c r="F43" s="5">
        <f>C43*D43</f>
        <v>132</v>
      </c>
      <c r="G43" s="5">
        <f>C43*E43</f>
        <v>144</v>
      </c>
    </row>
    <row r="44" spans="1:8">
      <c r="A44" s="22"/>
      <c r="B44" s="2"/>
      <c r="C44" s="6">
        <f>SUM(C40:C43)</f>
        <v>18</v>
      </c>
      <c r="D44" s="6"/>
      <c r="E44" s="6"/>
      <c r="F44" s="6">
        <f>SUM(F40:F43)</f>
        <v>424</v>
      </c>
      <c r="G44" s="6">
        <f>SUM(G40:G43)</f>
        <v>460</v>
      </c>
    </row>
    <row r="45" spans="1:8">
      <c r="A45" s="29"/>
      <c r="B45" s="10"/>
      <c r="C45" s="11"/>
      <c r="D45" s="12"/>
      <c r="E45" s="12"/>
      <c r="F45" s="12"/>
      <c r="G45" s="12"/>
    </row>
    <row r="46" spans="1:8">
      <c r="A46" s="30" t="s">
        <v>78</v>
      </c>
      <c r="B46" s="31" t="s">
        <v>32</v>
      </c>
      <c r="C46" s="31">
        <v>10</v>
      </c>
      <c r="D46" s="5">
        <f t="shared" ref="D46:D51" si="2">H46*0.9</f>
        <v>34.200000000000003</v>
      </c>
      <c r="E46" s="5">
        <f>D46+4</f>
        <v>38.200000000000003</v>
      </c>
      <c r="F46" s="5">
        <f t="shared" ref="F46:F51" si="3">C46*D46</f>
        <v>342</v>
      </c>
      <c r="G46" s="5">
        <f t="shared" ref="G46:G51" si="4">C46*E46</f>
        <v>382</v>
      </c>
      <c r="H46" s="31">
        <v>38</v>
      </c>
    </row>
    <row r="47" spans="1:8">
      <c r="A47" s="32"/>
      <c r="B47" s="31" t="s">
        <v>33</v>
      </c>
      <c r="C47" s="31">
        <v>10</v>
      </c>
      <c r="D47" s="5">
        <f t="shared" si="2"/>
        <v>34.200000000000003</v>
      </c>
      <c r="E47" s="5">
        <f>D47+4</f>
        <v>38.200000000000003</v>
      </c>
      <c r="F47" s="5">
        <f t="shared" si="3"/>
        <v>342</v>
      </c>
      <c r="G47" s="5">
        <f t="shared" si="4"/>
        <v>382</v>
      </c>
      <c r="H47" s="31">
        <v>38</v>
      </c>
    </row>
    <row r="48" spans="1:8">
      <c r="A48" s="32"/>
      <c r="B48" s="31" t="s">
        <v>34</v>
      </c>
      <c r="C48" s="31">
        <v>10</v>
      </c>
      <c r="D48" s="5">
        <f t="shared" si="2"/>
        <v>24.3</v>
      </c>
      <c r="E48" s="5">
        <f>D48+2</f>
        <v>26.3</v>
      </c>
      <c r="F48" s="5">
        <f t="shared" si="3"/>
        <v>243</v>
      </c>
      <c r="G48" s="5">
        <f t="shared" si="4"/>
        <v>263</v>
      </c>
      <c r="H48" s="31">
        <v>27</v>
      </c>
    </row>
    <row r="49" spans="1:8">
      <c r="A49" s="32"/>
      <c r="B49" s="31" t="s">
        <v>35</v>
      </c>
      <c r="C49" s="31">
        <v>10</v>
      </c>
      <c r="D49" s="5">
        <f t="shared" si="2"/>
        <v>38.700000000000003</v>
      </c>
      <c r="E49" s="5">
        <f>D49+4</f>
        <v>42.7</v>
      </c>
      <c r="F49" s="5">
        <f t="shared" si="3"/>
        <v>387</v>
      </c>
      <c r="G49" s="5">
        <f t="shared" si="4"/>
        <v>427</v>
      </c>
      <c r="H49" s="31">
        <v>43</v>
      </c>
    </row>
    <row r="50" spans="1:8">
      <c r="A50" s="32"/>
      <c r="B50" s="31" t="s">
        <v>36</v>
      </c>
      <c r="C50" s="31">
        <v>10</v>
      </c>
      <c r="D50" s="5">
        <f t="shared" si="2"/>
        <v>27.900000000000002</v>
      </c>
      <c r="E50" s="5">
        <f>D50+3</f>
        <v>30.900000000000002</v>
      </c>
      <c r="F50" s="5">
        <f t="shared" si="3"/>
        <v>279</v>
      </c>
      <c r="G50" s="5">
        <f t="shared" si="4"/>
        <v>309</v>
      </c>
      <c r="H50" s="31">
        <v>31</v>
      </c>
    </row>
    <row r="51" spans="1:8">
      <c r="A51" s="32"/>
      <c r="B51" s="31" t="s">
        <v>37</v>
      </c>
      <c r="C51" s="31">
        <v>5</v>
      </c>
      <c r="D51" s="5">
        <f t="shared" si="2"/>
        <v>24.3</v>
      </c>
      <c r="E51" s="5">
        <f>D51+2</f>
        <v>26.3</v>
      </c>
      <c r="F51" s="5">
        <f t="shared" si="3"/>
        <v>121.5</v>
      </c>
      <c r="G51" s="5">
        <f t="shared" si="4"/>
        <v>131.5</v>
      </c>
      <c r="H51" s="31">
        <v>27</v>
      </c>
    </row>
    <row r="52" spans="1:8">
      <c r="A52" s="32"/>
      <c r="B52" s="2"/>
      <c r="C52" s="6">
        <f>SUM(C46:C51)</f>
        <v>55</v>
      </c>
      <c r="D52" s="6"/>
      <c r="E52" s="6"/>
      <c r="F52" s="6">
        <f>SUM(F46:F51)</f>
        <v>1714.5</v>
      </c>
      <c r="G52" s="6">
        <f>SUM(G46:G51)</f>
        <v>1894.5</v>
      </c>
      <c r="H52" s="31"/>
    </row>
    <row r="53" spans="1:8">
      <c r="A53" s="33"/>
      <c r="B53" s="23"/>
      <c r="C53" s="19"/>
      <c r="D53" s="21"/>
      <c r="E53" s="21"/>
      <c r="F53" s="21"/>
      <c r="G53" s="21"/>
    </row>
    <row r="54" spans="1:8">
      <c r="A54" s="15" t="s">
        <v>38</v>
      </c>
      <c r="B54" s="2">
        <v>717</v>
      </c>
      <c r="C54" s="9">
        <v>3</v>
      </c>
      <c r="D54" s="5">
        <v>32</v>
      </c>
      <c r="E54" s="5">
        <f>D54+3</f>
        <v>35</v>
      </c>
      <c r="F54" s="5">
        <f>C54*D54</f>
        <v>96</v>
      </c>
      <c r="G54" s="5">
        <f>C54*E54</f>
        <v>105</v>
      </c>
    </row>
    <row r="55" spans="1:8">
      <c r="A55" s="17"/>
      <c r="B55" s="2">
        <v>713</v>
      </c>
      <c r="C55" s="9">
        <v>3</v>
      </c>
      <c r="D55" s="5">
        <v>33</v>
      </c>
      <c r="E55" s="5">
        <f>D55+3</f>
        <v>36</v>
      </c>
      <c r="F55" s="5">
        <f>C55*D55</f>
        <v>99</v>
      </c>
      <c r="G55" s="5">
        <f>C55*E55</f>
        <v>108</v>
      </c>
    </row>
    <row r="56" spans="1:8">
      <c r="A56" s="17"/>
      <c r="B56" s="2">
        <v>708</v>
      </c>
      <c r="C56" s="9">
        <v>3</v>
      </c>
      <c r="D56" s="5">
        <v>19</v>
      </c>
      <c r="E56" s="5">
        <f>D56+2</f>
        <v>21</v>
      </c>
      <c r="F56" s="5">
        <f>C56*D56</f>
        <v>57</v>
      </c>
      <c r="G56" s="5">
        <f>C56*E56</f>
        <v>63</v>
      </c>
    </row>
    <row r="57" spans="1:8">
      <c r="A57" s="22"/>
      <c r="B57" s="2"/>
      <c r="C57" s="6">
        <f>SUM(C54:C56)</f>
        <v>9</v>
      </c>
      <c r="D57" s="6"/>
      <c r="E57" s="6"/>
      <c r="F57" s="6">
        <f>SUM(F54:F56)</f>
        <v>252</v>
      </c>
      <c r="G57" s="6">
        <f>SUM(G54:G56)</f>
        <v>276</v>
      </c>
    </row>
    <row r="58" spans="1:8">
      <c r="A58" s="1"/>
      <c r="B58" s="2"/>
      <c r="C58" s="9"/>
      <c r="D58" s="5"/>
      <c r="E58" s="5"/>
      <c r="F58" s="5"/>
      <c r="G58" s="5"/>
    </row>
    <row r="59" spans="1:8">
      <c r="A59" s="15" t="s">
        <v>8</v>
      </c>
      <c r="B59" s="2">
        <v>1361</v>
      </c>
      <c r="C59" s="9">
        <v>5</v>
      </c>
      <c r="D59" s="5">
        <v>22</v>
      </c>
      <c r="E59" s="5">
        <f>D59+2</f>
        <v>24</v>
      </c>
      <c r="F59" s="5">
        <f>C59*D59</f>
        <v>110</v>
      </c>
      <c r="G59" s="5">
        <f>C59*E59</f>
        <v>120</v>
      </c>
    </row>
    <row r="60" spans="1:8">
      <c r="A60" s="17"/>
      <c r="B60" s="2">
        <v>1315</v>
      </c>
      <c r="C60" s="9">
        <v>12</v>
      </c>
      <c r="D60" s="5">
        <v>21</v>
      </c>
      <c r="E60" s="5">
        <f>D60+2</f>
        <v>23</v>
      </c>
      <c r="F60" s="5">
        <f>C60*D60</f>
        <v>252</v>
      </c>
      <c r="G60" s="5">
        <f>C60*E60</f>
        <v>276</v>
      </c>
    </row>
    <row r="61" spans="1:8">
      <c r="A61" s="17"/>
      <c r="B61" s="2">
        <v>1365</v>
      </c>
      <c r="C61" s="9">
        <v>12</v>
      </c>
      <c r="D61" s="5">
        <v>22</v>
      </c>
      <c r="E61" s="5">
        <f>D61+2</f>
        <v>24</v>
      </c>
      <c r="F61" s="5">
        <f>C61*D61</f>
        <v>264</v>
      </c>
      <c r="G61" s="5">
        <f>C61*E61</f>
        <v>288</v>
      </c>
    </row>
    <row r="62" spans="1:8">
      <c r="A62" s="17"/>
      <c r="B62" s="2">
        <v>1364</v>
      </c>
      <c r="C62" s="9">
        <v>12</v>
      </c>
      <c r="D62" s="5">
        <v>24</v>
      </c>
      <c r="E62" s="5">
        <f>D62+2</f>
        <v>26</v>
      </c>
      <c r="F62" s="5">
        <f>C62*D62</f>
        <v>288</v>
      </c>
      <c r="G62" s="5">
        <f>C62*E62</f>
        <v>312</v>
      </c>
    </row>
    <row r="63" spans="1:8">
      <c r="A63" s="22"/>
      <c r="B63" s="2"/>
      <c r="C63" s="6">
        <f>SUM(C59:C62)</f>
        <v>41</v>
      </c>
      <c r="D63" s="6"/>
      <c r="E63" s="6"/>
      <c r="F63" s="6">
        <f>SUM(F59:F62)</f>
        <v>914</v>
      </c>
      <c r="G63" s="6">
        <f>SUM(G59:G62)</f>
        <v>996</v>
      </c>
    </row>
    <row r="64" spans="1:8">
      <c r="A64" s="1"/>
      <c r="B64" s="2"/>
      <c r="C64" s="9"/>
      <c r="D64" s="5"/>
      <c r="E64" s="5"/>
      <c r="F64" s="5"/>
      <c r="G64" s="5"/>
    </row>
    <row r="65" spans="1:7">
      <c r="A65" s="1"/>
      <c r="B65" s="2"/>
      <c r="C65" s="9"/>
      <c r="D65" s="5"/>
      <c r="E65" s="5"/>
      <c r="F65" s="5"/>
      <c r="G65" s="5"/>
    </row>
    <row r="66" spans="1:7">
      <c r="A66" s="15" t="s">
        <v>79</v>
      </c>
      <c r="B66" s="2">
        <v>623</v>
      </c>
      <c r="C66" s="9">
        <v>2</v>
      </c>
      <c r="D66" s="5">
        <v>48</v>
      </c>
      <c r="E66" s="5">
        <f>D66+4</f>
        <v>52</v>
      </c>
      <c r="F66" s="5">
        <f>C66*D66</f>
        <v>96</v>
      </c>
      <c r="G66" s="5">
        <f>C66*E66</f>
        <v>104</v>
      </c>
    </row>
    <row r="67" spans="1:7">
      <c r="A67" s="17"/>
      <c r="B67" s="2">
        <v>636</v>
      </c>
      <c r="C67" s="9">
        <v>3</v>
      </c>
      <c r="D67" s="5">
        <v>44</v>
      </c>
      <c r="E67" s="5">
        <f>D67+4</f>
        <v>48</v>
      </c>
      <c r="F67" s="5">
        <f>C67*D67</f>
        <v>132</v>
      </c>
      <c r="G67" s="5">
        <f>C67*E67</f>
        <v>144</v>
      </c>
    </row>
    <row r="68" spans="1:7">
      <c r="A68" s="17"/>
      <c r="B68" s="2">
        <v>632</v>
      </c>
      <c r="C68" s="9">
        <v>3</v>
      </c>
      <c r="D68" s="5">
        <v>40</v>
      </c>
      <c r="E68" s="5">
        <f>D68+4</f>
        <v>44</v>
      </c>
      <c r="F68" s="5">
        <f>C68*D68</f>
        <v>120</v>
      </c>
      <c r="G68" s="5">
        <f>C68*E68</f>
        <v>132</v>
      </c>
    </row>
    <row r="69" spans="1:7">
      <c r="A69" s="17"/>
      <c r="B69" s="2" t="s">
        <v>39</v>
      </c>
      <c r="C69" s="9">
        <v>3</v>
      </c>
      <c r="D69" s="5">
        <v>41</v>
      </c>
      <c r="E69" s="5">
        <f>D69+4</f>
        <v>45</v>
      </c>
      <c r="F69" s="5">
        <f>C69*D69</f>
        <v>123</v>
      </c>
      <c r="G69" s="5">
        <f>C69*E69</f>
        <v>135</v>
      </c>
    </row>
    <row r="70" spans="1:7">
      <c r="A70" s="17"/>
      <c r="B70" s="2">
        <v>660</v>
      </c>
      <c r="C70" s="9">
        <v>3</v>
      </c>
      <c r="D70" s="5">
        <v>40</v>
      </c>
      <c r="E70" s="5">
        <f>D70+4</f>
        <v>44</v>
      </c>
      <c r="F70" s="5">
        <f>C70*D70</f>
        <v>120</v>
      </c>
      <c r="G70" s="5">
        <f>C70*E70</f>
        <v>132</v>
      </c>
    </row>
    <row r="71" spans="1:7">
      <c r="A71" s="22"/>
      <c r="B71" s="2"/>
      <c r="C71" s="6">
        <f>SUM(C66:C70)</f>
        <v>14</v>
      </c>
      <c r="D71" s="6"/>
      <c r="E71" s="6"/>
      <c r="F71" s="6">
        <f>SUM(F66:F70)</f>
        <v>591</v>
      </c>
      <c r="G71" s="6">
        <f>SUM(G66:G70)</f>
        <v>647</v>
      </c>
    </row>
    <row r="72" spans="1:7">
      <c r="A72" s="1"/>
      <c r="B72" s="2"/>
      <c r="C72" s="9"/>
      <c r="D72" s="5"/>
      <c r="E72" s="5"/>
      <c r="F72" s="5"/>
      <c r="G72" s="5"/>
    </row>
    <row r="73" spans="1:7">
      <c r="A73" s="15" t="s">
        <v>40</v>
      </c>
      <c r="B73" s="2">
        <v>1145</v>
      </c>
      <c r="C73" s="9">
        <v>30</v>
      </c>
      <c r="D73" s="5">
        <v>36</v>
      </c>
      <c r="E73" s="5">
        <f>D73+4</f>
        <v>40</v>
      </c>
      <c r="F73" s="5">
        <f>C73*D73</f>
        <v>1080</v>
      </c>
      <c r="G73" s="5">
        <f>C73*E73</f>
        <v>1200</v>
      </c>
    </row>
    <row r="74" spans="1:7">
      <c r="A74" s="22"/>
      <c r="B74" s="2"/>
      <c r="C74" s="6">
        <f>SUM(C73)</f>
        <v>30</v>
      </c>
      <c r="D74" s="6"/>
      <c r="E74" s="6"/>
      <c r="F74" s="6">
        <f>SUM(F73)</f>
        <v>1080</v>
      </c>
      <c r="G74" s="6">
        <f>SUM(G73)</f>
        <v>1200</v>
      </c>
    </row>
    <row r="75" spans="1:7">
      <c r="A75" s="1"/>
      <c r="B75" s="2"/>
      <c r="C75" s="9"/>
      <c r="D75" s="5"/>
      <c r="E75" s="5"/>
      <c r="F75" s="5"/>
      <c r="G75" s="5"/>
    </row>
    <row r="76" spans="1:7">
      <c r="A76" s="15" t="s">
        <v>41</v>
      </c>
      <c r="B76" s="2">
        <v>4241</v>
      </c>
      <c r="C76" s="9">
        <v>20</v>
      </c>
      <c r="D76" s="5">
        <v>37</v>
      </c>
      <c r="E76" s="5">
        <f>D76+4</f>
        <v>41</v>
      </c>
      <c r="F76" s="5">
        <f>C76*D76</f>
        <v>740</v>
      </c>
      <c r="G76" s="5">
        <f>C76*E76</f>
        <v>820</v>
      </c>
    </row>
    <row r="77" spans="1:7">
      <c r="A77" s="17"/>
      <c r="B77" s="2">
        <v>4239</v>
      </c>
      <c r="C77" s="9">
        <v>8</v>
      </c>
      <c r="D77" s="5">
        <v>42</v>
      </c>
      <c r="E77" s="5">
        <f>D77+4</f>
        <v>46</v>
      </c>
      <c r="F77" s="5">
        <f>C77*D77</f>
        <v>336</v>
      </c>
      <c r="G77" s="5">
        <f>C77*E77</f>
        <v>368</v>
      </c>
    </row>
    <row r="78" spans="1:7">
      <c r="A78" s="17"/>
      <c r="B78" s="2">
        <v>4187</v>
      </c>
      <c r="C78" s="9">
        <v>4</v>
      </c>
      <c r="D78" s="5">
        <v>40</v>
      </c>
      <c r="E78" s="5">
        <f>D78+4</f>
        <v>44</v>
      </c>
      <c r="F78" s="5">
        <f>C78*D78</f>
        <v>160</v>
      </c>
      <c r="G78" s="5">
        <f>C78*E78</f>
        <v>176</v>
      </c>
    </row>
    <row r="79" spans="1:7">
      <c r="A79" s="17"/>
      <c r="B79" s="2">
        <v>80039</v>
      </c>
      <c r="C79" s="9">
        <v>4</v>
      </c>
      <c r="D79" s="5">
        <v>55</v>
      </c>
      <c r="E79" s="5">
        <f>D79+4</f>
        <v>59</v>
      </c>
      <c r="F79" s="5">
        <f>C79*D79</f>
        <v>220</v>
      </c>
      <c r="G79" s="5">
        <f>C79*E79</f>
        <v>236</v>
      </c>
    </row>
    <row r="80" spans="1:7">
      <c r="A80" s="22"/>
      <c r="B80" s="2"/>
      <c r="C80" s="6">
        <f>SUM(C76:C79)</f>
        <v>36</v>
      </c>
      <c r="D80" s="6"/>
      <c r="E80" s="6"/>
      <c r="F80" s="6">
        <f>SUM(F76:F79)</f>
        <v>1456</v>
      </c>
      <c r="G80" s="6">
        <f>SUM(G76:G79)</f>
        <v>1600</v>
      </c>
    </row>
    <row r="81" spans="1:7">
      <c r="A81" s="1"/>
      <c r="B81" s="2"/>
      <c r="C81" s="9"/>
      <c r="D81" s="5"/>
      <c r="E81" s="5"/>
      <c r="F81" s="5"/>
      <c r="G81" s="5"/>
    </row>
    <row r="82" spans="1:7">
      <c r="A82" s="15" t="s">
        <v>42</v>
      </c>
      <c r="B82" s="2">
        <v>13417</v>
      </c>
      <c r="C82" s="9">
        <v>3</v>
      </c>
      <c r="D82" s="5">
        <v>83</v>
      </c>
      <c r="E82" s="5">
        <f t="shared" ref="E82:E87" si="5">D82+4</f>
        <v>87</v>
      </c>
      <c r="F82" s="5">
        <f t="shared" ref="F82:F87" si="6">C82*D82</f>
        <v>249</v>
      </c>
      <c r="G82" s="5">
        <f t="shared" ref="G82:G87" si="7">C82*E82</f>
        <v>261</v>
      </c>
    </row>
    <row r="83" spans="1:7">
      <c r="A83" s="17"/>
      <c r="B83" s="2" t="s">
        <v>43</v>
      </c>
      <c r="C83" s="9">
        <v>8</v>
      </c>
      <c r="D83" s="5">
        <v>88</v>
      </c>
      <c r="E83" s="5">
        <f t="shared" si="5"/>
        <v>92</v>
      </c>
      <c r="F83" s="5">
        <f t="shared" si="6"/>
        <v>704</v>
      </c>
      <c r="G83" s="5">
        <f t="shared" si="7"/>
        <v>736</v>
      </c>
    </row>
    <row r="84" spans="1:7">
      <c r="A84" s="17"/>
      <c r="B84" s="2">
        <v>11385</v>
      </c>
      <c r="C84" s="9">
        <v>4</v>
      </c>
      <c r="D84" s="5">
        <v>58</v>
      </c>
      <c r="E84" s="5">
        <f t="shared" si="5"/>
        <v>62</v>
      </c>
      <c r="F84" s="5">
        <f t="shared" si="6"/>
        <v>232</v>
      </c>
      <c r="G84" s="5">
        <f t="shared" si="7"/>
        <v>248</v>
      </c>
    </row>
    <row r="85" spans="1:7">
      <c r="A85" s="17"/>
      <c r="B85" s="2">
        <v>11425</v>
      </c>
      <c r="C85" s="9">
        <v>9</v>
      </c>
      <c r="D85" s="5">
        <v>35</v>
      </c>
      <c r="E85" s="5">
        <f t="shared" si="5"/>
        <v>39</v>
      </c>
      <c r="F85" s="5">
        <f t="shared" si="6"/>
        <v>315</v>
      </c>
      <c r="G85" s="5">
        <f t="shared" si="7"/>
        <v>351</v>
      </c>
    </row>
    <row r="86" spans="1:7">
      <c r="A86" s="17"/>
      <c r="B86" s="2">
        <v>11375</v>
      </c>
      <c r="C86" s="9">
        <v>4</v>
      </c>
      <c r="D86" s="5">
        <v>40</v>
      </c>
      <c r="E86" s="5">
        <f t="shared" si="5"/>
        <v>44</v>
      </c>
      <c r="F86" s="5">
        <f t="shared" si="6"/>
        <v>160</v>
      </c>
      <c r="G86" s="5">
        <f t="shared" si="7"/>
        <v>176</v>
      </c>
    </row>
    <row r="87" spans="1:7">
      <c r="A87" s="17"/>
      <c r="B87" s="2">
        <v>12377</v>
      </c>
      <c r="C87" s="9">
        <v>6</v>
      </c>
      <c r="D87" s="5">
        <v>82</v>
      </c>
      <c r="E87" s="5">
        <f t="shared" si="5"/>
        <v>86</v>
      </c>
      <c r="F87" s="5">
        <f t="shared" si="6"/>
        <v>492</v>
      </c>
      <c r="G87" s="5">
        <f t="shared" si="7"/>
        <v>516</v>
      </c>
    </row>
    <row r="88" spans="1:7">
      <c r="A88" s="22"/>
      <c r="B88" s="2"/>
      <c r="C88" s="6">
        <f>SUM(C82:C87)</f>
        <v>34</v>
      </c>
      <c r="D88" s="6"/>
      <c r="E88" s="6"/>
      <c r="F88" s="6">
        <f>SUM(F82:F87)</f>
        <v>2152</v>
      </c>
      <c r="G88" s="6">
        <f>SUM(G82:G87)</f>
        <v>2288</v>
      </c>
    </row>
    <row r="89" spans="1:7">
      <c r="A89" s="1"/>
      <c r="B89" s="2"/>
      <c r="C89" s="9"/>
      <c r="D89" s="5"/>
      <c r="E89" s="5"/>
      <c r="F89" s="5"/>
      <c r="G89" s="5"/>
    </row>
    <row r="90" spans="1:7">
      <c r="A90" s="15" t="s">
        <v>10</v>
      </c>
      <c r="B90" s="2">
        <v>497</v>
      </c>
      <c r="C90" s="9">
        <v>60</v>
      </c>
      <c r="D90" s="5">
        <v>34</v>
      </c>
      <c r="E90" s="5">
        <f>D90+4</f>
        <v>38</v>
      </c>
      <c r="F90" s="5">
        <f t="shared" ref="F90:F95" si="8">C90*D90</f>
        <v>2040</v>
      </c>
      <c r="G90" s="5">
        <f t="shared" ref="G90:G95" si="9">C90*E90</f>
        <v>2280</v>
      </c>
    </row>
    <row r="91" spans="1:7">
      <c r="A91" s="17"/>
      <c r="B91" s="2">
        <v>498</v>
      </c>
      <c r="C91" s="9">
        <v>45</v>
      </c>
      <c r="D91" s="5">
        <v>34</v>
      </c>
      <c r="E91" s="5">
        <f>D91+4</f>
        <v>38</v>
      </c>
      <c r="F91" s="5">
        <f t="shared" si="8"/>
        <v>1530</v>
      </c>
      <c r="G91" s="5">
        <f t="shared" si="9"/>
        <v>1710</v>
      </c>
    </row>
    <row r="92" spans="1:7">
      <c r="A92" s="17"/>
      <c r="B92" s="2">
        <v>486</v>
      </c>
      <c r="C92" s="9">
        <v>12</v>
      </c>
      <c r="D92" s="5">
        <v>37</v>
      </c>
      <c r="E92" s="5">
        <f>D92+4</f>
        <v>41</v>
      </c>
      <c r="F92" s="5">
        <f t="shared" si="8"/>
        <v>444</v>
      </c>
      <c r="G92" s="5">
        <f t="shared" si="9"/>
        <v>492</v>
      </c>
    </row>
    <row r="93" spans="1:7">
      <c r="A93" s="17"/>
      <c r="B93" s="2">
        <v>493</v>
      </c>
      <c r="C93" s="9">
        <v>20</v>
      </c>
      <c r="D93" s="5">
        <v>35</v>
      </c>
      <c r="E93" s="5">
        <f>D93+4</f>
        <v>39</v>
      </c>
      <c r="F93" s="5">
        <f t="shared" si="8"/>
        <v>700</v>
      </c>
      <c r="G93" s="5">
        <f t="shared" si="9"/>
        <v>780</v>
      </c>
    </row>
    <row r="94" spans="1:7">
      <c r="A94" s="17"/>
      <c r="B94" s="2">
        <v>471</v>
      </c>
      <c r="C94" s="9">
        <v>21</v>
      </c>
      <c r="D94" s="5">
        <v>33</v>
      </c>
      <c r="E94" s="5">
        <f>D94+3</f>
        <v>36</v>
      </c>
      <c r="F94" s="5">
        <f t="shared" si="8"/>
        <v>693</v>
      </c>
      <c r="G94" s="5">
        <f t="shared" si="9"/>
        <v>756</v>
      </c>
    </row>
    <row r="95" spans="1:7">
      <c r="A95" s="17"/>
      <c r="B95" s="2" t="s">
        <v>44</v>
      </c>
      <c r="C95" s="9">
        <v>10</v>
      </c>
      <c r="D95" s="5">
        <v>35</v>
      </c>
      <c r="E95" s="5">
        <v>39</v>
      </c>
      <c r="F95" s="5">
        <f t="shared" si="8"/>
        <v>350</v>
      </c>
      <c r="G95" s="5">
        <f t="shared" si="9"/>
        <v>390</v>
      </c>
    </row>
    <row r="96" spans="1:7">
      <c r="A96" s="22"/>
      <c r="B96" s="2"/>
      <c r="C96" s="6">
        <f>SUM(C90:C95)</f>
        <v>168</v>
      </c>
      <c r="D96" s="6"/>
      <c r="E96" s="6"/>
      <c r="F96" s="6">
        <f>SUM(F90:F95)</f>
        <v>5757</v>
      </c>
      <c r="G96" s="6">
        <f>SUM(G90:G95)</f>
        <v>6408</v>
      </c>
    </row>
    <row r="97" spans="1:8">
      <c r="A97" s="1"/>
      <c r="B97" s="2"/>
      <c r="C97" s="9"/>
      <c r="D97" s="5"/>
      <c r="E97" s="5"/>
      <c r="F97" s="5"/>
      <c r="G97" s="5"/>
    </row>
    <row r="98" spans="1:8">
      <c r="A98" s="15" t="s">
        <v>9</v>
      </c>
      <c r="B98" s="2">
        <v>1482</v>
      </c>
      <c r="C98" s="9">
        <v>4</v>
      </c>
      <c r="D98" s="5">
        <v>30</v>
      </c>
      <c r="E98" s="5">
        <f>D98+3</f>
        <v>33</v>
      </c>
      <c r="F98" s="5">
        <f>C98*D98</f>
        <v>120</v>
      </c>
      <c r="G98" s="5">
        <f>C98*E98</f>
        <v>132</v>
      </c>
    </row>
    <row r="99" spans="1:8">
      <c r="A99" s="17"/>
      <c r="B99" s="2">
        <v>1242</v>
      </c>
      <c r="C99" s="9">
        <v>12</v>
      </c>
      <c r="D99" s="5">
        <v>40</v>
      </c>
      <c r="E99" s="5">
        <f>D99+4</f>
        <v>44</v>
      </c>
      <c r="F99" s="5">
        <f>C99*D99</f>
        <v>480</v>
      </c>
      <c r="G99" s="5">
        <f>C99*E99</f>
        <v>528</v>
      </c>
    </row>
    <row r="100" spans="1:8">
      <c r="A100" s="17"/>
      <c r="B100" s="2">
        <v>972</v>
      </c>
      <c r="C100" s="9">
        <v>4</v>
      </c>
      <c r="D100" s="5">
        <v>35</v>
      </c>
      <c r="E100" s="5">
        <f>D100+4</f>
        <v>39</v>
      </c>
      <c r="F100" s="5">
        <f>C100*D100</f>
        <v>140</v>
      </c>
      <c r="G100" s="5">
        <f>C100*E100</f>
        <v>156</v>
      </c>
    </row>
    <row r="101" spans="1:8">
      <c r="A101" s="17"/>
      <c r="B101" s="2">
        <v>1452</v>
      </c>
      <c r="C101" s="9">
        <v>4</v>
      </c>
      <c r="D101" s="5">
        <v>35</v>
      </c>
      <c r="E101" s="5">
        <f>D101+4</f>
        <v>39</v>
      </c>
      <c r="F101" s="5">
        <f>C101*D101</f>
        <v>140</v>
      </c>
      <c r="G101" s="5">
        <f>C101*E101</f>
        <v>156</v>
      </c>
    </row>
    <row r="102" spans="1:8">
      <c r="A102" s="22"/>
      <c r="B102" s="2"/>
      <c r="C102" s="6">
        <f>SUM(C98:C101)</f>
        <v>24</v>
      </c>
      <c r="D102" s="6"/>
      <c r="E102" s="6"/>
      <c r="F102" s="6">
        <f>SUM(F98:F101)</f>
        <v>880</v>
      </c>
      <c r="G102" s="6">
        <f>SUM(G98:G101)</f>
        <v>972</v>
      </c>
    </row>
    <row r="103" spans="1:8">
      <c r="A103" s="1"/>
      <c r="B103" s="2"/>
      <c r="C103" s="9"/>
      <c r="D103" s="5"/>
      <c r="E103" s="5"/>
      <c r="F103" s="5"/>
      <c r="G103" s="5"/>
    </row>
    <row r="104" spans="1:8">
      <c r="A104" s="15" t="s">
        <v>80</v>
      </c>
      <c r="B104" s="2">
        <v>730</v>
      </c>
      <c r="C104" s="9">
        <v>3</v>
      </c>
      <c r="D104" s="5">
        <v>29</v>
      </c>
      <c r="E104" s="5">
        <f>D104+3</f>
        <v>32</v>
      </c>
      <c r="F104" s="5">
        <f>C104*D104</f>
        <v>87</v>
      </c>
      <c r="G104" s="5">
        <f>C104*E104</f>
        <v>96</v>
      </c>
      <c r="H104" t="s">
        <v>45</v>
      </c>
    </row>
    <row r="105" spans="1:8">
      <c r="A105" s="17"/>
      <c r="B105" s="2">
        <v>736</v>
      </c>
      <c r="C105" s="9">
        <v>4</v>
      </c>
      <c r="D105" s="5">
        <v>35</v>
      </c>
      <c r="E105" s="5">
        <f>D105+4</f>
        <v>39</v>
      </c>
      <c r="F105" s="5">
        <f>C105*D105</f>
        <v>140</v>
      </c>
      <c r="G105" s="5">
        <f>C105*E105</f>
        <v>156</v>
      </c>
      <c r="H105" t="s">
        <v>46</v>
      </c>
    </row>
    <row r="106" spans="1:8">
      <c r="A106" s="22"/>
      <c r="B106" s="2"/>
      <c r="C106" s="6">
        <f>SUM(C104:C105)</f>
        <v>7</v>
      </c>
      <c r="D106" s="6"/>
      <c r="E106" s="6"/>
      <c r="F106" s="6">
        <f>SUM(F104:F105)</f>
        <v>227</v>
      </c>
      <c r="G106" s="6">
        <f>SUM(G104:G105)</f>
        <v>252</v>
      </c>
    </row>
    <row r="107" spans="1:8">
      <c r="A107" s="1"/>
      <c r="B107" s="2"/>
      <c r="C107" s="9"/>
      <c r="D107" s="5"/>
      <c r="E107" s="5"/>
      <c r="F107" s="5"/>
      <c r="G107" s="5"/>
    </row>
    <row r="108" spans="1:8">
      <c r="A108" s="15" t="s">
        <v>47</v>
      </c>
      <c r="B108" s="2">
        <v>1290</v>
      </c>
      <c r="C108" s="9">
        <v>12</v>
      </c>
      <c r="D108" s="5">
        <v>37</v>
      </c>
      <c r="E108" s="5">
        <f>D108+4</f>
        <v>41</v>
      </c>
      <c r="F108" s="5">
        <f>C108*D108</f>
        <v>444</v>
      </c>
      <c r="G108" s="5">
        <f>C108*E108</f>
        <v>492</v>
      </c>
      <c r="H108" t="s">
        <v>48</v>
      </c>
    </row>
    <row r="109" spans="1:8">
      <c r="A109" s="22"/>
      <c r="B109" s="2"/>
      <c r="C109" s="6">
        <f>SUM(C108)</f>
        <v>12</v>
      </c>
      <c r="D109" s="6"/>
      <c r="E109" s="6"/>
      <c r="F109" s="6">
        <f>SUM(F108)</f>
        <v>444</v>
      </c>
      <c r="G109" s="6">
        <f>SUM(G108)</f>
        <v>492</v>
      </c>
    </row>
    <row r="110" spans="1:8">
      <c r="A110" s="1"/>
      <c r="B110" s="2"/>
      <c r="C110" s="9"/>
      <c r="D110" s="5"/>
      <c r="E110" s="5"/>
      <c r="F110" s="5"/>
      <c r="G110" s="5"/>
    </row>
    <row r="111" spans="1:8">
      <c r="A111" s="15" t="s">
        <v>49</v>
      </c>
      <c r="B111" s="2">
        <v>329</v>
      </c>
      <c r="C111" s="9">
        <v>6</v>
      </c>
      <c r="D111" s="5">
        <v>19</v>
      </c>
      <c r="E111" s="5">
        <f>D111+2</f>
        <v>21</v>
      </c>
      <c r="F111" s="5">
        <f>C111*D111</f>
        <v>114</v>
      </c>
      <c r="G111" s="5">
        <f>C111*E111</f>
        <v>126</v>
      </c>
    </row>
    <row r="112" spans="1:8">
      <c r="A112" s="17"/>
      <c r="B112" s="2">
        <v>340</v>
      </c>
      <c r="C112" s="9">
        <v>6</v>
      </c>
      <c r="D112" s="5">
        <v>23</v>
      </c>
      <c r="E112" s="5">
        <f t="shared" ref="E112:E118" si="10">D112+2</f>
        <v>25</v>
      </c>
      <c r="F112" s="5">
        <f t="shared" ref="F112:F118" si="11">C112*D112</f>
        <v>138</v>
      </c>
      <c r="G112" s="5">
        <f t="shared" ref="G112:G118" si="12">C112*E112</f>
        <v>150</v>
      </c>
    </row>
    <row r="113" spans="1:7">
      <c r="A113" s="17"/>
      <c r="B113" s="2">
        <v>356</v>
      </c>
      <c r="C113" s="9">
        <v>6</v>
      </c>
      <c r="D113" s="5">
        <v>26</v>
      </c>
      <c r="E113" s="5">
        <f t="shared" si="10"/>
        <v>28</v>
      </c>
      <c r="F113" s="5">
        <f t="shared" si="11"/>
        <v>156</v>
      </c>
      <c r="G113" s="5">
        <f t="shared" si="12"/>
        <v>168</v>
      </c>
    </row>
    <row r="114" spans="1:7">
      <c r="A114" s="17"/>
      <c r="B114" s="2">
        <v>328</v>
      </c>
      <c r="C114" s="9">
        <v>4</v>
      </c>
      <c r="D114" s="5">
        <v>21</v>
      </c>
      <c r="E114" s="5">
        <f t="shared" si="10"/>
        <v>23</v>
      </c>
      <c r="F114" s="5">
        <f t="shared" si="11"/>
        <v>84</v>
      </c>
      <c r="G114" s="5">
        <f t="shared" si="12"/>
        <v>92</v>
      </c>
    </row>
    <row r="115" spans="1:7">
      <c r="A115" s="17"/>
      <c r="B115" s="2">
        <v>337</v>
      </c>
      <c r="C115" s="9">
        <v>4</v>
      </c>
      <c r="D115" s="5">
        <v>27</v>
      </c>
      <c r="E115" s="5">
        <f>D115+3</f>
        <v>30</v>
      </c>
      <c r="F115" s="5">
        <f t="shared" si="11"/>
        <v>108</v>
      </c>
      <c r="G115" s="5">
        <f t="shared" si="12"/>
        <v>120</v>
      </c>
    </row>
    <row r="116" spans="1:7">
      <c r="A116" s="17"/>
      <c r="B116" s="2">
        <v>352</v>
      </c>
      <c r="C116" s="9">
        <v>6</v>
      </c>
      <c r="D116" s="5">
        <v>28</v>
      </c>
      <c r="E116" s="5">
        <f>D116+3</f>
        <v>31</v>
      </c>
      <c r="F116" s="5">
        <f t="shared" si="11"/>
        <v>168</v>
      </c>
      <c r="G116" s="5">
        <f t="shared" si="12"/>
        <v>186</v>
      </c>
    </row>
    <row r="117" spans="1:7">
      <c r="A117" s="17"/>
      <c r="B117" s="2">
        <v>274</v>
      </c>
      <c r="C117" s="9">
        <v>6</v>
      </c>
      <c r="D117" s="5">
        <v>21</v>
      </c>
      <c r="E117" s="5">
        <f t="shared" si="10"/>
        <v>23</v>
      </c>
      <c r="F117" s="5">
        <f t="shared" si="11"/>
        <v>126</v>
      </c>
      <c r="G117" s="5">
        <f t="shared" si="12"/>
        <v>138</v>
      </c>
    </row>
    <row r="118" spans="1:7">
      <c r="A118" s="17"/>
      <c r="B118" s="2">
        <v>334</v>
      </c>
      <c r="C118" s="9">
        <v>6</v>
      </c>
      <c r="D118" s="5">
        <v>22</v>
      </c>
      <c r="E118" s="5">
        <f t="shared" si="10"/>
        <v>24</v>
      </c>
      <c r="F118" s="5">
        <f t="shared" si="11"/>
        <v>132</v>
      </c>
      <c r="G118" s="5">
        <f t="shared" si="12"/>
        <v>144</v>
      </c>
    </row>
    <row r="119" spans="1:7">
      <c r="A119" s="22"/>
      <c r="B119" s="2"/>
      <c r="C119" s="6">
        <f>SUM(C111:C118)</f>
        <v>44</v>
      </c>
      <c r="D119" s="6"/>
      <c r="E119" s="6"/>
      <c r="F119" s="6">
        <f>SUM(F111:F118)</f>
        <v>1026</v>
      </c>
      <c r="G119" s="6">
        <f>SUM(G111:G118)</f>
        <v>1124</v>
      </c>
    </row>
    <row r="120" spans="1:7">
      <c r="A120" s="29"/>
      <c r="B120" s="10"/>
      <c r="C120" s="11"/>
      <c r="D120" s="12"/>
      <c r="E120" s="12"/>
      <c r="F120" s="12"/>
      <c r="G120" s="12"/>
    </row>
    <row r="121" spans="1:7" ht="15" customHeight="1">
      <c r="A121" s="30" t="s">
        <v>50</v>
      </c>
      <c r="B121" s="34" t="s">
        <v>51</v>
      </c>
      <c r="C121" s="35">
        <v>3</v>
      </c>
      <c r="D121" s="36">
        <v>25.5</v>
      </c>
      <c r="E121" s="37">
        <f>D121+1.5</f>
        <v>27</v>
      </c>
      <c r="F121" s="5">
        <f>C121*D121</f>
        <v>76.5</v>
      </c>
      <c r="G121" s="5">
        <f>C121*E121</f>
        <v>81</v>
      </c>
    </row>
    <row r="122" spans="1:7" ht="15" customHeight="1">
      <c r="A122" s="30"/>
      <c r="B122" s="34" t="s">
        <v>52</v>
      </c>
      <c r="C122" s="35">
        <v>7</v>
      </c>
      <c r="D122" s="36">
        <v>25.5</v>
      </c>
      <c r="E122" s="37">
        <f t="shared" ref="E122:E137" si="13">D122+1.5</f>
        <v>27</v>
      </c>
      <c r="F122" s="5">
        <f t="shared" ref="F122:F137" si="14">C122*D122</f>
        <v>178.5</v>
      </c>
      <c r="G122" s="5">
        <f t="shared" ref="G122:G137" si="15">C122*E122</f>
        <v>189</v>
      </c>
    </row>
    <row r="123" spans="1:7" ht="15" customHeight="1">
      <c r="A123" s="30"/>
      <c r="B123" s="34" t="s">
        <v>53</v>
      </c>
      <c r="C123" s="35">
        <v>2</v>
      </c>
      <c r="D123" s="36">
        <v>24.5</v>
      </c>
      <c r="E123" s="37">
        <f t="shared" si="13"/>
        <v>26</v>
      </c>
      <c r="F123" s="5">
        <f t="shared" si="14"/>
        <v>49</v>
      </c>
      <c r="G123" s="5">
        <f t="shared" si="15"/>
        <v>52</v>
      </c>
    </row>
    <row r="124" spans="1:7" ht="15" customHeight="1">
      <c r="A124" s="30"/>
      <c r="B124" s="34" t="s">
        <v>54</v>
      </c>
      <c r="C124" s="35">
        <v>1</v>
      </c>
      <c r="D124" s="36">
        <v>24.5</v>
      </c>
      <c r="E124" s="37">
        <f t="shared" si="13"/>
        <v>26</v>
      </c>
      <c r="F124" s="5">
        <f t="shared" si="14"/>
        <v>24.5</v>
      </c>
      <c r="G124" s="5">
        <f t="shared" si="15"/>
        <v>26</v>
      </c>
    </row>
    <row r="125" spans="1:7" ht="15" customHeight="1">
      <c r="A125" s="30"/>
      <c r="B125" s="34" t="s">
        <v>55</v>
      </c>
      <c r="C125" s="35">
        <v>3</v>
      </c>
      <c r="D125" s="36">
        <v>28.5</v>
      </c>
      <c r="E125" s="38">
        <f>D125+2</f>
        <v>30.5</v>
      </c>
      <c r="F125" s="5">
        <f t="shared" si="14"/>
        <v>85.5</v>
      </c>
      <c r="G125" s="5">
        <f t="shared" si="15"/>
        <v>91.5</v>
      </c>
    </row>
    <row r="126" spans="1:7" ht="15" customHeight="1">
      <c r="A126" s="30"/>
      <c r="B126" s="34" t="s">
        <v>56</v>
      </c>
      <c r="C126" s="35">
        <v>1</v>
      </c>
      <c r="D126" s="36">
        <v>28.5</v>
      </c>
      <c r="E126" s="38">
        <f>D126+2</f>
        <v>30.5</v>
      </c>
      <c r="F126" s="5">
        <f t="shared" si="14"/>
        <v>28.5</v>
      </c>
      <c r="G126" s="5">
        <f t="shared" si="15"/>
        <v>30.5</v>
      </c>
    </row>
    <row r="127" spans="1:7" ht="15" customHeight="1">
      <c r="A127" s="30"/>
      <c r="B127" s="34" t="s">
        <v>57</v>
      </c>
      <c r="C127" s="35">
        <v>7</v>
      </c>
      <c r="D127" s="36">
        <v>27.5</v>
      </c>
      <c r="E127" s="38">
        <f>D127+2</f>
        <v>29.5</v>
      </c>
      <c r="F127" s="5">
        <f t="shared" si="14"/>
        <v>192.5</v>
      </c>
      <c r="G127" s="5">
        <f t="shared" si="15"/>
        <v>206.5</v>
      </c>
    </row>
    <row r="128" spans="1:7" ht="15" customHeight="1">
      <c r="A128" s="30"/>
      <c r="B128" s="34" t="s">
        <v>58</v>
      </c>
      <c r="C128" s="35">
        <v>1</v>
      </c>
      <c r="D128" s="36">
        <v>24.5</v>
      </c>
      <c r="E128" s="37">
        <f t="shared" si="13"/>
        <v>26</v>
      </c>
      <c r="F128" s="5">
        <f t="shared" si="14"/>
        <v>24.5</v>
      </c>
      <c r="G128" s="5">
        <f t="shared" si="15"/>
        <v>26</v>
      </c>
    </row>
    <row r="129" spans="1:7" ht="15" customHeight="1">
      <c r="A129" s="30"/>
      <c r="B129" s="34" t="s">
        <v>59</v>
      </c>
      <c r="C129" s="35">
        <v>1</v>
      </c>
      <c r="D129" s="36">
        <v>24.5</v>
      </c>
      <c r="E129" s="37">
        <f t="shared" si="13"/>
        <v>26</v>
      </c>
      <c r="F129" s="5">
        <f t="shared" si="14"/>
        <v>24.5</v>
      </c>
      <c r="G129" s="5">
        <f t="shared" si="15"/>
        <v>26</v>
      </c>
    </row>
    <row r="130" spans="1:7" ht="15" customHeight="1">
      <c r="A130" s="30"/>
      <c r="B130" s="34" t="s">
        <v>60</v>
      </c>
      <c r="C130" s="35">
        <v>4</v>
      </c>
      <c r="D130" s="36">
        <v>24.5</v>
      </c>
      <c r="E130" s="37">
        <f t="shared" si="13"/>
        <v>26</v>
      </c>
      <c r="F130" s="5">
        <f t="shared" si="14"/>
        <v>98</v>
      </c>
      <c r="G130" s="5">
        <f t="shared" si="15"/>
        <v>104</v>
      </c>
    </row>
    <row r="131" spans="1:7" ht="15" customHeight="1">
      <c r="A131" s="30"/>
      <c r="B131" s="34" t="s">
        <v>61</v>
      </c>
      <c r="C131" s="35">
        <v>5</v>
      </c>
      <c r="D131" s="36">
        <v>23.5</v>
      </c>
      <c r="E131" s="37">
        <f t="shared" si="13"/>
        <v>25</v>
      </c>
      <c r="F131" s="5">
        <f t="shared" si="14"/>
        <v>117.5</v>
      </c>
      <c r="G131" s="5">
        <f t="shared" si="15"/>
        <v>125</v>
      </c>
    </row>
    <row r="132" spans="1:7" ht="15" customHeight="1">
      <c r="A132" s="30"/>
      <c r="B132" s="34" t="s">
        <v>62</v>
      </c>
      <c r="C132" s="35">
        <v>15</v>
      </c>
      <c r="D132" s="39">
        <v>14.5</v>
      </c>
      <c r="E132" s="40">
        <f t="shared" si="13"/>
        <v>16</v>
      </c>
      <c r="F132" s="5">
        <f t="shared" si="14"/>
        <v>217.5</v>
      </c>
      <c r="G132" s="5">
        <f t="shared" si="15"/>
        <v>240</v>
      </c>
    </row>
    <row r="133" spans="1:7" ht="15" customHeight="1">
      <c r="A133" s="30"/>
      <c r="B133" s="34" t="s">
        <v>63</v>
      </c>
      <c r="C133" s="35">
        <v>19</v>
      </c>
      <c r="D133" s="41">
        <v>15</v>
      </c>
      <c r="E133" s="42">
        <f t="shared" si="13"/>
        <v>16.5</v>
      </c>
      <c r="F133" s="5">
        <f t="shared" si="14"/>
        <v>285</v>
      </c>
      <c r="G133" s="5">
        <f t="shared" si="15"/>
        <v>313.5</v>
      </c>
    </row>
    <row r="134" spans="1:7" ht="15" customHeight="1">
      <c r="A134" s="30"/>
      <c r="B134" s="34" t="s">
        <v>63</v>
      </c>
      <c r="C134" s="35">
        <v>16</v>
      </c>
      <c r="D134" s="41">
        <v>15</v>
      </c>
      <c r="E134" s="42">
        <f t="shared" si="13"/>
        <v>16.5</v>
      </c>
      <c r="F134" s="5">
        <f t="shared" si="14"/>
        <v>240</v>
      </c>
      <c r="G134" s="5">
        <f t="shared" si="15"/>
        <v>264</v>
      </c>
    </row>
    <row r="135" spans="1:7" ht="15" customHeight="1">
      <c r="A135" s="30"/>
      <c r="B135" s="34" t="s">
        <v>64</v>
      </c>
      <c r="C135" s="35">
        <v>2</v>
      </c>
      <c r="D135" s="36">
        <v>14.5</v>
      </c>
      <c r="E135" s="37">
        <f t="shared" si="13"/>
        <v>16</v>
      </c>
      <c r="F135" s="5">
        <f t="shared" si="14"/>
        <v>29</v>
      </c>
      <c r="G135" s="5">
        <f t="shared" si="15"/>
        <v>32</v>
      </c>
    </row>
    <row r="136" spans="1:7" ht="15" customHeight="1">
      <c r="A136" s="30"/>
      <c r="B136" s="34" t="s">
        <v>64</v>
      </c>
      <c r="C136" s="35">
        <v>4</v>
      </c>
      <c r="D136" s="36">
        <v>14.5</v>
      </c>
      <c r="E136" s="37">
        <f t="shared" si="13"/>
        <v>16</v>
      </c>
      <c r="F136" s="5">
        <f t="shared" si="14"/>
        <v>58</v>
      </c>
      <c r="G136" s="5">
        <f t="shared" si="15"/>
        <v>64</v>
      </c>
    </row>
    <row r="137" spans="1:7" ht="15" customHeight="1">
      <c r="A137" s="30"/>
      <c r="B137" s="34" t="s">
        <v>65</v>
      </c>
      <c r="C137" s="35">
        <v>5</v>
      </c>
      <c r="D137" s="36">
        <v>14.5</v>
      </c>
      <c r="E137" s="37">
        <f t="shared" si="13"/>
        <v>16</v>
      </c>
      <c r="F137" s="5">
        <f t="shared" si="14"/>
        <v>72.5</v>
      </c>
      <c r="G137" s="5">
        <f t="shared" si="15"/>
        <v>80</v>
      </c>
    </row>
    <row r="138" spans="1:7">
      <c r="A138" s="30"/>
      <c r="B138" s="2"/>
      <c r="C138" s="43">
        <f>SUM(C121:C137)</f>
        <v>96</v>
      </c>
      <c r="D138" s="43"/>
      <c r="E138" s="43"/>
      <c r="F138" s="44">
        <f>SUM(F121:F137)</f>
        <v>1801.5</v>
      </c>
      <c r="G138" s="43">
        <f>SUM(G121:G137)</f>
        <v>1951</v>
      </c>
    </row>
    <row r="139" spans="1:7">
      <c r="A139" s="1"/>
      <c r="B139" s="2"/>
      <c r="C139" s="9"/>
      <c r="D139" s="5"/>
      <c r="E139" s="5"/>
      <c r="F139" s="5"/>
      <c r="G139" s="5"/>
    </row>
    <row r="140" spans="1:7">
      <c r="A140" s="15" t="s">
        <v>81</v>
      </c>
      <c r="B140" s="2">
        <v>100</v>
      </c>
      <c r="C140" s="9">
        <v>5</v>
      </c>
      <c r="D140" s="5">
        <v>17</v>
      </c>
      <c r="E140" s="5">
        <f>D140+2</f>
        <v>19</v>
      </c>
      <c r="F140" s="5">
        <f>C140*D140</f>
        <v>85</v>
      </c>
      <c r="G140" s="5">
        <f>C140*E140</f>
        <v>95</v>
      </c>
    </row>
    <row r="141" spans="1:7">
      <c r="A141" s="22"/>
      <c r="B141" s="2"/>
      <c r="C141" s="6">
        <f>SUM(C140)</f>
        <v>5</v>
      </c>
      <c r="D141" s="6"/>
      <c r="E141" s="6"/>
      <c r="F141" s="6">
        <f>SUM(F140)</f>
        <v>85</v>
      </c>
      <c r="G141" s="6">
        <f>SUM(G140)</f>
        <v>95</v>
      </c>
    </row>
    <row r="142" spans="1:7">
      <c r="A142" s="45"/>
      <c r="B142" s="2"/>
      <c r="C142" s="6"/>
      <c r="D142" s="6"/>
      <c r="E142" s="6"/>
      <c r="F142" s="6"/>
      <c r="G142" s="6"/>
    </row>
    <row r="143" spans="1:7">
      <c r="A143" s="15" t="s">
        <v>66</v>
      </c>
      <c r="B143" s="2">
        <v>203</v>
      </c>
      <c r="C143" s="9">
        <v>6</v>
      </c>
      <c r="D143" s="9">
        <v>13</v>
      </c>
      <c r="E143" s="9">
        <f>D143+2</f>
        <v>15</v>
      </c>
      <c r="F143" s="9">
        <f>C143*D143</f>
        <v>78</v>
      </c>
      <c r="G143" s="9">
        <f>C143*E143</f>
        <v>90</v>
      </c>
    </row>
    <row r="144" spans="1:7">
      <c r="A144" s="17"/>
      <c r="B144" s="2">
        <v>5</v>
      </c>
      <c r="C144" s="9">
        <v>4</v>
      </c>
      <c r="D144" s="9">
        <v>18</v>
      </c>
      <c r="E144" s="9">
        <f>D144+2</f>
        <v>20</v>
      </c>
      <c r="F144" s="9">
        <f>C144*D144</f>
        <v>72</v>
      </c>
      <c r="G144" s="9">
        <f>C144*E144</f>
        <v>80</v>
      </c>
    </row>
    <row r="145" spans="1:8">
      <c r="A145" s="22"/>
      <c r="B145" s="2"/>
      <c r="C145" s="6">
        <f>SUM(C143:C144)</f>
        <v>10</v>
      </c>
      <c r="D145" s="6"/>
      <c r="E145" s="6"/>
      <c r="F145" s="6">
        <f>SUM(F143:F144)</f>
        <v>150</v>
      </c>
      <c r="G145" s="6">
        <f>SUM(G143:G144)</f>
        <v>170</v>
      </c>
    </row>
    <row r="146" spans="1:8">
      <c r="A146" s="45"/>
      <c r="B146" s="2"/>
      <c r="C146" s="6"/>
      <c r="D146" s="6"/>
      <c r="E146" s="6"/>
      <c r="F146" s="6"/>
      <c r="G146" s="6"/>
    </row>
    <row r="147" spans="1:8">
      <c r="A147" s="15" t="s">
        <v>67</v>
      </c>
      <c r="B147" s="2">
        <v>555</v>
      </c>
      <c r="C147" s="9">
        <v>4</v>
      </c>
      <c r="D147" s="9">
        <v>32</v>
      </c>
      <c r="E147" s="9">
        <f>D147+3</f>
        <v>35</v>
      </c>
      <c r="F147" s="9">
        <f>D147*C147</f>
        <v>128</v>
      </c>
      <c r="G147" s="9">
        <f>E147*C147</f>
        <v>140</v>
      </c>
    </row>
    <row r="148" spans="1:8">
      <c r="A148" s="17"/>
      <c r="B148" s="2">
        <v>550</v>
      </c>
      <c r="C148" s="9">
        <v>8</v>
      </c>
      <c r="D148" s="9">
        <v>31</v>
      </c>
      <c r="E148" s="9">
        <f>D148+3</f>
        <v>34</v>
      </c>
      <c r="F148" s="9">
        <f>D148*C148</f>
        <v>248</v>
      </c>
      <c r="G148" s="9">
        <f>E148*C148</f>
        <v>272</v>
      </c>
    </row>
    <row r="149" spans="1:8">
      <c r="A149" s="17"/>
      <c r="B149" s="2">
        <v>558</v>
      </c>
      <c r="C149" s="9">
        <v>4</v>
      </c>
      <c r="D149" s="9">
        <v>35</v>
      </c>
      <c r="E149" s="9">
        <f>D149+4</f>
        <v>39</v>
      </c>
      <c r="F149" s="9">
        <f>D149*C149</f>
        <v>140</v>
      </c>
      <c r="G149" s="9">
        <f>E149*C149</f>
        <v>156</v>
      </c>
    </row>
    <row r="150" spans="1:8">
      <c r="A150" s="22"/>
      <c r="B150" s="2"/>
      <c r="C150" s="6">
        <f>SUM(C147:C149)</f>
        <v>16</v>
      </c>
      <c r="D150" s="6"/>
      <c r="E150" s="6"/>
      <c r="F150" s="6">
        <f>SUM(F147:F149)</f>
        <v>516</v>
      </c>
      <c r="G150" s="6">
        <f>SUM(G147:G149)</f>
        <v>568</v>
      </c>
    </row>
    <row r="151" spans="1:8">
      <c r="A151" s="45"/>
      <c r="B151" s="2"/>
      <c r="C151" s="6"/>
      <c r="D151" s="6"/>
      <c r="E151" s="6"/>
      <c r="F151" s="6"/>
      <c r="G151" s="6"/>
    </row>
    <row r="152" spans="1:8">
      <c r="A152" s="15" t="s">
        <v>68</v>
      </c>
      <c r="B152" s="2">
        <v>76</v>
      </c>
      <c r="C152" s="9">
        <v>6</v>
      </c>
      <c r="D152" s="9">
        <v>27</v>
      </c>
      <c r="E152" s="9">
        <f>D152+3</f>
        <v>30</v>
      </c>
      <c r="F152" s="9">
        <f>D152*C152</f>
        <v>162</v>
      </c>
      <c r="G152" s="9">
        <f>E152*C152</f>
        <v>180</v>
      </c>
    </row>
    <row r="153" spans="1:8">
      <c r="A153" s="17"/>
      <c r="B153" s="2">
        <v>75</v>
      </c>
      <c r="C153" s="9">
        <v>6</v>
      </c>
      <c r="D153" s="9">
        <v>29</v>
      </c>
      <c r="E153" s="9">
        <f>D153+3</f>
        <v>32</v>
      </c>
      <c r="F153" s="9">
        <f>D153*C153</f>
        <v>174</v>
      </c>
      <c r="G153" s="9">
        <f>E153*C153</f>
        <v>192</v>
      </c>
    </row>
    <row r="154" spans="1:8">
      <c r="A154" s="17"/>
      <c r="B154" s="2">
        <v>22</v>
      </c>
      <c r="C154" s="9">
        <v>6</v>
      </c>
      <c r="D154" s="9">
        <v>22</v>
      </c>
      <c r="E154" s="9">
        <f>D154+2</f>
        <v>24</v>
      </c>
      <c r="F154" s="9">
        <f>D154*C154</f>
        <v>132</v>
      </c>
      <c r="G154" s="9">
        <f>E154*C154</f>
        <v>144</v>
      </c>
    </row>
    <row r="155" spans="1:8">
      <c r="A155" s="17"/>
      <c r="B155" s="2">
        <v>16</v>
      </c>
      <c r="C155" s="9">
        <f>4+16</f>
        <v>20</v>
      </c>
      <c r="D155" s="9">
        <v>28</v>
      </c>
      <c r="E155" s="9">
        <f>D155+3</f>
        <v>31</v>
      </c>
      <c r="F155" s="9">
        <f>D155*C155</f>
        <v>560</v>
      </c>
      <c r="G155" s="9">
        <f>E155*C155</f>
        <v>620</v>
      </c>
    </row>
    <row r="156" spans="1:8">
      <c r="A156" s="17"/>
      <c r="B156" s="2">
        <v>46</v>
      </c>
      <c r="C156" s="9">
        <v>4</v>
      </c>
      <c r="D156" s="9">
        <v>18</v>
      </c>
      <c r="E156" s="9">
        <f>D156+2</f>
        <v>20</v>
      </c>
      <c r="F156" s="9">
        <f>D156*C156</f>
        <v>72</v>
      </c>
      <c r="G156" s="9">
        <f>E156*C156</f>
        <v>80</v>
      </c>
    </row>
    <row r="157" spans="1:8">
      <c r="A157" s="22"/>
      <c r="B157" s="2"/>
      <c r="C157" s="6">
        <f>SUM(C152:C156)</f>
        <v>42</v>
      </c>
      <c r="D157" s="6"/>
      <c r="E157" s="6"/>
      <c r="F157" s="6">
        <f>SUM(F152:F156)</f>
        <v>1100</v>
      </c>
      <c r="G157" s="6">
        <f>SUM(G152:G156)</f>
        <v>1216</v>
      </c>
    </row>
    <row r="158" spans="1:8">
      <c r="A158" s="45"/>
      <c r="B158" s="2"/>
      <c r="C158" s="6"/>
      <c r="D158" s="6"/>
      <c r="E158" s="6"/>
      <c r="F158" s="6"/>
      <c r="G158" s="6"/>
    </row>
    <row r="159" spans="1:8">
      <c r="A159" s="15" t="s">
        <v>69</v>
      </c>
      <c r="B159" s="2">
        <v>512</v>
      </c>
      <c r="C159" s="9">
        <v>6</v>
      </c>
      <c r="D159" s="9">
        <v>22</v>
      </c>
      <c r="E159" s="9">
        <f>D159+2</f>
        <v>24</v>
      </c>
      <c r="F159" s="9">
        <f>D159*C159</f>
        <v>132</v>
      </c>
      <c r="G159" s="9">
        <f>E159*C159</f>
        <v>144</v>
      </c>
      <c r="H159" t="s">
        <v>70</v>
      </c>
    </row>
    <row r="160" spans="1:8">
      <c r="A160" s="17"/>
      <c r="B160" s="2">
        <v>721</v>
      </c>
      <c r="C160" s="9">
        <v>6</v>
      </c>
      <c r="D160" s="9">
        <v>18</v>
      </c>
      <c r="E160" s="9">
        <f>D160+2</f>
        <v>20</v>
      </c>
      <c r="F160" s="9">
        <f>D160*C160</f>
        <v>108</v>
      </c>
      <c r="G160" s="9">
        <f>E160*C160</f>
        <v>120</v>
      </c>
      <c r="H160" t="s">
        <v>71</v>
      </c>
    </row>
    <row r="161" spans="1:8">
      <c r="A161" s="22"/>
      <c r="B161" s="2"/>
      <c r="C161" s="6">
        <f>SUM(C159:C160)</f>
        <v>12</v>
      </c>
      <c r="D161" s="6"/>
      <c r="E161" s="6"/>
      <c r="F161" s="6">
        <f>SUM(F159:F160)</f>
        <v>240</v>
      </c>
      <c r="G161" s="6">
        <f>SUM(G159:G160)</f>
        <v>264</v>
      </c>
    </row>
    <row r="162" spans="1:8">
      <c r="A162" s="45"/>
      <c r="B162" s="2"/>
      <c r="C162" s="9"/>
      <c r="D162" s="9"/>
      <c r="E162" s="9"/>
      <c r="F162" s="9"/>
      <c r="G162" s="9"/>
    </row>
    <row r="163" spans="1:8">
      <c r="A163" s="15" t="s">
        <v>82</v>
      </c>
      <c r="B163" s="2" t="s">
        <v>72</v>
      </c>
      <c r="C163" s="9">
        <v>8</v>
      </c>
      <c r="D163" s="9">
        <v>38</v>
      </c>
      <c r="E163" s="9">
        <f>D163+3</f>
        <v>41</v>
      </c>
      <c r="F163" s="9">
        <f>D163*C163</f>
        <v>304</v>
      </c>
      <c r="G163" s="9">
        <f>E163*C163</f>
        <v>328</v>
      </c>
    </row>
    <row r="164" spans="1:8">
      <c r="A164" s="17"/>
      <c r="B164" s="2" t="s">
        <v>73</v>
      </c>
      <c r="C164" s="9">
        <v>36</v>
      </c>
      <c r="D164" s="9">
        <v>38</v>
      </c>
      <c r="E164" s="9">
        <f>D164+3</f>
        <v>41</v>
      </c>
      <c r="F164" s="9">
        <f>D164*C164</f>
        <v>1368</v>
      </c>
      <c r="G164" s="9">
        <f>E164*C164</f>
        <v>1476</v>
      </c>
    </row>
    <row r="165" spans="1:8">
      <c r="A165" s="17"/>
      <c r="B165" s="2">
        <v>563</v>
      </c>
      <c r="C165" s="9">
        <v>20</v>
      </c>
      <c r="D165" s="9">
        <v>40</v>
      </c>
      <c r="E165" s="9">
        <f>D165+3</f>
        <v>43</v>
      </c>
      <c r="F165" s="9">
        <f>D165*C165</f>
        <v>800</v>
      </c>
      <c r="G165" s="9">
        <f>E165*C165</f>
        <v>860</v>
      </c>
    </row>
    <row r="166" spans="1:8">
      <c r="A166" s="17"/>
      <c r="B166" s="2">
        <v>438</v>
      </c>
      <c r="C166" s="9">
        <v>4</v>
      </c>
      <c r="D166" s="9">
        <v>52</v>
      </c>
      <c r="E166" s="9">
        <f>D166+3</f>
        <v>55</v>
      </c>
      <c r="F166" s="9">
        <f>D166*C166</f>
        <v>208</v>
      </c>
      <c r="G166" s="9">
        <f>E166*C166</f>
        <v>220</v>
      </c>
    </row>
    <row r="167" spans="1:8">
      <c r="A167" s="17"/>
      <c r="B167" s="2" t="s">
        <v>74</v>
      </c>
      <c r="C167" s="9">
        <v>4</v>
      </c>
      <c r="D167" s="9">
        <v>38</v>
      </c>
      <c r="E167" s="9">
        <f>D167+3</f>
        <v>41</v>
      </c>
      <c r="F167" s="9">
        <f>D167*C167</f>
        <v>152</v>
      </c>
      <c r="G167" s="9">
        <f>E167*C167</f>
        <v>164</v>
      </c>
    </row>
    <row r="168" spans="1:8">
      <c r="A168" s="22"/>
      <c r="B168" s="2"/>
      <c r="C168" s="6">
        <f>SUM(C163:C167)</f>
        <v>72</v>
      </c>
      <c r="D168" s="6"/>
      <c r="E168" s="6"/>
      <c r="F168" s="6">
        <f>SUM(F163:F167)</f>
        <v>2832</v>
      </c>
      <c r="G168" s="6">
        <f>SUM(G163:G167)</f>
        <v>3048</v>
      </c>
    </row>
    <row r="169" spans="1:8">
      <c r="A169" s="1"/>
      <c r="B169" s="2"/>
      <c r="C169" s="9"/>
      <c r="D169" s="5"/>
      <c r="E169" s="5"/>
      <c r="F169" s="5"/>
      <c r="G169" s="5"/>
    </row>
    <row r="170" spans="1:8">
      <c r="A170" s="1"/>
      <c r="B170" s="2"/>
      <c r="C170" s="43">
        <f>C14+C19+C25+C32+C38+C44+C52+C57+C63+C71+C74+C80+C88+C96+C102+C106+C119+C138+C141+C109+C145+C150+C157+C161+C168</f>
        <v>1772</v>
      </c>
      <c r="D170" s="43"/>
      <c r="E170" s="43"/>
      <c r="F170" s="43">
        <f>F14+F19+F25+F32+F38+F44+F52+F57+F63+F71+F74+F80+F88+F96+F102+F106+F119+F138+F141+F109+F145+F150+F157+F161+F168</f>
        <v>53027.5</v>
      </c>
      <c r="G170" s="43">
        <f>G14+G19+G25+G32+G38+G44+G52+G57+G63+G71+G74+G80+G88+G96+G102+G106+G119+G138+G141+G109+G145+G150+G157+G161+G168</f>
        <v>58459.5</v>
      </c>
    </row>
    <row r="171" spans="1:8">
      <c r="A171" s="1"/>
      <c r="B171" s="2"/>
      <c r="C171" s="9"/>
      <c r="D171" s="5"/>
      <c r="E171" s="5"/>
      <c r="F171" s="5"/>
      <c r="G171" s="8">
        <f>78+141</f>
        <v>219</v>
      </c>
      <c r="H171" s="46" t="s">
        <v>75</v>
      </c>
    </row>
    <row r="172" spans="1:8">
      <c r="A172" s="1"/>
      <c r="B172" s="2"/>
      <c r="C172" s="9"/>
      <c r="D172" s="5"/>
      <c r="E172" s="5"/>
      <c r="F172" s="5"/>
      <c r="G172" s="5"/>
    </row>
    <row r="173" spans="1:8">
      <c r="A173" s="1"/>
      <c r="B173" s="2"/>
      <c r="C173" s="43">
        <f>C170</f>
        <v>1772</v>
      </c>
      <c r="D173" s="43"/>
      <c r="E173" s="43"/>
      <c r="F173" s="43">
        <f>F170</f>
        <v>53027.5</v>
      </c>
      <c r="G173" s="47">
        <f>G170-G171</f>
        <v>58240.5</v>
      </c>
    </row>
  </sheetData>
  <mergeCells count="25">
    <mergeCell ref="A163:A168"/>
    <mergeCell ref="A121:A138"/>
    <mergeCell ref="A140:A141"/>
    <mergeCell ref="A143:A145"/>
    <mergeCell ref="A147:A150"/>
    <mergeCell ref="A152:A157"/>
    <mergeCell ref="A159:A161"/>
    <mergeCell ref="A82:A88"/>
    <mergeCell ref="A90:A96"/>
    <mergeCell ref="A98:A102"/>
    <mergeCell ref="A104:A106"/>
    <mergeCell ref="A108:A109"/>
    <mergeCell ref="A111:A119"/>
    <mergeCell ref="A46:A52"/>
    <mergeCell ref="A54:A57"/>
    <mergeCell ref="A59:A63"/>
    <mergeCell ref="A66:A71"/>
    <mergeCell ref="A73:A74"/>
    <mergeCell ref="A76:A80"/>
    <mergeCell ref="A5:A14"/>
    <mergeCell ref="A16:A19"/>
    <mergeCell ref="A21:A25"/>
    <mergeCell ref="A27:A32"/>
    <mergeCell ref="A34:A38"/>
    <mergeCell ref="A40:A44"/>
  </mergeCells>
  <pageMargins left="0.7" right="0.7" top="0.75" bottom="0.75" header="0.3" footer="0.3"/>
  <pageSetup paperSize="30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ProductLine-Template</vt:lpstr>
    </vt:vector>
  </TitlesOfParts>
  <Company>werwr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2014-04-14T07:51:30Z</cp:lastPrinted>
  <dcterms:created xsi:type="dcterms:W3CDTF">2014-04-07T11:29:06Z</dcterms:created>
  <dcterms:modified xsi:type="dcterms:W3CDTF">2014-04-14T09:30:57Z</dcterms:modified>
</cp:coreProperties>
</file>