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ProductLine-Template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67" i="1" l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F67" i="1" s="1"/>
  <c r="C57" i="1"/>
  <c r="D56" i="1"/>
  <c r="E56" i="1" s="1"/>
  <c r="G56" i="1" s="1"/>
  <c r="G57" i="1" s="1"/>
  <c r="C54" i="1"/>
  <c r="D53" i="1"/>
  <c r="F53" i="1" s="1"/>
  <c r="F54" i="1" s="1"/>
  <c r="C51" i="1"/>
  <c r="D50" i="1"/>
  <c r="E50" i="1" s="1"/>
  <c r="G50" i="1" s="1"/>
  <c r="G51" i="1" s="1"/>
  <c r="C48" i="1"/>
  <c r="D47" i="1"/>
  <c r="F47" i="1" s="1"/>
  <c r="D46" i="1"/>
  <c r="F46" i="1" s="1"/>
  <c r="D45" i="1"/>
  <c r="F45" i="1" s="1"/>
  <c r="F48" i="1" s="1"/>
  <c r="C43" i="1"/>
  <c r="D42" i="1"/>
  <c r="E42" i="1" s="1"/>
  <c r="G42" i="1" s="1"/>
  <c r="D41" i="1"/>
  <c r="E41" i="1" s="1"/>
  <c r="G41" i="1" s="1"/>
  <c r="D40" i="1"/>
  <c r="E40" i="1" s="1"/>
  <c r="G40" i="1" s="1"/>
  <c r="D39" i="1"/>
  <c r="E39" i="1" s="1"/>
  <c r="G39" i="1" s="1"/>
  <c r="D38" i="1"/>
  <c r="E38" i="1" s="1"/>
  <c r="G38" i="1" s="1"/>
  <c r="D37" i="1"/>
  <c r="E37" i="1" s="1"/>
  <c r="G37" i="1" s="1"/>
  <c r="D36" i="1"/>
  <c r="E36" i="1" s="1"/>
  <c r="G36" i="1" s="1"/>
  <c r="D35" i="1"/>
  <c r="E35" i="1" s="1"/>
  <c r="G35" i="1" s="1"/>
  <c r="C33" i="1"/>
  <c r="F32" i="1"/>
  <c r="F33" i="1" s="1"/>
  <c r="E32" i="1"/>
  <c r="G32" i="1" s="1"/>
  <c r="G33" i="1" s="1"/>
  <c r="C30" i="1"/>
  <c r="F29" i="1"/>
  <c r="E29" i="1"/>
  <c r="G29" i="1" s="1"/>
  <c r="F28" i="1"/>
  <c r="F30" i="1" s="1"/>
  <c r="E28" i="1"/>
  <c r="G28" i="1" s="1"/>
  <c r="C26" i="1"/>
  <c r="F25" i="1"/>
  <c r="E25" i="1"/>
  <c r="G25" i="1" s="1"/>
  <c r="F24" i="1"/>
  <c r="E24" i="1"/>
  <c r="G24" i="1" s="1"/>
  <c r="C22" i="1"/>
  <c r="F21" i="1"/>
  <c r="E21" i="1"/>
  <c r="G21" i="1" s="1"/>
  <c r="F20" i="1"/>
  <c r="E20" i="1"/>
  <c r="G20" i="1" s="1"/>
  <c r="F19" i="1"/>
  <c r="E19" i="1"/>
  <c r="G19" i="1" s="1"/>
  <c r="F18" i="1"/>
  <c r="E18" i="1"/>
  <c r="G18" i="1" s="1"/>
  <c r="F17" i="1"/>
  <c r="E17" i="1"/>
  <c r="G17" i="1" s="1"/>
  <c r="F16" i="1"/>
  <c r="E16" i="1"/>
  <c r="G16" i="1" s="1"/>
  <c r="C14" i="1"/>
  <c r="F13" i="1"/>
  <c r="E13" i="1"/>
  <c r="G13" i="1" s="1"/>
  <c r="F12" i="1"/>
  <c r="E12" i="1"/>
  <c r="G12" i="1" s="1"/>
  <c r="F11" i="1"/>
  <c r="E11" i="1"/>
  <c r="G11" i="1" s="1"/>
  <c r="F10" i="1"/>
  <c r="E10" i="1"/>
  <c r="G10" i="1" s="1"/>
  <c r="F9" i="1"/>
  <c r="E9" i="1"/>
  <c r="G9" i="1" s="1"/>
  <c r="F8" i="1"/>
  <c r="E8" i="1"/>
  <c r="G8" i="1" s="1"/>
  <c r="F7" i="1"/>
  <c r="E7" i="1"/>
  <c r="G7" i="1" s="1"/>
  <c r="F6" i="1"/>
  <c r="E6" i="1"/>
  <c r="G6" i="1" s="1"/>
  <c r="F5" i="1"/>
  <c r="F14" i="1" s="1"/>
  <c r="E5" i="1"/>
  <c r="G5" i="1" s="1"/>
  <c r="G14" i="1" s="1"/>
  <c r="E59" i="1" l="1"/>
  <c r="G59" i="1" s="1"/>
  <c r="E61" i="1"/>
  <c r="G61" i="1" s="1"/>
  <c r="E63" i="1"/>
  <c r="G63" i="1" s="1"/>
  <c r="E65" i="1"/>
  <c r="G65" i="1" s="1"/>
  <c r="G22" i="1"/>
  <c r="E60" i="1"/>
  <c r="G60" i="1" s="1"/>
  <c r="E62" i="1"/>
  <c r="G62" i="1" s="1"/>
  <c r="E64" i="1"/>
  <c r="G64" i="1" s="1"/>
  <c r="E66" i="1"/>
  <c r="G66" i="1" s="1"/>
  <c r="F22" i="1"/>
  <c r="G43" i="1"/>
  <c r="E45" i="1"/>
  <c r="G45" i="1" s="1"/>
  <c r="E46" i="1"/>
  <c r="G46" i="1" s="1"/>
  <c r="E47" i="1"/>
  <c r="G47" i="1" s="1"/>
  <c r="F26" i="1"/>
  <c r="E53" i="1"/>
  <c r="G53" i="1" s="1"/>
  <c r="G54" i="1" s="1"/>
  <c r="C69" i="1"/>
  <c r="G26" i="1"/>
  <c r="G30" i="1"/>
  <c r="F35" i="1"/>
  <c r="F36" i="1"/>
  <c r="F37" i="1"/>
  <c r="F38" i="1"/>
  <c r="F39" i="1"/>
  <c r="F40" i="1"/>
  <c r="F41" i="1"/>
  <c r="F42" i="1"/>
  <c r="F50" i="1"/>
  <c r="F51" i="1" s="1"/>
  <c r="F56" i="1"/>
  <c r="F57" i="1" s="1"/>
  <c r="G67" i="1" l="1"/>
  <c r="G48" i="1"/>
  <c r="G69" i="1" s="1"/>
  <c r="F43" i="1"/>
  <c r="F69" i="1" s="1"/>
</calcChain>
</file>

<file path=xl/sharedStrings.xml><?xml version="1.0" encoding="utf-8"?>
<sst xmlns="http://schemas.openxmlformats.org/spreadsheetml/2006/main" count="23" uniqueCount="23">
  <si>
    <t>Сёма</t>
  </si>
  <si>
    <t>Фабрика</t>
  </si>
  <si>
    <t>Артикул</t>
  </si>
  <si>
    <t>Кол-во</t>
  </si>
  <si>
    <t>цена в у.е.</t>
  </si>
  <si>
    <t>Цена зак.</t>
  </si>
  <si>
    <t>Цена</t>
  </si>
  <si>
    <t>Сумма зак.</t>
  </si>
  <si>
    <t>Сумма</t>
  </si>
  <si>
    <t>Анна</t>
  </si>
  <si>
    <t>840гипюр</t>
  </si>
  <si>
    <t>840серая</t>
  </si>
  <si>
    <t>Твин</t>
  </si>
  <si>
    <t>Нинель</t>
  </si>
  <si>
    <t>Гражана</t>
  </si>
  <si>
    <t>Ачоса</t>
  </si>
  <si>
    <t>Миа Мода</t>
  </si>
  <si>
    <t>Стиль Романовича</t>
  </si>
  <si>
    <t>Ингуз</t>
  </si>
  <si>
    <t>5.330</t>
  </si>
  <si>
    <t>Кокетка</t>
  </si>
  <si>
    <t>Тиссара</t>
  </si>
  <si>
    <t>Прити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</si>
</sst>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3" workbookViewId="0">
      <selection activeCell="B45" sqref="B45"/>
    </sheetView>
  </sheetViews>
  <sheetFormatPr defaultRowHeight="14.4" x14ac:dyDescent="0.3"/>
  <cols>
    <col min="1" max="1" width="15.6640625" customWidth="1"/>
    <col min="2" max="2" width="11.109375" customWidth="1"/>
    <col min="4" max="4" width="9.44140625" customWidth="1"/>
    <col min="6" max="6" width="10.33203125" customWidth="1"/>
    <col min="10" max="10" width="12.109375" customWidth="1"/>
  </cols>
  <sheetData>
    <row r="1" spans="1:10" x14ac:dyDescent="0.3">
      <c r="A1" s="1" t="s">
        <v>0</v>
      </c>
      <c r="B1" s="1">
        <v>3.02</v>
      </c>
      <c r="C1" s="1"/>
      <c r="D1" s="1"/>
      <c r="E1" s="1"/>
      <c r="F1" s="1"/>
      <c r="G1" s="1"/>
      <c r="H1" s="1"/>
      <c r="I1" s="4"/>
      <c r="J1" s="1"/>
    </row>
    <row r="2" spans="1:10" x14ac:dyDescent="0.3">
      <c r="A2" s="2"/>
      <c r="B2" s="2"/>
      <c r="C2" s="2"/>
      <c r="D2" s="2"/>
      <c r="E2" s="2"/>
      <c r="F2" s="2"/>
      <c r="G2" s="2"/>
      <c r="H2" s="2"/>
      <c r="J2" s="2"/>
    </row>
    <row r="3" spans="1:10" x14ac:dyDescent="0.3">
      <c r="A3" s="2" t="s">
        <v>1</v>
      </c>
      <c r="B3" s="2" t="s">
        <v>2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/>
      <c r="J3" s="2" t="s">
        <v>4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J4" s="2"/>
    </row>
    <row r="5" spans="1:10" x14ac:dyDescent="0.3">
      <c r="A5" s="9" t="s">
        <v>9</v>
      </c>
      <c r="B5" s="2">
        <v>833</v>
      </c>
      <c r="C5" s="2">
        <v>3</v>
      </c>
      <c r="D5" s="2">
        <v>1900</v>
      </c>
      <c r="E5" s="2">
        <f t="shared" ref="E5:E13" si="0">D5+250</f>
        <v>2150</v>
      </c>
      <c r="F5" s="2">
        <f t="shared" ref="F5:F13" si="1">D5*C5</f>
        <v>5700</v>
      </c>
      <c r="G5" s="2">
        <f t="shared" ref="G5:G13" si="2">E5*C5</f>
        <v>6450</v>
      </c>
      <c r="H5" s="2"/>
      <c r="J5" s="2"/>
    </row>
    <row r="6" spans="1:10" x14ac:dyDescent="0.3">
      <c r="A6" s="9"/>
      <c r="B6" s="2">
        <v>737</v>
      </c>
      <c r="C6" s="2">
        <v>6</v>
      </c>
      <c r="D6" s="2">
        <v>2000</v>
      </c>
      <c r="E6" s="2">
        <f t="shared" si="0"/>
        <v>2250</v>
      </c>
      <c r="F6" s="2">
        <f t="shared" si="1"/>
        <v>12000</v>
      </c>
      <c r="G6" s="2">
        <f t="shared" si="2"/>
        <v>13500</v>
      </c>
      <c r="H6" s="2"/>
      <c r="J6" s="2"/>
    </row>
    <row r="7" spans="1:10" x14ac:dyDescent="0.3">
      <c r="A7" s="9"/>
      <c r="B7" s="2">
        <v>135</v>
      </c>
      <c r="C7" s="2">
        <v>3</v>
      </c>
      <c r="D7" s="2">
        <v>1300</v>
      </c>
      <c r="E7" s="2">
        <f t="shared" si="0"/>
        <v>1550</v>
      </c>
      <c r="F7" s="2">
        <f t="shared" si="1"/>
        <v>3900</v>
      </c>
      <c r="G7" s="2">
        <f t="shared" si="2"/>
        <v>4650</v>
      </c>
      <c r="H7" s="2"/>
      <c r="J7" s="2"/>
    </row>
    <row r="8" spans="1:10" x14ac:dyDescent="0.3">
      <c r="A8" s="9"/>
      <c r="B8" s="3" t="s">
        <v>10</v>
      </c>
      <c r="C8" s="2">
        <v>3</v>
      </c>
      <c r="D8" s="2">
        <v>1400</v>
      </c>
      <c r="E8" s="2">
        <f t="shared" si="0"/>
        <v>1650</v>
      </c>
      <c r="F8" s="2">
        <f t="shared" si="1"/>
        <v>4200</v>
      </c>
      <c r="G8" s="2">
        <f t="shared" si="2"/>
        <v>4950</v>
      </c>
      <c r="H8" s="2"/>
      <c r="J8" s="2"/>
    </row>
    <row r="9" spans="1:10" x14ac:dyDescent="0.3">
      <c r="A9" s="9"/>
      <c r="B9" s="3" t="s">
        <v>11</v>
      </c>
      <c r="C9" s="2">
        <v>3</v>
      </c>
      <c r="D9" s="2">
        <v>1800</v>
      </c>
      <c r="E9" s="2">
        <f t="shared" si="0"/>
        <v>2050</v>
      </c>
      <c r="F9" s="2">
        <f t="shared" si="1"/>
        <v>5400</v>
      </c>
      <c r="G9" s="2">
        <f t="shared" si="2"/>
        <v>6150</v>
      </c>
      <c r="H9" s="2"/>
      <c r="J9" s="2"/>
    </row>
    <row r="10" spans="1:10" x14ac:dyDescent="0.3">
      <c r="A10" s="9"/>
      <c r="B10" s="2">
        <v>838</v>
      </c>
      <c r="C10" s="2">
        <v>3</v>
      </c>
      <c r="D10" s="2">
        <v>1900</v>
      </c>
      <c r="E10" s="2">
        <f t="shared" si="0"/>
        <v>2150</v>
      </c>
      <c r="F10" s="2">
        <f t="shared" si="1"/>
        <v>5700</v>
      </c>
      <c r="G10" s="2">
        <f t="shared" si="2"/>
        <v>6450</v>
      </c>
      <c r="H10" s="2"/>
      <c r="J10" s="2"/>
    </row>
    <row r="11" spans="1:10" x14ac:dyDescent="0.3">
      <c r="A11" s="9"/>
      <c r="B11" s="2">
        <v>835</v>
      </c>
      <c r="C11" s="2">
        <v>4</v>
      </c>
      <c r="D11" s="2">
        <v>1750</v>
      </c>
      <c r="E11" s="2">
        <f t="shared" si="0"/>
        <v>2000</v>
      </c>
      <c r="F11" s="2">
        <f t="shared" si="1"/>
        <v>7000</v>
      </c>
      <c r="G11" s="2">
        <f t="shared" si="2"/>
        <v>8000</v>
      </c>
      <c r="H11" s="2"/>
      <c r="J11" s="2"/>
    </row>
    <row r="12" spans="1:10" x14ac:dyDescent="0.3">
      <c r="A12" s="9"/>
      <c r="B12" s="2">
        <v>702</v>
      </c>
      <c r="C12" s="2">
        <v>4</v>
      </c>
      <c r="D12" s="2">
        <v>1400</v>
      </c>
      <c r="E12" s="2">
        <f t="shared" si="0"/>
        <v>1650</v>
      </c>
      <c r="F12" s="2">
        <f t="shared" si="1"/>
        <v>5600</v>
      </c>
      <c r="G12" s="2">
        <f t="shared" si="2"/>
        <v>6600</v>
      </c>
      <c r="H12" s="2"/>
      <c r="J12" s="2"/>
    </row>
    <row r="13" spans="1:10" x14ac:dyDescent="0.3">
      <c r="A13" s="9"/>
      <c r="B13" s="2">
        <v>839</v>
      </c>
      <c r="C13" s="2">
        <v>3</v>
      </c>
      <c r="D13" s="2">
        <v>1800</v>
      </c>
      <c r="E13" s="2">
        <f t="shared" si="0"/>
        <v>2050</v>
      </c>
      <c r="F13" s="2">
        <f t="shared" si="1"/>
        <v>5400</v>
      </c>
      <c r="G13" s="2">
        <f t="shared" si="2"/>
        <v>6150</v>
      </c>
      <c r="H13" s="2"/>
      <c r="J13" s="2"/>
    </row>
    <row r="14" spans="1:10" x14ac:dyDescent="0.3">
      <c r="A14" s="9"/>
      <c r="B14" s="2"/>
      <c r="C14" s="1">
        <f>SUM(C5:C13)</f>
        <v>32</v>
      </c>
      <c r="D14" s="1"/>
      <c r="E14" s="1"/>
      <c r="F14" s="1">
        <f>SUM(F5:F13)</f>
        <v>54900</v>
      </c>
      <c r="G14" s="1">
        <f>SUM(G5:G13)</f>
        <v>62900</v>
      </c>
      <c r="H14" s="2"/>
      <c r="J14" s="1"/>
    </row>
    <row r="15" spans="1:10" x14ac:dyDescent="0.3">
      <c r="A15" s="2"/>
      <c r="B15" s="2"/>
      <c r="C15" s="2"/>
      <c r="D15" s="2"/>
      <c r="E15" s="2"/>
      <c r="F15" s="2"/>
      <c r="G15" s="2"/>
      <c r="H15" s="2"/>
      <c r="J15" s="2"/>
    </row>
    <row r="16" spans="1:10" x14ac:dyDescent="0.3">
      <c r="A16" s="9" t="s">
        <v>12</v>
      </c>
      <c r="B16" s="2">
        <v>7155</v>
      </c>
      <c r="C16" s="2">
        <v>4</v>
      </c>
      <c r="D16" s="2">
        <v>1750</v>
      </c>
      <c r="E16" s="2">
        <f t="shared" ref="E16:E21" si="3">D16+250</f>
        <v>2000</v>
      </c>
      <c r="F16" s="2">
        <f t="shared" ref="F16:F21" si="4">D16*C16</f>
        <v>7000</v>
      </c>
      <c r="G16" s="2">
        <f t="shared" ref="G16:G21" si="5">E16*C16</f>
        <v>8000</v>
      </c>
      <c r="H16" s="2"/>
      <c r="J16" s="2"/>
    </row>
    <row r="17" spans="1:10" x14ac:dyDescent="0.3">
      <c r="A17" s="9"/>
      <c r="B17" s="2">
        <v>7087</v>
      </c>
      <c r="C17" s="2">
        <v>3</v>
      </c>
      <c r="D17" s="2">
        <v>1750</v>
      </c>
      <c r="E17" s="2">
        <f t="shared" si="3"/>
        <v>2000</v>
      </c>
      <c r="F17" s="2">
        <f t="shared" si="4"/>
        <v>5250</v>
      </c>
      <c r="G17" s="2">
        <f t="shared" si="5"/>
        <v>6000</v>
      </c>
      <c r="H17" s="2"/>
      <c r="J17" s="2"/>
    </row>
    <row r="18" spans="1:10" x14ac:dyDescent="0.3">
      <c r="A18" s="9"/>
      <c r="B18" s="2">
        <v>7195</v>
      </c>
      <c r="C18" s="2">
        <v>3</v>
      </c>
      <c r="D18" s="2">
        <v>1400</v>
      </c>
      <c r="E18" s="2">
        <f t="shared" si="3"/>
        <v>1650</v>
      </c>
      <c r="F18" s="2">
        <f t="shared" si="4"/>
        <v>4200</v>
      </c>
      <c r="G18" s="2">
        <f t="shared" si="5"/>
        <v>4950</v>
      </c>
      <c r="H18" s="2"/>
      <c r="J18" s="2"/>
    </row>
    <row r="19" spans="1:10" x14ac:dyDescent="0.3">
      <c r="A19" s="9"/>
      <c r="B19" s="2">
        <v>7111</v>
      </c>
      <c r="C19" s="2">
        <v>3</v>
      </c>
      <c r="D19" s="2">
        <v>1400</v>
      </c>
      <c r="E19" s="2">
        <f t="shared" si="3"/>
        <v>1650</v>
      </c>
      <c r="F19" s="2">
        <f t="shared" si="4"/>
        <v>4200</v>
      </c>
      <c r="G19" s="2">
        <f t="shared" si="5"/>
        <v>4950</v>
      </c>
      <c r="H19" s="2"/>
      <c r="J19" s="2"/>
    </row>
    <row r="20" spans="1:10" x14ac:dyDescent="0.3">
      <c r="A20" s="9"/>
      <c r="B20" s="2">
        <v>5047</v>
      </c>
      <c r="C20" s="2">
        <v>3</v>
      </c>
      <c r="D20" s="2">
        <v>1400</v>
      </c>
      <c r="E20" s="2">
        <f t="shared" si="3"/>
        <v>1650</v>
      </c>
      <c r="F20" s="2">
        <f t="shared" si="4"/>
        <v>4200</v>
      </c>
      <c r="G20" s="2">
        <f t="shared" si="5"/>
        <v>4950</v>
      </c>
      <c r="H20" s="2"/>
      <c r="J20" s="2"/>
    </row>
    <row r="21" spans="1:10" x14ac:dyDescent="0.3">
      <c r="A21" s="9"/>
      <c r="B21" s="2">
        <v>5049</v>
      </c>
      <c r="C21" s="2">
        <v>3</v>
      </c>
      <c r="D21" s="2">
        <v>1400</v>
      </c>
      <c r="E21" s="2">
        <f t="shared" si="3"/>
        <v>1650</v>
      </c>
      <c r="F21" s="2">
        <f t="shared" si="4"/>
        <v>4200</v>
      </c>
      <c r="G21" s="2">
        <f t="shared" si="5"/>
        <v>4950</v>
      </c>
      <c r="H21" s="2"/>
      <c r="J21" s="2"/>
    </row>
    <row r="22" spans="1:10" x14ac:dyDescent="0.3">
      <c r="A22" s="9"/>
      <c r="B22" s="2"/>
      <c r="C22" s="1">
        <f>SUM(C16:C21)</f>
        <v>19</v>
      </c>
      <c r="D22" s="1"/>
      <c r="E22" s="1"/>
      <c r="F22" s="1">
        <f>SUM(F16:F21)</f>
        <v>29050</v>
      </c>
      <c r="G22" s="1">
        <f>SUM(G16:G21)</f>
        <v>33800</v>
      </c>
      <c r="H22" s="2"/>
      <c r="J22" s="1"/>
    </row>
    <row r="23" spans="1:10" x14ac:dyDescent="0.3">
      <c r="A23" s="2"/>
      <c r="B23" s="2"/>
      <c r="C23" s="2"/>
      <c r="D23" s="2"/>
      <c r="E23" s="2"/>
      <c r="F23" s="2"/>
      <c r="G23" s="2"/>
      <c r="H23" s="2"/>
      <c r="J23" s="2"/>
    </row>
    <row r="24" spans="1:10" x14ac:dyDescent="0.3">
      <c r="A24" s="9" t="s">
        <v>13</v>
      </c>
      <c r="B24" s="2">
        <v>772</v>
      </c>
      <c r="C24" s="2">
        <v>4</v>
      </c>
      <c r="D24" s="2">
        <v>1500</v>
      </c>
      <c r="E24" s="2">
        <f>D24+250</f>
        <v>1750</v>
      </c>
      <c r="F24" s="2">
        <f>D24*C24</f>
        <v>6000</v>
      </c>
      <c r="G24" s="2">
        <f>E24*C24</f>
        <v>7000</v>
      </c>
      <c r="H24" s="2"/>
      <c r="J24" s="2"/>
    </row>
    <row r="25" spans="1:10" x14ac:dyDescent="0.3">
      <c r="A25" s="9"/>
      <c r="B25" s="2">
        <v>7112</v>
      </c>
      <c r="C25" s="2">
        <v>4</v>
      </c>
      <c r="D25" s="2">
        <v>1800</v>
      </c>
      <c r="E25" s="2">
        <f>D25+250</f>
        <v>2050</v>
      </c>
      <c r="F25" s="2">
        <f>D25*C25</f>
        <v>7200</v>
      </c>
      <c r="G25" s="2">
        <f>E25*C25</f>
        <v>8200</v>
      </c>
      <c r="H25" s="2"/>
      <c r="J25" s="2"/>
    </row>
    <row r="26" spans="1:10" x14ac:dyDescent="0.3">
      <c r="A26" s="9"/>
      <c r="B26" s="2"/>
      <c r="C26" s="1">
        <f>C25+C24</f>
        <v>8</v>
      </c>
      <c r="D26" s="1"/>
      <c r="E26" s="1"/>
      <c r="F26" s="1">
        <f>F25+F24</f>
        <v>13200</v>
      </c>
      <c r="G26" s="1">
        <f>G25+G24</f>
        <v>15200</v>
      </c>
      <c r="H26" s="2"/>
      <c r="J26" s="1"/>
    </row>
    <row r="27" spans="1:10" x14ac:dyDescent="0.3">
      <c r="A27" s="2"/>
      <c r="B27" s="2"/>
      <c r="C27" s="2"/>
      <c r="D27" s="2"/>
      <c r="E27" s="2"/>
      <c r="F27" s="2"/>
      <c r="G27" s="2"/>
      <c r="H27" s="2"/>
      <c r="J27" s="2"/>
    </row>
    <row r="28" spans="1:10" x14ac:dyDescent="0.3">
      <c r="A28" s="9" t="s">
        <v>14</v>
      </c>
      <c r="B28" s="2">
        <v>3891</v>
      </c>
      <c r="C28" s="2">
        <v>4</v>
      </c>
      <c r="D28" s="2">
        <v>1820</v>
      </c>
      <c r="E28" s="2">
        <f>D28+250</f>
        <v>2070</v>
      </c>
      <c r="F28" s="2">
        <f>D28*C28</f>
        <v>7280</v>
      </c>
      <c r="G28" s="2">
        <f>E28*C28</f>
        <v>8280</v>
      </c>
      <c r="H28" s="2"/>
      <c r="J28" s="2"/>
    </row>
    <row r="29" spans="1:10" x14ac:dyDescent="0.3">
      <c r="A29" s="9"/>
      <c r="B29" s="2">
        <v>132</v>
      </c>
      <c r="C29" s="2">
        <v>6</v>
      </c>
      <c r="D29" s="2">
        <v>1820</v>
      </c>
      <c r="E29" s="2">
        <f>D29+250</f>
        <v>2070</v>
      </c>
      <c r="F29" s="2">
        <f>D29*C29</f>
        <v>10920</v>
      </c>
      <c r="G29" s="2">
        <f>E29*C29</f>
        <v>12420</v>
      </c>
      <c r="H29" s="2"/>
      <c r="J29" s="2"/>
    </row>
    <row r="30" spans="1:10" x14ac:dyDescent="0.3">
      <c r="A30" s="9"/>
      <c r="B30" s="2"/>
      <c r="C30" s="1">
        <f>C29+C28</f>
        <v>10</v>
      </c>
      <c r="D30" s="1"/>
      <c r="E30" s="1"/>
      <c r="F30" s="1">
        <f>F29+F28</f>
        <v>18200</v>
      </c>
      <c r="G30" s="1">
        <f>G29+G28</f>
        <v>20700</v>
      </c>
      <c r="H30" s="2"/>
      <c r="J30" s="1"/>
    </row>
    <row r="31" spans="1:10" x14ac:dyDescent="0.3">
      <c r="A31" s="2"/>
      <c r="B31" s="2"/>
      <c r="C31" s="2"/>
      <c r="D31" s="2"/>
      <c r="E31" s="2"/>
      <c r="F31" s="2"/>
      <c r="G31" s="2"/>
      <c r="H31" s="2"/>
      <c r="J31" s="2"/>
    </row>
    <row r="32" spans="1:10" x14ac:dyDescent="0.3">
      <c r="A32" s="9" t="s">
        <v>15</v>
      </c>
      <c r="B32" s="2">
        <v>1694</v>
      </c>
      <c r="C32" s="2">
        <v>4</v>
      </c>
      <c r="D32" s="2">
        <v>1680</v>
      </c>
      <c r="E32" s="2">
        <f>D32+250</f>
        <v>1930</v>
      </c>
      <c r="F32" s="2">
        <f>D32*C32</f>
        <v>6720</v>
      </c>
      <c r="G32" s="2">
        <f>E32*C32</f>
        <v>7720</v>
      </c>
      <c r="H32" s="2"/>
      <c r="J32" s="2"/>
    </row>
    <row r="33" spans="1:10" x14ac:dyDescent="0.3">
      <c r="A33" s="9"/>
      <c r="B33" s="2"/>
      <c r="C33" s="1">
        <f>C32</f>
        <v>4</v>
      </c>
      <c r="D33" s="1"/>
      <c r="E33" s="1"/>
      <c r="F33" s="1">
        <f>F32</f>
        <v>6720</v>
      </c>
      <c r="G33" s="1">
        <f>G32</f>
        <v>7720</v>
      </c>
      <c r="H33" s="2"/>
      <c r="J33" s="1"/>
    </row>
    <row r="34" spans="1:10" x14ac:dyDescent="0.3">
      <c r="A34" s="2"/>
      <c r="B34" s="2"/>
      <c r="C34" s="2"/>
      <c r="D34" s="2"/>
      <c r="E34" s="2"/>
      <c r="F34" s="2"/>
      <c r="G34" s="2"/>
      <c r="H34" s="2"/>
      <c r="J34" s="2"/>
    </row>
    <row r="35" spans="1:10" x14ac:dyDescent="0.3">
      <c r="A35" s="9" t="s">
        <v>16</v>
      </c>
      <c r="B35" s="2">
        <v>489</v>
      </c>
      <c r="C35" s="2">
        <v>3</v>
      </c>
      <c r="D35" s="2">
        <f>29*H35</f>
        <v>1972</v>
      </c>
      <c r="E35" s="2">
        <f>D35+250</f>
        <v>2222</v>
      </c>
      <c r="F35" s="2">
        <f t="shared" ref="F35:F42" si="6">D35*C35</f>
        <v>5916</v>
      </c>
      <c r="G35" s="2">
        <f t="shared" ref="G35:G42" si="7">E35*C35</f>
        <v>6666</v>
      </c>
      <c r="H35" s="2">
        <v>68</v>
      </c>
      <c r="J35" s="2"/>
    </row>
    <row r="36" spans="1:10" x14ac:dyDescent="0.3">
      <c r="A36" s="9"/>
      <c r="B36" s="2">
        <v>556</v>
      </c>
      <c r="C36" s="2">
        <v>3</v>
      </c>
      <c r="D36" s="2">
        <f>26*H35</f>
        <v>1768</v>
      </c>
      <c r="E36" s="2">
        <f t="shared" ref="E36:E42" si="8">D36+250</f>
        <v>2018</v>
      </c>
      <c r="F36" s="2">
        <f t="shared" si="6"/>
        <v>5304</v>
      </c>
      <c r="G36" s="2">
        <f t="shared" si="7"/>
        <v>6054</v>
      </c>
      <c r="H36" s="2"/>
      <c r="J36" s="2"/>
    </row>
    <row r="37" spans="1:10" x14ac:dyDescent="0.3">
      <c r="A37" s="9"/>
      <c r="B37" s="2">
        <v>539</v>
      </c>
      <c r="C37" s="2">
        <v>3</v>
      </c>
      <c r="D37" s="2">
        <f>26*H35</f>
        <v>1768</v>
      </c>
      <c r="E37" s="2">
        <f t="shared" si="8"/>
        <v>2018</v>
      </c>
      <c r="F37" s="2">
        <f t="shared" si="6"/>
        <v>5304</v>
      </c>
      <c r="G37" s="2">
        <f t="shared" si="7"/>
        <v>6054</v>
      </c>
      <c r="H37" s="2"/>
      <c r="J37" s="2"/>
    </row>
    <row r="38" spans="1:10" x14ac:dyDescent="0.3">
      <c r="A38" s="9"/>
      <c r="B38" s="2">
        <v>584</v>
      </c>
      <c r="C38" s="2">
        <v>3</v>
      </c>
      <c r="D38" s="2">
        <f>28*H35</f>
        <v>1904</v>
      </c>
      <c r="E38" s="2">
        <f t="shared" si="8"/>
        <v>2154</v>
      </c>
      <c r="F38" s="2">
        <f t="shared" si="6"/>
        <v>5712</v>
      </c>
      <c r="G38" s="2">
        <f t="shared" si="7"/>
        <v>6462</v>
      </c>
      <c r="H38" s="2"/>
      <c r="J38" s="2"/>
    </row>
    <row r="39" spans="1:10" x14ac:dyDescent="0.3">
      <c r="A39" s="9"/>
      <c r="B39" s="2">
        <v>585</v>
      </c>
      <c r="C39" s="2">
        <v>3</v>
      </c>
      <c r="D39" s="2">
        <f>31*H35</f>
        <v>2108</v>
      </c>
      <c r="E39" s="2">
        <f t="shared" si="8"/>
        <v>2358</v>
      </c>
      <c r="F39" s="2">
        <f t="shared" si="6"/>
        <v>6324</v>
      </c>
      <c r="G39" s="2">
        <f t="shared" si="7"/>
        <v>7074</v>
      </c>
      <c r="H39" s="2"/>
      <c r="J39" s="2"/>
    </row>
    <row r="40" spans="1:10" x14ac:dyDescent="0.3">
      <c r="A40" s="9"/>
      <c r="B40" s="2">
        <v>587</v>
      </c>
      <c r="C40" s="2">
        <v>3</v>
      </c>
      <c r="D40" s="2">
        <f>31*H35</f>
        <v>2108</v>
      </c>
      <c r="E40" s="2">
        <f t="shared" si="8"/>
        <v>2358</v>
      </c>
      <c r="F40" s="2">
        <f t="shared" si="6"/>
        <v>6324</v>
      </c>
      <c r="G40" s="2">
        <f t="shared" si="7"/>
        <v>7074</v>
      </c>
      <c r="H40" s="2"/>
      <c r="J40" s="2"/>
    </row>
    <row r="41" spans="1:10" x14ac:dyDescent="0.3">
      <c r="A41" s="9"/>
      <c r="B41" s="2">
        <v>580</v>
      </c>
      <c r="C41" s="2">
        <v>3</v>
      </c>
      <c r="D41" s="2">
        <f>31*H35</f>
        <v>2108</v>
      </c>
      <c r="E41" s="2">
        <f t="shared" si="8"/>
        <v>2358</v>
      </c>
      <c r="F41" s="2">
        <f t="shared" si="6"/>
        <v>6324</v>
      </c>
      <c r="G41" s="2">
        <f t="shared" si="7"/>
        <v>7074</v>
      </c>
      <c r="H41" s="2"/>
      <c r="J41" s="2"/>
    </row>
    <row r="42" spans="1:10" x14ac:dyDescent="0.3">
      <c r="A42" s="9"/>
      <c r="B42" s="2">
        <v>551</v>
      </c>
      <c r="C42" s="2">
        <v>3</v>
      </c>
      <c r="D42" s="2">
        <f>23*H35</f>
        <v>1564</v>
      </c>
      <c r="E42" s="2">
        <f t="shared" si="8"/>
        <v>1814</v>
      </c>
      <c r="F42" s="2">
        <f t="shared" si="6"/>
        <v>4692</v>
      </c>
      <c r="G42" s="2">
        <f t="shared" si="7"/>
        <v>5442</v>
      </c>
      <c r="H42" s="2"/>
      <c r="J42" s="2"/>
    </row>
    <row r="43" spans="1:10" x14ac:dyDescent="0.3">
      <c r="A43" s="9"/>
      <c r="B43" s="2"/>
      <c r="C43" s="1">
        <f t="shared" ref="C43:F43" si="9">SUM(C35:C42)</f>
        <v>24</v>
      </c>
      <c r="D43" s="1"/>
      <c r="E43" s="1"/>
      <c r="F43" s="1">
        <f t="shared" si="9"/>
        <v>45900</v>
      </c>
      <c r="G43" s="1">
        <f>SUM(G35:G42)</f>
        <v>51900</v>
      </c>
      <c r="H43" s="2"/>
      <c r="J43" s="1"/>
    </row>
    <row r="44" spans="1:10" x14ac:dyDescent="0.3">
      <c r="A44" s="2"/>
      <c r="B44" s="2">
        <v>68</v>
      </c>
      <c r="C44" s="2"/>
      <c r="D44" s="2"/>
      <c r="E44" s="2"/>
      <c r="F44" s="2"/>
      <c r="G44" s="2"/>
      <c r="H44" s="2"/>
      <c r="J44" s="2"/>
    </row>
    <row r="45" spans="1:10" ht="15" customHeight="1" x14ac:dyDescent="0.3">
      <c r="A45" s="8" t="s">
        <v>17</v>
      </c>
      <c r="B45" s="2">
        <v>1165</v>
      </c>
      <c r="C45" s="2">
        <v>3</v>
      </c>
      <c r="D45" s="2">
        <f>J45*68</f>
        <v>2176</v>
      </c>
      <c r="E45" s="2">
        <f>D45+250</f>
        <v>2426</v>
      </c>
      <c r="F45" s="2">
        <f>D45*C45</f>
        <v>6528</v>
      </c>
      <c r="G45" s="2">
        <f>E45*C45</f>
        <v>7278</v>
      </c>
      <c r="H45" s="2"/>
      <c r="J45" s="2">
        <v>32</v>
      </c>
    </row>
    <row r="46" spans="1:10" x14ac:dyDescent="0.3">
      <c r="A46" s="8"/>
      <c r="B46" s="2">
        <v>1145</v>
      </c>
      <c r="C46" s="2">
        <v>6</v>
      </c>
      <c r="D46" s="2">
        <f>J46*68</f>
        <v>2040</v>
      </c>
      <c r="E46" s="2">
        <f t="shared" ref="E46:E47" si="10">D46+250</f>
        <v>2290</v>
      </c>
      <c r="F46" s="2">
        <f>D46*C46</f>
        <v>12240</v>
      </c>
      <c r="G46" s="2">
        <f>E46*C46</f>
        <v>13740</v>
      </c>
      <c r="H46" s="2"/>
      <c r="J46" s="2">
        <v>30</v>
      </c>
    </row>
    <row r="47" spans="1:10" x14ac:dyDescent="0.3">
      <c r="A47" s="8"/>
      <c r="B47" s="2">
        <v>1153</v>
      </c>
      <c r="C47" s="2">
        <v>3</v>
      </c>
      <c r="D47" s="2">
        <f>J47*68</f>
        <v>2040</v>
      </c>
      <c r="E47" s="2">
        <f t="shared" si="10"/>
        <v>2290</v>
      </c>
      <c r="F47" s="2">
        <f>D47*C47</f>
        <v>6120</v>
      </c>
      <c r="G47" s="2">
        <f>E47*C47</f>
        <v>6870</v>
      </c>
      <c r="H47" s="2"/>
      <c r="J47" s="2">
        <v>30</v>
      </c>
    </row>
    <row r="48" spans="1:10" x14ac:dyDescent="0.3">
      <c r="A48" s="8"/>
      <c r="B48" s="2"/>
      <c r="C48" s="1">
        <f t="shared" ref="C48" si="11">SUM(C45:C47)</f>
        <v>12</v>
      </c>
      <c r="D48" s="1"/>
      <c r="E48" s="1"/>
      <c r="F48" s="1">
        <f>SUM(F45:F47)</f>
        <v>24888</v>
      </c>
      <c r="G48" s="1">
        <f>SUM(G45:G47)</f>
        <v>27888</v>
      </c>
      <c r="H48" s="2"/>
      <c r="J48" s="1"/>
    </row>
    <row r="49" spans="1:10" x14ac:dyDescent="0.3">
      <c r="A49" s="2"/>
      <c r="B49" s="2">
        <v>60</v>
      </c>
      <c r="D49" s="2"/>
      <c r="E49" s="2"/>
      <c r="F49" s="2"/>
      <c r="G49" s="2"/>
      <c r="H49" s="2"/>
      <c r="J49" s="2"/>
    </row>
    <row r="50" spans="1:10" x14ac:dyDescent="0.3">
      <c r="A50" s="9" t="s">
        <v>18</v>
      </c>
      <c r="B50" s="2" t="s">
        <v>19</v>
      </c>
      <c r="C50" s="2">
        <v>24</v>
      </c>
      <c r="D50" s="2">
        <f>J50*60</f>
        <v>1740</v>
      </c>
      <c r="E50" s="2">
        <f>D50+240</f>
        <v>1980</v>
      </c>
      <c r="F50" s="2">
        <f>D50*C50</f>
        <v>41760</v>
      </c>
      <c r="G50" s="2">
        <f>E50*C50</f>
        <v>47520</v>
      </c>
      <c r="H50" s="2"/>
      <c r="J50" s="2">
        <v>29</v>
      </c>
    </row>
    <row r="51" spans="1:10" x14ac:dyDescent="0.3">
      <c r="A51" s="9"/>
      <c r="B51" s="2"/>
      <c r="C51" s="1">
        <f t="shared" ref="C51" si="12">C50</f>
        <v>24</v>
      </c>
      <c r="D51" s="1"/>
      <c r="E51" s="1"/>
      <c r="F51" s="1">
        <f>F50</f>
        <v>41760</v>
      </c>
      <c r="G51" s="1">
        <f>G50</f>
        <v>47520</v>
      </c>
      <c r="H51" s="2"/>
      <c r="J51" s="1"/>
    </row>
    <row r="52" spans="1:10" x14ac:dyDescent="0.3">
      <c r="A52" s="2"/>
      <c r="B52" s="2">
        <v>69</v>
      </c>
      <c r="D52" s="2"/>
      <c r="E52" s="2"/>
      <c r="F52" s="2"/>
      <c r="G52" s="2"/>
      <c r="H52" s="2"/>
      <c r="J52" s="2"/>
    </row>
    <row r="53" spans="1:10" x14ac:dyDescent="0.3">
      <c r="A53" s="9" t="s">
        <v>20</v>
      </c>
      <c r="B53" s="2">
        <v>300</v>
      </c>
      <c r="C53" s="2">
        <v>3</v>
      </c>
      <c r="D53" s="2">
        <f>J53*69</f>
        <v>2001</v>
      </c>
      <c r="E53" s="2">
        <f>D53+250</f>
        <v>2251</v>
      </c>
      <c r="F53" s="2">
        <f>D53*C53</f>
        <v>6003</v>
      </c>
      <c r="G53" s="2">
        <f>E53*C53</f>
        <v>6753</v>
      </c>
      <c r="H53" s="2"/>
      <c r="J53" s="2">
        <v>29</v>
      </c>
    </row>
    <row r="54" spans="1:10" x14ac:dyDescent="0.3">
      <c r="A54" s="9"/>
      <c r="B54" s="2"/>
      <c r="C54" s="1">
        <f t="shared" ref="C54" si="13">C53</f>
        <v>3</v>
      </c>
      <c r="D54" s="1"/>
      <c r="E54" s="1"/>
      <c r="F54" s="1">
        <f>F53</f>
        <v>6003</v>
      </c>
      <c r="G54" s="1">
        <f>G53</f>
        <v>6753</v>
      </c>
      <c r="H54" s="2"/>
      <c r="J54" s="1"/>
    </row>
    <row r="55" spans="1:10" x14ac:dyDescent="0.3">
      <c r="A55" s="2"/>
      <c r="B55" s="2">
        <v>68</v>
      </c>
      <c r="D55" s="2"/>
      <c r="E55" s="2"/>
      <c r="F55" s="2"/>
      <c r="G55" s="2"/>
      <c r="H55" s="2"/>
      <c r="J55" s="2"/>
    </row>
    <row r="56" spans="1:10" x14ac:dyDescent="0.3">
      <c r="A56" s="9" t="s">
        <v>21</v>
      </c>
      <c r="B56" s="2">
        <v>383</v>
      </c>
      <c r="C56" s="2">
        <v>3</v>
      </c>
      <c r="D56" s="2">
        <f>J56*68</f>
        <v>2176</v>
      </c>
      <c r="E56" s="2">
        <f t="shared" ref="E56" si="14">D56+250</f>
        <v>2426</v>
      </c>
      <c r="F56" s="2">
        <f>D56*C56</f>
        <v>6528</v>
      </c>
      <c r="G56" s="2">
        <f>E56*C56</f>
        <v>7278</v>
      </c>
      <c r="H56" s="2"/>
      <c r="J56" s="2">
        <v>32</v>
      </c>
    </row>
    <row r="57" spans="1:10" x14ac:dyDescent="0.3">
      <c r="A57" s="9"/>
      <c r="B57" s="2"/>
      <c r="C57" s="1">
        <f t="shared" ref="C57:F57" si="15">C56</f>
        <v>3</v>
      </c>
      <c r="D57" s="1"/>
      <c r="E57" s="1"/>
      <c r="F57" s="1">
        <f t="shared" si="15"/>
        <v>6528</v>
      </c>
      <c r="G57" s="1">
        <f>G56</f>
        <v>7278</v>
      </c>
      <c r="H57" s="2"/>
      <c r="J57" s="1"/>
    </row>
    <row r="58" spans="1:10" x14ac:dyDescent="0.3">
      <c r="A58" s="2"/>
      <c r="B58" s="2">
        <v>68</v>
      </c>
      <c r="D58" s="2"/>
      <c r="E58" s="2"/>
      <c r="F58" s="2"/>
      <c r="G58" s="2"/>
      <c r="H58" s="2"/>
      <c r="J58" s="2"/>
    </row>
    <row r="59" spans="1:10" x14ac:dyDescent="0.3">
      <c r="A59" s="5" t="s">
        <v>22</v>
      </c>
      <c r="B59" s="2">
        <v>242</v>
      </c>
      <c r="C59" s="2">
        <v>3</v>
      </c>
      <c r="D59" s="2">
        <f t="shared" ref="D59:D66" si="16">J59*68</f>
        <v>2244</v>
      </c>
      <c r="E59" s="2">
        <f>D59+250</f>
        <v>2494</v>
      </c>
      <c r="F59" s="2">
        <f t="shared" ref="F59:F66" si="17">D59*C59</f>
        <v>6732</v>
      </c>
      <c r="G59" s="2">
        <f t="shared" ref="G59:G66" si="18">E59*C59</f>
        <v>7482</v>
      </c>
      <c r="H59" s="2"/>
      <c r="J59" s="2">
        <v>33</v>
      </c>
    </row>
    <row r="60" spans="1:10" x14ac:dyDescent="0.3">
      <c r="A60" s="6"/>
      <c r="B60" s="2">
        <v>244</v>
      </c>
      <c r="C60" s="2">
        <v>3</v>
      </c>
      <c r="D60" s="2">
        <f t="shared" si="16"/>
        <v>2108</v>
      </c>
      <c r="E60" s="2">
        <f t="shared" ref="E60:E66" si="19">D60+250</f>
        <v>2358</v>
      </c>
      <c r="F60" s="2">
        <f t="shared" si="17"/>
        <v>6324</v>
      </c>
      <c r="G60" s="2">
        <f t="shared" si="18"/>
        <v>7074</v>
      </c>
      <c r="H60" s="2"/>
      <c r="J60" s="2">
        <v>31</v>
      </c>
    </row>
    <row r="61" spans="1:10" x14ac:dyDescent="0.3">
      <c r="A61" s="6"/>
      <c r="B61" s="2">
        <v>266</v>
      </c>
      <c r="C61" s="2">
        <v>3</v>
      </c>
      <c r="D61" s="2">
        <f t="shared" si="16"/>
        <v>1972</v>
      </c>
      <c r="E61" s="2">
        <f t="shared" si="19"/>
        <v>2222</v>
      </c>
      <c r="F61" s="2">
        <f t="shared" si="17"/>
        <v>5916</v>
      </c>
      <c r="G61" s="2">
        <f t="shared" si="18"/>
        <v>6666</v>
      </c>
      <c r="H61" s="2"/>
      <c r="J61" s="2">
        <v>29</v>
      </c>
    </row>
    <row r="62" spans="1:10" x14ac:dyDescent="0.3">
      <c r="A62" s="6"/>
      <c r="B62" s="2">
        <v>262</v>
      </c>
      <c r="C62" s="2">
        <v>3</v>
      </c>
      <c r="D62" s="2">
        <f t="shared" si="16"/>
        <v>2040</v>
      </c>
      <c r="E62" s="2">
        <f t="shared" si="19"/>
        <v>2290</v>
      </c>
      <c r="F62" s="2">
        <f t="shared" si="17"/>
        <v>6120</v>
      </c>
      <c r="G62" s="2">
        <f t="shared" si="18"/>
        <v>6870</v>
      </c>
      <c r="H62" s="2"/>
      <c r="J62" s="2">
        <v>30</v>
      </c>
    </row>
    <row r="63" spans="1:10" x14ac:dyDescent="0.3">
      <c r="A63" s="6"/>
      <c r="B63" s="2">
        <v>236</v>
      </c>
      <c r="C63" s="2">
        <v>3</v>
      </c>
      <c r="D63" s="2">
        <f t="shared" si="16"/>
        <v>2176</v>
      </c>
      <c r="E63" s="2">
        <f t="shared" si="19"/>
        <v>2426</v>
      </c>
      <c r="F63" s="2">
        <f t="shared" si="17"/>
        <v>6528</v>
      </c>
      <c r="G63" s="2">
        <f t="shared" si="18"/>
        <v>7278</v>
      </c>
      <c r="H63" s="2"/>
      <c r="J63" s="2">
        <v>32</v>
      </c>
    </row>
    <row r="64" spans="1:10" x14ac:dyDescent="0.3">
      <c r="A64" s="6"/>
      <c r="B64" s="2">
        <v>168</v>
      </c>
      <c r="C64" s="2">
        <v>3</v>
      </c>
      <c r="D64" s="2">
        <f t="shared" si="16"/>
        <v>2244</v>
      </c>
      <c r="E64" s="2">
        <f t="shared" si="19"/>
        <v>2494</v>
      </c>
      <c r="F64" s="2">
        <f t="shared" si="17"/>
        <v>6732</v>
      </c>
      <c r="G64" s="2">
        <f t="shared" si="18"/>
        <v>7482</v>
      </c>
      <c r="H64" s="2"/>
      <c r="J64" s="2">
        <v>33</v>
      </c>
    </row>
    <row r="65" spans="1:10" x14ac:dyDescent="0.3">
      <c r="A65" s="6"/>
      <c r="B65" s="2">
        <v>190</v>
      </c>
      <c r="C65" s="2">
        <v>3</v>
      </c>
      <c r="D65" s="2">
        <f t="shared" si="16"/>
        <v>2312</v>
      </c>
      <c r="E65" s="2">
        <f t="shared" si="19"/>
        <v>2562</v>
      </c>
      <c r="F65" s="2">
        <f t="shared" si="17"/>
        <v>6936</v>
      </c>
      <c r="G65" s="2">
        <f t="shared" si="18"/>
        <v>7686</v>
      </c>
      <c r="H65" s="2"/>
      <c r="J65" s="2">
        <v>34</v>
      </c>
    </row>
    <row r="66" spans="1:10" x14ac:dyDescent="0.3">
      <c r="A66" s="6"/>
      <c r="B66" s="2">
        <v>210</v>
      </c>
      <c r="C66" s="2">
        <v>3</v>
      </c>
      <c r="D66" s="2">
        <f t="shared" si="16"/>
        <v>2244</v>
      </c>
      <c r="E66" s="2">
        <f t="shared" si="19"/>
        <v>2494</v>
      </c>
      <c r="F66" s="2">
        <f t="shared" si="17"/>
        <v>6732</v>
      </c>
      <c r="G66" s="2">
        <f t="shared" si="18"/>
        <v>7482</v>
      </c>
      <c r="H66" s="2"/>
      <c r="J66" s="2">
        <v>33</v>
      </c>
    </row>
    <row r="67" spans="1:10" x14ac:dyDescent="0.3">
      <c r="A67" s="7"/>
      <c r="B67" s="2"/>
      <c r="C67" s="1">
        <f t="shared" ref="C67:F67" si="20">SUM(C59:C66)</f>
        <v>24</v>
      </c>
      <c r="D67" s="1"/>
      <c r="E67" s="1"/>
      <c r="F67" s="1">
        <f t="shared" si="20"/>
        <v>52020</v>
      </c>
      <c r="G67" s="1">
        <f>SUM(G59:G66)</f>
        <v>58020</v>
      </c>
      <c r="H67" s="2"/>
      <c r="J67" s="1"/>
    </row>
    <row r="68" spans="1:10" x14ac:dyDescent="0.3">
      <c r="A68" s="2"/>
      <c r="B68" s="2"/>
      <c r="C68" s="2"/>
      <c r="D68" s="2"/>
      <c r="E68" s="2"/>
      <c r="F68" s="2"/>
      <c r="G68" s="2"/>
      <c r="H68" s="2"/>
      <c r="J68" s="2"/>
    </row>
    <row r="69" spans="1:10" x14ac:dyDescent="0.3">
      <c r="A69" s="2"/>
      <c r="B69" s="2"/>
      <c r="C69" s="1">
        <f t="shared" ref="C69:F69" si="21">C57+C54+C51+C48+C43+C33+C30+C26+C22+C14+C67</f>
        <v>163</v>
      </c>
      <c r="D69" s="1"/>
      <c r="E69" s="1"/>
      <c r="F69" s="1">
        <f t="shared" si="21"/>
        <v>299169</v>
      </c>
      <c r="G69" s="1">
        <f>G57+G54+G51+G48+G43+G33+G30+G26+G22+G14+G67</f>
        <v>339679</v>
      </c>
      <c r="H69" s="2"/>
      <c r="J69" s="1"/>
    </row>
    <row r="70" spans="1:10" x14ac:dyDescent="0.3">
      <c r="A70" s="2"/>
      <c r="B70" s="2"/>
      <c r="C70" s="2"/>
      <c r="D70" s="2"/>
      <c r="E70" s="2"/>
      <c r="F70" s="2"/>
      <c r="G70" s="2"/>
      <c r="H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J71" s="2"/>
    </row>
  </sheetData>
  <mergeCells count="11">
    <mergeCell ref="A35:A43"/>
    <mergeCell ref="A5:A14"/>
    <mergeCell ref="A16:A22"/>
    <mergeCell ref="A24:A26"/>
    <mergeCell ref="A28:A30"/>
    <mergeCell ref="A32:A33"/>
    <mergeCell ref="A59:A67"/>
    <mergeCell ref="A45:A48"/>
    <mergeCell ref="A50:A51"/>
    <mergeCell ref="A53:A54"/>
    <mergeCell ref="A56:A5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2015-03-20T13:34:08Z</dcterms:modified>
</cp:coreProperties>
</file>