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408"/>
  </bookViews>
  <sheets>
    <sheet name="ProductLine-Template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C25" i="1" l="1"/>
  <c r="C27" i="1" s="1"/>
  <c r="H24" i="1"/>
  <c r="E24" i="1" s="1"/>
  <c r="G24" i="1" s="1"/>
  <c r="F24" i="1"/>
  <c r="H23" i="1"/>
  <c r="E23" i="1" s="1"/>
  <c r="G23" i="1" s="1"/>
  <c r="F23" i="1"/>
  <c r="H22" i="1"/>
  <c r="E22" i="1" s="1"/>
  <c r="G22" i="1" s="1"/>
  <c r="G25" i="1" s="1"/>
  <c r="F22" i="1"/>
  <c r="F25" i="1" s="1"/>
  <c r="C20" i="1"/>
  <c r="F19" i="1"/>
  <c r="E19" i="1"/>
  <c r="G19" i="1" s="1"/>
  <c r="F18" i="1"/>
  <c r="F20" i="1" s="1"/>
  <c r="E18" i="1"/>
  <c r="G18" i="1" s="1"/>
  <c r="C16" i="1"/>
  <c r="F15" i="1"/>
  <c r="F16" i="1" s="1"/>
  <c r="E15" i="1"/>
  <c r="G15" i="1" s="1"/>
  <c r="G16" i="1" s="1"/>
  <c r="C13" i="1"/>
  <c r="F12" i="1"/>
  <c r="E12" i="1"/>
  <c r="G12" i="1" s="1"/>
  <c r="F11" i="1"/>
  <c r="E11" i="1"/>
  <c r="G11" i="1" s="1"/>
  <c r="F10" i="1"/>
  <c r="E10" i="1"/>
  <c r="G10" i="1" s="1"/>
  <c r="F9" i="1"/>
  <c r="F13" i="1" s="1"/>
  <c r="E9" i="1"/>
  <c r="G9" i="1" s="1"/>
  <c r="C7" i="1"/>
  <c r="E6" i="1"/>
  <c r="G6" i="1" s="1"/>
  <c r="D6" i="1"/>
  <c r="F6" i="1" s="1"/>
  <c r="E5" i="1"/>
  <c r="G5" i="1" s="1"/>
  <c r="D5" i="1"/>
  <c r="F5" i="1" s="1"/>
  <c r="G13" i="1" l="1"/>
  <c r="F7" i="1"/>
  <c r="G7" i="1"/>
  <c r="G20" i="1"/>
  <c r="G27" i="1" s="1"/>
  <c r="F27" i="1"/>
</calcChain>
</file>

<file path=xl/sharedStrings.xml><?xml version="1.0" encoding="utf-8"?>
<sst xmlns="http://schemas.openxmlformats.org/spreadsheetml/2006/main" count="19" uniqueCount="19">
  <si>
    <t>Пермь</t>
  </si>
  <si>
    <t>Название</t>
  </si>
  <si>
    <t>Артикул</t>
  </si>
  <si>
    <t>Кол-во</t>
  </si>
  <si>
    <t>Закуп цен</t>
  </si>
  <si>
    <t>Цена</t>
  </si>
  <si>
    <t>Закуп сум</t>
  </si>
  <si>
    <t>Сумма</t>
  </si>
  <si>
    <t>Олси</t>
  </si>
  <si>
    <t>01098.</t>
  </si>
  <si>
    <t>01122.</t>
  </si>
  <si>
    <t>Леди текс</t>
  </si>
  <si>
    <t>1320 арт. 12с-1320/1-39867, sv</t>
  </si>
  <si>
    <t>1338.1.3D брюки 42425, 41620, 42611,41865.42272.42493, люкс</t>
  </si>
  <si>
    <t>1343.1.3D брюки 41994,40959, люкс</t>
  </si>
  <si>
    <t>371арт. д11с-371/1-38705, xd-309</t>
  </si>
  <si>
    <t>Куоли</t>
  </si>
  <si>
    <t>Фрея</t>
  </si>
  <si>
    <t>Мелиссена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</si>
</sst>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vertical="top"/>
    </xf>
    <xf numFmtId="1" fontId="0" fillId="0" borderId="1" xfId="0" applyNumberFormat="1" applyBorder="1" applyAlignment="1">
      <alignment vertical="top"/>
    </xf>
    <xf numFmtId="164" fontId="0" fillId="0" borderId="1" xfId="0" applyNumberFormat="1" applyBorder="1" applyAlignment="1">
      <alignment vertical="top"/>
    </xf>
    <xf numFmtId="1" fontId="0" fillId="0" borderId="1" xfId="0" applyNumberFormat="1" applyBorder="1"/>
    <xf numFmtId="1" fontId="1" fillId="0" borderId="1" xfId="0" applyNumberFormat="1" applyFont="1" applyBorder="1"/>
    <xf numFmtId="1" fontId="0" fillId="0" borderId="1" xfId="0" applyNumberFormat="1" applyFill="1" applyBorder="1" applyAlignment="1">
      <alignment vertical="top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B23" sqref="B23"/>
    </sheetView>
  </sheetViews>
  <sheetFormatPr defaultRowHeight="14.4" x14ac:dyDescent="0.3"/>
  <cols>
    <col min="1" max="1" width="13.5546875" customWidth="1"/>
    <col min="2" max="2" width="11.5546875" customWidth="1"/>
    <col min="4" max="4" width="9.109375" customWidth="1"/>
    <col min="6" max="6" width="9.109375" customWidth="1"/>
    <col min="8" max="8" width="9.109375" customWidth="1"/>
  </cols>
  <sheetData>
    <row r="1" spans="1:8" x14ac:dyDescent="0.3">
      <c r="A1" s="1" t="s">
        <v>0</v>
      </c>
      <c r="B1" s="1">
        <v>28.01</v>
      </c>
      <c r="C1" s="1"/>
      <c r="D1" s="1"/>
      <c r="E1" s="1"/>
      <c r="F1" s="1"/>
      <c r="G1" s="1"/>
      <c r="H1" s="1"/>
    </row>
    <row r="2" spans="1:8" x14ac:dyDescent="0.3">
      <c r="A2" s="2"/>
      <c r="B2" s="2"/>
      <c r="C2" s="2"/>
      <c r="D2" s="2"/>
      <c r="E2" s="2"/>
      <c r="F2" s="2"/>
      <c r="G2" s="2"/>
      <c r="H2" s="2"/>
    </row>
    <row r="3" spans="1:8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/>
    </row>
    <row r="4" spans="1:8" x14ac:dyDescent="0.3">
      <c r="A4" s="2">
        <v>840</v>
      </c>
      <c r="B4" s="2">
        <v>63</v>
      </c>
      <c r="C4" s="2"/>
      <c r="D4" s="2"/>
      <c r="E4" s="2"/>
      <c r="F4" s="2"/>
      <c r="G4" s="2"/>
      <c r="H4" s="2"/>
    </row>
    <row r="5" spans="1:8" x14ac:dyDescent="0.3">
      <c r="A5" s="10" t="s">
        <v>8</v>
      </c>
      <c r="B5" s="3" t="s">
        <v>9</v>
      </c>
      <c r="C5" s="2">
        <v>5</v>
      </c>
      <c r="D5" s="2">
        <f>H5*0.9</f>
        <v>18</v>
      </c>
      <c r="E5" s="2">
        <f>D5+5</f>
        <v>23</v>
      </c>
      <c r="F5" s="2">
        <f>D5*C5</f>
        <v>90</v>
      </c>
      <c r="G5" s="2">
        <f>E5*C5</f>
        <v>115</v>
      </c>
      <c r="H5" s="2">
        <v>20</v>
      </c>
    </row>
    <row r="6" spans="1:8" x14ac:dyDescent="0.3">
      <c r="A6" s="10"/>
      <c r="B6" s="3" t="s">
        <v>10</v>
      </c>
      <c r="C6" s="2">
        <v>5</v>
      </c>
      <c r="D6" s="2">
        <f>H6*0.9</f>
        <v>18</v>
      </c>
      <c r="E6" s="2">
        <f>D6+5</f>
        <v>23</v>
      </c>
      <c r="F6" s="2">
        <f>D6*C6</f>
        <v>90</v>
      </c>
      <c r="G6" s="2">
        <f>E6*C6</f>
        <v>115</v>
      </c>
      <c r="H6" s="2">
        <v>20</v>
      </c>
    </row>
    <row r="7" spans="1:8" x14ac:dyDescent="0.3">
      <c r="A7" s="10"/>
      <c r="B7" s="2"/>
      <c r="C7" s="1">
        <f>C6+C5</f>
        <v>10</v>
      </c>
      <c r="D7" s="1"/>
      <c r="E7" s="1"/>
      <c r="F7" s="1">
        <f>F6+F5</f>
        <v>180</v>
      </c>
      <c r="G7" s="1">
        <f>G6+G5</f>
        <v>230</v>
      </c>
      <c r="H7" s="2"/>
    </row>
    <row r="8" spans="1:8" x14ac:dyDescent="0.3">
      <c r="A8" s="2">
        <v>643</v>
      </c>
      <c r="B8" s="2">
        <v>1</v>
      </c>
      <c r="C8" s="2"/>
      <c r="D8" s="2"/>
      <c r="E8" s="2"/>
      <c r="F8" s="2"/>
      <c r="G8" s="2"/>
      <c r="H8" s="2"/>
    </row>
    <row r="9" spans="1:8" x14ac:dyDescent="0.3">
      <c r="A9" s="10" t="s">
        <v>11</v>
      </c>
      <c r="B9" s="4" t="s">
        <v>12</v>
      </c>
      <c r="C9" s="5">
        <v>7</v>
      </c>
      <c r="D9" s="6">
        <v>23.5</v>
      </c>
      <c r="E9" s="7">
        <f>D9+3.5</f>
        <v>27</v>
      </c>
      <c r="F9" s="2">
        <f>D9*C9</f>
        <v>164.5</v>
      </c>
      <c r="G9" s="2">
        <f>E9*C9</f>
        <v>189</v>
      </c>
      <c r="H9" s="2"/>
    </row>
    <row r="10" spans="1:8" x14ac:dyDescent="0.3">
      <c r="A10" s="10"/>
      <c r="B10" s="4" t="s">
        <v>13</v>
      </c>
      <c r="C10" s="5">
        <v>7</v>
      </c>
      <c r="D10" s="6">
        <v>25.5</v>
      </c>
      <c r="E10" s="7">
        <f>D10+3.5</f>
        <v>29</v>
      </c>
      <c r="F10" s="2">
        <f t="shared" ref="F10:F12" si="0">D10*C10</f>
        <v>178.5</v>
      </c>
      <c r="G10" s="2">
        <f>E10*C10</f>
        <v>203</v>
      </c>
      <c r="H10" s="2"/>
    </row>
    <row r="11" spans="1:8" x14ac:dyDescent="0.3">
      <c r="A11" s="10"/>
      <c r="B11" s="4" t="s">
        <v>14</v>
      </c>
      <c r="C11" s="5">
        <v>7</v>
      </c>
      <c r="D11" s="6">
        <v>28.5</v>
      </c>
      <c r="E11" s="7">
        <f>D11+3.5</f>
        <v>32</v>
      </c>
      <c r="F11" s="2">
        <f t="shared" si="0"/>
        <v>199.5</v>
      </c>
      <c r="G11" s="2">
        <f>E11*C11</f>
        <v>224</v>
      </c>
      <c r="H11" s="2"/>
    </row>
    <row r="12" spans="1:8" x14ac:dyDescent="0.3">
      <c r="A12" s="10"/>
      <c r="B12" s="4" t="s">
        <v>15</v>
      </c>
      <c r="C12" s="5">
        <v>5</v>
      </c>
      <c r="D12" s="6">
        <v>23.7</v>
      </c>
      <c r="E12" s="7">
        <f>D12+3.3</f>
        <v>27</v>
      </c>
      <c r="F12" s="2">
        <f t="shared" si="0"/>
        <v>118.5</v>
      </c>
      <c r="G12" s="2">
        <f>E12*C12</f>
        <v>135</v>
      </c>
      <c r="H12" s="2"/>
    </row>
    <row r="13" spans="1:8" x14ac:dyDescent="0.3">
      <c r="A13" s="10"/>
      <c r="B13" s="2"/>
      <c r="C13" s="8">
        <f>SUM(C9:C12)</f>
        <v>26</v>
      </c>
      <c r="D13" s="1"/>
      <c r="E13" s="1"/>
      <c r="F13" s="1">
        <f>SUM(F9:F12)</f>
        <v>661</v>
      </c>
      <c r="G13" s="1">
        <f>SUM(G9:G12)</f>
        <v>751</v>
      </c>
      <c r="H13" s="2"/>
    </row>
    <row r="14" spans="1:8" x14ac:dyDescent="0.3">
      <c r="A14" s="2">
        <v>643</v>
      </c>
      <c r="B14" s="2">
        <v>1</v>
      </c>
      <c r="C14" s="2"/>
      <c r="D14" s="2"/>
      <c r="E14" s="2"/>
      <c r="F14" s="2"/>
      <c r="G14" s="2"/>
      <c r="H14" s="2"/>
    </row>
    <row r="15" spans="1:8" x14ac:dyDescent="0.3">
      <c r="A15" s="10" t="s">
        <v>16</v>
      </c>
      <c r="B15" s="2">
        <v>111</v>
      </c>
      <c r="C15" s="9">
        <v>4</v>
      </c>
      <c r="D15" s="9">
        <v>34</v>
      </c>
      <c r="E15" s="7">
        <f>D15+6</f>
        <v>40</v>
      </c>
      <c r="F15" s="2">
        <f>D15*C15</f>
        <v>136</v>
      </c>
      <c r="G15" s="2">
        <f>E15*C15</f>
        <v>160</v>
      </c>
      <c r="H15" s="2"/>
    </row>
    <row r="16" spans="1:8" x14ac:dyDescent="0.3">
      <c r="A16" s="10"/>
      <c r="B16" s="2"/>
      <c r="C16" s="1">
        <f>C15</f>
        <v>4</v>
      </c>
      <c r="D16" s="1"/>
      <c r="E16" s="1"/>
      <c r="F16" s="1">
        <f>F15</f>
        <v>136</v>
      </c>
      <c r="G16" s="1">
        <f>G15</f>
        <v>160</v>
      </c>
      <c r="H16" s="2"/>
    </row>
    <row r="17" spans="1:8" x14ac:dyDescent="0.3">
      <c r="A17" s="2">
        <v>643</v>
      </c>
      <c r="B17" s="2">
        <v>1</v>
      </c>
      <c r="C17" s="2"/>
      <c r="D17" s="7"/>
      <c r="E17" s="2"/>
      <c r="F17" s="2"/>
      <c r="G17" s="2"/>
      <c r="H17" s="2"/>
    </row>
    <row r="18" spans="1:8" x14ac:dyDescent="0.3">
      <c r="A18" s="10" t="s">
        <v>17</v>
      </c>
      <c r="B18" s="2">
        <v>248</v>
      </c>
      <c r="C18" s="2">
        <v>6</v>
      </c>
      <c r="D18" s="7">
        <v>20</v>
      </c>
      <c r="E18" s="7">
        <f>D18+3</f>
        <v>23</v>
      </c>
      <c r="F18" s="2">
        <f>D18*C18</f>
        <v>120</v>
      </c>
      <c r="G18" s="2">
        <f>E18*C18</f>
        <v>138</v>
      </c>
      <c r="H18" s="2"/>
    </row>
    <row r="19" spans="1:8" x14ac:dyDescent="0.3">
      <c r="A19" s="10"/>
      <c r="B19" s="2">
        <v>251</v>
      </c>
      <c r="C19" s="2">
        <v>6</v>
      </c>
      <c r="D19" s="7">
        <v>21</v>
      </c>
      <c r="E19" s="7">
        <f>D19+3</f>
        <v>24</v>
      </c>
      <c r="F19" s="2">
        <f>D19*C19</f>
        <v>126</v>
      </c>
      <c r="G19" s="2">
        <f>E19*C19</f>
        <v>144</v>
      </c>
      <c r="H19" s="2"/>
    </row>
    <row r="20" spans="1:8" x14ac:dyDescent="0.3">
      <c r="A20" s="10"/>
      <c r="B20" s="2"/>
      <c r="C20" s="1">
        <f>C19+C18</f>
        <v>12</v>
      </c>
      <c r="D20" s="1"/>
      <c r="E20" s="1"/>
      <c r="F20" s="1">
        <f>F19+F18</f>
        <v>246</v>
      </c>
      <c r="G20" s="1">
        <f>G19+G18</f>
        <v>282</v>
      </c>
      <c r="H20" s="2"/>
    </row>
    <row r="21" spans="1:8" x14ac:dyDescent="0.3">
      <c r="A21" s="2">
        <v>643</v>
      </c>
      <c r="B21" s="2">
        <v>1</v>
      </c>
      <c r="C21" s="2"/>
      <c r="D21" s="7"/>
      <c r="E21" s="2"/>
      <c r="F21" s="2"/>
      <c r="G21" s="2"/>
      <c r="H21" s="2"/>
    </row>
    <row r="22" spans="1:8" x14ac:dyDescent="0.3">
      <c r="A22" s="10" t="s">
        <v>18</v>
      </c>
      <c r="B22" s="2">
        <v>462</v>
      </c>
      <c r="C22" s="2">
        <v>6</v>
      </c>
      <c r="D22" s="7">
        <v>21</v>
      </c>
      <c r="E22" s="7">
        <f>H22+3</f>
        <v>25</v>
      </c>
      <c r="F22" s="2">
        <f>D22*C22</f>
        <v>126</v>
      </c>
      <c r="G22" s="2">
        <f>E22*C22</f>
        <v>150</v>
      </c>
      <c r="H22" s="7">
        <f>D22+1</f>
        <v>22</v>
      </c>
    </row>
    <row r="23" spans="1:8" x14ac:dyDescent="0.3">
      <c r="A23" s="10"/>
      <c r="B23" s="2">
        <v>453</v>
      </c>
      <c r="C23" s="2">
        <v>6</v>
      </c>
      <c r="D23" s="7">
        <v>22</v>
      </c>
      <c r="E23" s="7">
        <f>H23+3</f>
        <v>26</v>
      </c>
      <c r="F23" s="2">
        <f>D23*C23</f>
        <v>132</v>
      </c>
      <c r="G23" s="2">
        <f>E23*C23</f>
        <v>156</v>
      </c>
      <c r="H23" s="7">
        <f>D23+1</f>
        <v>23</v>
      </c>
    </row>
    <row r="24" spans="1:8" x14ac:dyDescent="0.3">
      <c r="A24" s="10"/>
      <c r="B24" s="2">
        <v>467</v>
      </c>
      <c r="C24" s="2">
        <v>6</v>
      </c>
      <c r="D24" s="7">
        <v>20</v>
      </c>
      <c r="E24" s="7">
        <f>H24+3</f>
        <v>24</v>
      </c>
      <c r="F24" s="2">
        <f>D24*C24</f>
        <v>120</v>
      </c>
      <c r="G24" s="2">
        <f>E24*C24</f>
        <v>144</v>
      </c>
      <c r="H24" s="7">
        <f>D24+1</f>
        <v>21</v>
      </c>
    </row>
    <row r="25" spans="1:8" x14ac:dyDescent="0.3">
      <c r="A25" s="10"/>
      <c r="B25" s="2"/>
      <c r="C25" s="1">
        <f>SUM(C22:C24)</f>
        <v>18</v>
      </c>
      <c r="D25" s="1"/>
      <c r="E25" s="1"/>
      <c r="F25" s="1">
        <f>SUM(F22:F24)</f>
        <v>378</v>
      </c>
      <c r="G25" s="1">
        <f>SUM(G22:G24)</f>
        <v>450</v>
      </c>
      <c r="H25" s="2"/>
    </row>
    <row r="26" spans="1:8" x14ac:dyDescent="0.3">
      <c r="A26" s="2"/>
      <c r="B26" s="2"/>
      <c r="C26" s="2"/>
      <c r="D26" s="2"/>
      <c r="E26" s="2"/>
      <c r="F26" s="2"/>
      <c r="G26" s="2"/>
      <c r="H26" s="2"/>
    </row>
    <row r="27" spans="1:8" x14ac:dyDescent="0.3">
      <c r="A27" s="2"/>
      <c r="B27" s="2"/>
      <c r="C27" s="1">
        <f>C25+C20+C16+C13+C7</f>
        <v>70</v>
      </c>
      <c r="D27" s="1"/>
      <c r="E27" s="1"/>
      <c r="F27" s="1">
        <f>F25+F20+F16+F13+F7</f>
        <v>1601</v>
      </c>
      <c r="G27" s="1">
        <f>G25+G20+G16+G13+G7</f>
        <v>1873</v>
      </c>
      <c r="H27" s="2"/>
    </row>
    <row r="28" spans="1:8" x14ac:dyDescent="0.3">
      <c r="A28" s="2"/>
      <c r="B28" s="2"/>
      <c r="C28" s="2"/>
      <c r="D28" s="2"/>
      <c r="E28" s="2"/>
      <c r="F28" s="2"/>
      <c r="G28" s="2"/>
      <c r="H28" s="2"/>
    </row>
    <row r="29" spans="1:8" x14ac:dyDescent="0.3">
      <c r="A29" s="2"/>
      <c r="B29" s="2"/>
      <c r="C29" s="2"/>
      <c r="D29" s="2"/>
      <c r="E29" s="2"/>
      <c r="F29" s="2"/>
      <c r="G29" s="2"/>
      <c r="H29" s="2"/>
    </row>
  </sheetData>
  <mergeCells count="5">
    <mergeCell ref="A5:A7"/>
    <mergeCell ref="A9:A13"/>
    <mergeCell ref="A15:A16"/>
    <mergeCell ref="A18:A20"/>
    <mergeCell ref="A22:A25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ProductLine-Template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2015-03-18T21:38:18Z</dcterms:modified>
</cp:coreProperties>
</file>