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Excel Bootcamp\Moduels\Module 2\Functions Datasets start files\"/>
    </mc:Choice>
  </mc:AlternateContent>
  <xr:revisionPtr revIDLastSave="0" documentId="13_ncr:1_{053D69F1-F473-45D1-8D9A-C3F87B68C7BA}" xr6:coauthVersionLast="47" xr6:coauthVersionMax="47" xr10:uidLastSave="{00000000-0000-0000-0000-000000000000}"/>
  <bookViews>
    <workbookView xWindow="-23148" yWindow="-2196" windowWidth="23256" windowHeight="12576" firstSheet="9" activeTab="10" xr2:uid="{00000000-000D-0000-FFFF-FFFF00000000}"/>
  </bookViews>
  <sheets>
    <sheet name="Simple Formulas" sheetId="4" r:id="rId1"/>
    <sheet name="Math functions" sheetId="7" r:id="rId2"/>
    <sheet name="SMALL &amp; LARGE functions" sheetId="14" r:id="rId3"/>
    <sheet name="Logic Function AND,OR, XOR, NOT" sheetId="15" r:id="rId4"/>
    <sheet name="Logic functions IF, IFS" sheetId="13" r:id="rId5"/>
    <sheet name="Database functions example" sheetId="19" r:id="rId6"/>
    <sheet name="Math vs.Database Functions" sheetId="18" r:id="rId7"/>
    <sheet name="SUMIF &amp; SUMIFS Functions" sheetId="16" r:id="rId8"/>
    <sheet name="SUMProduct Function" sheetId="21" r:id="rId9"/>
    <sheet name="COUNT Functions" sheetId="17" r:id="rId10"/>
    <sheet name="Lookup Functions example" sheetId="22" r:id="rId11"/>
    <sheet name="Index and Match Functions" sheetId="23" r:id="rId12"/>
  </sheets>
  <definedNames>
    <definedName name="_xlnm._FilterDatabase" localSheetId="10" hidden="1">'Lookup Functions example'!$A$1:$J$1316</definedName>
    <definedName name="_xlnm._FilterDatabase" localSheetId="2" hidden="1">'SMALL &amp; LARGE functions'!$A$1:$J$21</definedName>
    <definedName name="_xlnm._FilterDatabase" localSheetId="7" hidden="1">'SUMIF &amp; SUMIFS Functions'!$A$1:$E$21</definedName>
    <definedName name="VideoSal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1" l="1"/>
  <c r="C31" i="16"/>
  <c r="K5" i="18"/>
  <c r="I18" i="22"/>
  <c r="H18" i="22"/>
  <c r="G18" i="22"/>
  <c r="F18" i="22"/>
  <c r="E18" i="22"/>
  <c r="D18" i="22"/>
  <c r="C18" i="22"/>
  <c r="B18" i="22"/>
  <c r="F8" i="22" l="1"/>
  <c r="F6" i="22"/>
  <c r="F5" i="22"/>
  <c r="F10" i="22"/>
  <c r="F11" i="22"/>
  <c r="F4" i="22"/>
  <c r="F9" i="22"/>
  <c r="F7" i="22"/>
  <c r="E11" i="21"/>
  <c r="E10" i="21"/>
  <c r="E9" i="21"/>
  <c r="E8" i="21"/>
  <c r="E7" i="21"/>
  <c r="E6" i="21"/>
  <c r="E5" i="21"/>
  <c r="E4" i="21"/>
  <c r="E3" i="21"/>
  <c r="E50" i="16"/>
  <c r="E49" i="16"/>
  <c r="E48" i="16"/>
  <c r="E47" i="16"/>
  <c r="E46" i="16"/>
  <c r="E45" i="16"/>
  <c r="E44" i="16"/>
  <c r="E43" i="16"/>
  <c r="E42" i="16"/>
  <c r="E41" i="16"/>
  <c r="E4" i="19"/>
  <c r="E5" i="19"/>
  <c r="E6" i="19"/>
  <c r="E7" i="19"/>
  <c r="E8" i="19"/>
  <c r="E9" i="19"/>
  <c r="E10" i="19"/>
  <c r="E11" i="19"/>
  <c r="E12" i="19"/>
  <c r="E3" i="19"/>
  <c r="J5" i="18"/>
  <c r="J6" i="18"/>
  <c r="K6" i="18"/>
  <c r="J7" i="18"/>
  <c r="K7" i="18"/>
  <c r="J8" i="18"/>
  <c r="K8" i="18"/>
  <c r="J9" i="18"/>
  <c r="K9" i="18"/>
  <c r="E12" i="21" l="1"/>
  <c r="B40" i="13"/>
  <c r="K40" i="13"/>
  <c r="D40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Worksheet" description="Connection to the 'Worksheet' query in the workbook." type="5" refreshedVersion="0" background="1">
    <dbPr connection="Provider=Microsoft.Mashup.OleDb.1;Data Source=$Workbook$;Location=Worksheet;Extended Properties=&quot;&quot;" command="SELECT * FROM [Worksheet]"/>
  </connection>
</connections>
</file>

<file path=xl/sharedStrings.xml><?xml version="1.0" encoding="utf-8"?>
<sst xmlns="http://schemas.openxmlformats.org/spreadsheetml/2006/main" count="870" uniqueCount="289">
  <si>
    <t>Rank</t>
  </si>
  <si>
    <t>Name</t>
  </si>
  <si>
    <t>Platform</t>
  </si>
  <si>
    <t>Year</t>
  </si>
  <si>
    <t>Genre</t>
  </si>
  <si>
    <t>Publisher</t>
  </si>
  <si>
    <t>NA_Sales</t>
  </si>
  <si>
    <t>EU_Sales</t>
  </si>
  <si>
    <t>JP_Sales</t>
  </si>
  <si>
    <t>Other_Sales</t>
  </si>
  <si>
    <t>Global_Sales</t>
  </si>
  <si>
    <t>Wii Sports</t>
  </si>
  <si>
    <t>Wii</t>
  </si>
  <si>
    <t>Sports</t>
  </si>
  <si>
    <t>Nintendo</t>
  </si>
  <si>
    <t>Super Mario Bros.</t>
  </si>
  <si>
    <t>NES</t>
  </si>
  <si>
    <t>Mario Kart Wii</t>
  </si>
  <si>
    <t>Racing</t>
  </si>
  <si>
    <t>Wii Sports Resort</t>
  </si>
  <si>
    <t>Pokemon Red/Pokemon Blue</t>
  </si>
  <si>
    <t>GB</t>
  </si>
  <si>
    <t>Role-Playing</t>
  </si>
  <si>
    <t>Tetris</t>
  </si>
  <si>
    <t>Puzzle</t>
  </si>
  <si>
    <t>New Super Mario Bros.</t>
  </si>
  <si>
    <t>DS</t>
  </si>
  <si>
    <t>Wii Play</t>
  </si>
  <si>
    <t>Misc</t>
  </si>
  <si>
    <t>New Super Mario Bros. Wii</t>
  </si>
  <si>
    <t>Duck Hunt</t>
  </si>
  <si>
    <t>Shooter</t>
  </si>
  <si>
    <t>Nintendogs</t>
  </si>
  <si>
    <t>Simulation</t>
  </si>
  <si>
    <t>Mario Kart DS</t>
  </si>
  <si>
    <t>Pokemon Gold/Pokemon Silver</t>
  </si>
  <si>
    <t>Wii Fit</t>
  </si>
  <si>
    <t>Wii Fit Plus</t>
  </si>
  <si>
    <t>Kinect Adventures!</t>
  </si>
  <si>
    <t>X360</t>
  </si>
  <si>
    <t>Microsoft Game Studios</t>
  </si>
  <si>
    <t>Grand Theft Auto V</t>
  </si>
  <si>
    <t>PS3</t>
  </si>
  <si>
    <t>Action</t>
  </si>
  <si>
    <t>Take-Two Interactive</t>
  </si>
  <si>
    <t>Grand Theft Auto: San Andreas</t>
  </si>
  <si>
    <t>PS2</t>
  </si>
  <si>
    <t>Super Mario World</t>
  </si>
  <si>
    <t>SNES</t>
  </si>
  <si>
    <t>Brain Age: Train Your Brain in Minutes a Day</t>
  </si>
  <si>
    <t>SUM</t>
  </si>
  <si>
    <t>DSUM</t>
  </si>
  <si>
    <t>Average</t>
  </si>
  <si>
    <t>5+2</t>
  </si>
  <si>
    <t>3*4-2*3</t>
  </si>
  <si>
    <t>3*(4-2)*3</t>
  </si>
  <si>
    <t>3*4-(2*3)</t>
  </si>
  <si>
    <t>4+10/5</t>
  </si>
  <si>
    <t>12*5+2-6</t>
  </si>
  <si>
    <t>Formulas</t>
  </si>
  <si>
    <t>Results</t>
  </si>
  <si>
    <t>12-2*3</t>
  </si>
  <si>
    <t>12-6</t>
  </si>
  <si>
    <t>3*2*3</t>
  </si>
  <si>
    <t>6*3</t>
  </si>
  <si>
    <t>3*4-6</t>
  </si>
  <si>
    <t>6</t>
  </si>
  <si>
    <t>4+2</t>
  </si>
  <si>
    <t>60+2-6</t>
  </si>
  <si>
    <t>62-6</t>
  </si>
  <si>
    <t>Numbers 1</t>
  </si>
  <si>
    <t>Numbers 2</t>
  </si>
  <si>
    <t>Formulas (Numbers)</t>
  </si>
  <si>
    <t>Formulas (Cell Reference) and Fill Handle +</t>
  </si>
  <si>
    <t>*make sure to change the datatype of the D2:H5 range into Text so the formulas appear. Otherwise, Excel will calculate the formula.</t>
  </si>
  <si>
    <t>Formulas (addition)</t>
  </si>
  <si>
    <t>COUNT</t>
  </si>
  <si>
    <t>MIN</t>
  </si>
  <si>
    <t xml:space="preserve">MAX </t>
  </si>
  <si>
    <t>AVERAGE</t>
  </si>
  <si>
    <t>ABS</t>
  </si>
  <si>
    <t>SUMproduct</t>
  </si>
  <si>
    <t>Round</t>
  </si>
  <si>
    <t>SUMIF</t>
  </si>
  <si>
    <t>SUMIFS</t>
  </si>
  <si>
    <t>CountIFS</t>
  </si>
  <si>
    <t>Lookup</t>
  </si>
  <si>
    <t xml:space="preserve">Order of operation </t>
  </si>
  <si>
    <t>Functions</t>
  </si>
  <si>
    <t>SUM (Total)</t>
  </si>
  <si>
    <t xml:space="preserve">Truncate </t>
  </si>
  <si>
    <t>Age</t>
  </si>
  <si>
    <t>Department</t>
  </si>
  <si>
    <t>Salary</t>
  </si>
  <si>
    <t>Department meeting</t>
  </si>
  <si>
    <t>Gracie Lee</t>
  </si>
  <si>
    <t>Sophia Leslie</t>
  </si>
  <si>
    <t>Hassan Lewis</t>
  </si>
  <si>
    <t>Jase Liegel</t>
  </si>
  <si>
    <t>Victor Lingle</t>
  </si>
  <si>
    <t>Quinlin Lopez</t>
  </si>
  <si>
    <t>Beau Lueders</t>
  </si>
  <si>
    <t>Mya Maki</t>
  </si>
  <si>
    <t>Jamiah Mandli</t>
  </si>
  <si>
    <t>Lamontae Martinez</t>
  </si>
  <si>
    <t>Kara Mattson</t>
  </si>
  <si>
    <t>Terrill Mealy</t>
  </si>
  <si>
    <t>Evan Menne</t>
  </si>
  <si>
    <t>Antonio Miller</t>
  </si>
  <si>
    <t>Jackson Molidor</t>
  </si>
  <si>
    <t>Monica Morales</t>
  </si>
  <si>
    <t>Gavin Moreno</t>
  </si>
  <si>
    <t>Alexandra Mortensen</t>
  </si>
  <si>
    <t>Fernando Nash</t>
  </si>
  <si>
    <t>Owen Nepal</t>
  </si>
  <si>
    <t>Good</t>
  </si>
  <si>
    <t>Excellent</t>
  </si>
  <si>
    <t>HR</t>
  </si>
  <si>
    <t>Accounting</t>
  </si>
  <si>
    <t>Marketing</t>
  </si>
  <si>
    <t>IT</t>
  </si>
  <si>
    <t>Finance</t>
  </si>
  <si>
    <t>Manufacturing</t>
  </si>
  <si>
    <t>Fregoso, Carley</t>
  </si>
  <si>
    <t>Friend, Emily</t>
  </si>
  <si>
    <t>Godfroy, Sean</t>
  </si>
  <si>
    <t>Gorman, Brooke</t>
  </si>
  <si>
    <t>Grant, Noah</t>
  </si>
  <si>
    <t>Gryczka, Jakob</t>
  </si>
  <si>
    <t>Guijosa, Christopher</t>
  </si>
  <si>
    <t>Haasl, Joseph</t>
  </si>
  <si>
    <t>Hale, Denim</t>
  </si>
  <si>
    <t>Hall, Elizabeth</t>
  </si>
  <si>
    <t>Student name</t>
  </si>
  <si>
    <t>Grade</t>
  </si>
  <si>
    <t>Pass</t>
  </si>
  <si>
    <t>No</t>
  </si>
  <si>
    <t>Yes</t>
  </si>
  <si>
    <t>Repeat the class</t>
  </si>
  <si>
    <t>Attendance</t>
  </si>
  <si>
    <t>Reconsider</t>
  </si>
  <si>
    <t>Performance Review</t>
  </si>
  <si>
    <t>Retirement/Quit request</t>
  </si>
  <si>
    <t>Retirement/Leave party</t>
  </si>
  <si>
    <t>Years with the company</t>
  </si>
  <si>
    <t>Loyalty Promotion</t>
  </si>
  <si>
    <t>Performance Promotion</t>
  </si>
  <si>
    <t>IFS Example</t>
  </si>
  <si>
    <t>IF Example</t>
  </si>
  <si>
    <t>SMALL Function</t>
  </si>
  <si>
    <t>Lowest variable</t>
  </si>
  <si>
    <t>Second smallest</t>
  </si>
  <si>
    <t>Third smallest</t>
  </si>
  <si>
    <t>The smallest five variables</t>
  </si>
  <si>
    <t>SUM of the lowest TWO numbers</t>
  </si>
  <si>
    <t>LARGE Function</t>
  </si>
  <si>
    <t>Largest variable</t>
  </si>
  <si>
    <t>Second largest</t>
  </si>
  <si>
    <t>Third largest</t>
  </si>
  <si>
    <t>The largest five variables</t>
  </si>
  <si>
    <t>Needs Improvement</t>
  </si>
  <si>
    <t>MAX</t>
  </si>
  <si>
    <t>DCOUNT</t>
  </si>
  <si>
    <t>DMIN</t>
  </si>
  <si>
    <t>DMAX</t>
  </si>
  <si>
    <t>DAVERAGE</t>
  </si>
  <si>
    <t>Sean</t>
  </si>
  <si>
    <t>Collin</t>
  </si>
  <si>
    <t>John</t>
  </si>
  <si>
    <t>Jack</t>
  </si>
  <si>
    <t>Tyler</t>
  </si>
  <si>
    <t>Boot CarShop</t>
  </si>
  <si>
    <t>Total sales</t>
  </si>
  <si>
    <t>Tires sold</t>
  </si>
  <si>
    <t>Price per tire</t>
  </si>
  <si>
    <t>Tire type</t>
  </si>
  <si>
    <t>Truck</t>
  </si>
  <si>
    <t>Car</t>
  </si>
  <si>
    <t>Motorcycle</t>
  </si>
  <si>
    <t>Semi truck</t>
  </si>
  <si>
    <t>Criteria</t>
  </si>
  <si>
    <t>Output</t>
  </si>
  <si>
    <t>Tires Sold (Criteria)</t>
  </si>
  <si>
    <t>Total Sales (Criteria)</t>
  </si>
  <si>
    <t>Total</t>
  </si>
  <si>
    <t>Criteria 1</t>
  </si>
  <si>
    <t>How many fit the criteria</t>
  </si>
  <si>
    <t>Total Sales</t>
  </si>
  <si>
    <t>Global Sales</t>
  </si>
  <si>
    <t>Salesperson</t>
  </si>
  <si>
    <t>CountIF</t>
  </si>
  <si>
    <t>&gt;25</t>
  </si>
  <si>
    <t>Count Function</t>
  </si>
  <si>
    <t>Count (A2:F21)</t>
  </si>
  <si>
    <t>CountA (A2:F21)</t>
  </si>
  <si>
    <t>CountBlank (A2:F21)</t>
  </si>
  <si>
    <t>County</t>
  </si>
  <si>
    <t>Price(Dollars/Unit)</t>
  </si>
  <si>
    <t>Value(Dollars)</t>
  </si>
  <si>
    <t>Alameda</t>
  </si>
  <si>
    <t>Amador</t>
  </si>
  <si>
    <t>Calaveras</t>
  </si>
  <si>
    <t>Colusa</t>
  </si>
  <si>
    <t>ContraCosta</t>
  </si>
  <si>
    <t>ElDorado</t>
  </si>
  <si>
    <t>Fresno</t>
  </si>
  <si>
    <t>Kern</t>
  </si>
  <si>
    <t>Kings</t>
  </si>
  <si>
    <t>Lake</t>
  </si>
  <si>
    <t>Madera</t>
  </si>
  <si>
    <t>Marin</t>
  </si>
  <si>
    <t>Mendocino</t>
  </si>
  <si>
    <t>Merced</t>
  </si>
  <si>
    <t>Monterey</t>
  </si>
  <si>
    <t>Napa</t>
  </si>
  <si>
    <t>Nevada</t>
  </si>
  <si>
    <t>Placer</t>
  </si>
  <si>
    <t>Riverside</t>
  </si>
  <si>
    <t>WineID</t>
  </si>
  <si>
    <t>Alam201</t>
  </si>
  <si>
    <t>Cala209</t>
  </si>
  <si>
    <t>Colu2011</t>
  </si>
  <si>
    <t>Cont2013</t>
  </si>
  <si>
    <t>ElDo2017</t>
  </si>
  <si>
    <t>Fres2019</t>
  </si>
  <si>
    <t>Kern2029</t>
  </si>
  <si>
    <t>King2031</t>
  </si>
  <si>
    <t>Lake2033</t>
  </si>
  <si>
    <t>Made2039</t>
  </si>
  <si>
    <t>Mari2041</t>
  </si>
  <si>
    <t>Mend2045</t>
  </si>
  <si>
    <t>Merc2047</t>
  </si>
  <si>
    <t>Mont2053</t>
  </si>
  <si>
    <t>Napa2055</t>
  </si>
  <si>
    <t>Neva2057</t>
  </si>
  <si>
    <t>Plac2061</t>
  </si>
  <si>
    <t>Rive2065</t>
  </si>
  <si>
    <t>Amad205</t>
  </si>
  <si>
    <t>Harris, Olivia</t>
  </si>
  <si>
    <t>Herrington, Nicholas</t>
  </si>
  <si>
    <t>Hyland, Qining</t>
  </si>
  <si>
    <t>Imbert, Skye</t>
  </si>
  <si>
    <t>Jacques, Alondra</t>
  </si>
  <si>
    <t>Jaeger, Elisandra</t>
  </si>
  <si>
    <t>Jahn, Bryant</t>
  </si>
  <si>
    <t>Kasongo, Cade</t>
  </si>
  <si>
    <t>Kaur, Maximilian</t>
  </si>
  <si>
    <t>Klug, Jack</t>
  </si>
  <si>
    <t>Koski, Connor</t>
  </si>
  <si>
    <t>Lang, Ron</t>
  </si>
  <si>
    <t>Lara, Brendan</t>
  </si>
  <si>
    <t>Leary, Carlos</t>
  </si>
  <si>
    <t>Lee, Ruth</t>
  </si>
  <si>
    <t>Lee, Emmett</t>
  </si>
  <si>
    <t>Salesperson name</t>
  </si>
  <si>
    <t>Vlookup</t>
  </si>
  <si>
    <t>Xlookup</t>
  </si>
  <si>
    <t>Paint color</t>
  </si>
  <si>
    <t>Price per unit</t>
  </si>
  <si>
    <t>ColorID</t>
  </si>
  <si>
    <t>Availability</t>
  </si>
  <si>
    <t>White</t>
  </si>
  <si>
    <t>Red</t>
  </si>
  <si>
    <t>Blue</t>
  </si>
  <si>
    <t>Black</t>
  </si>
  <si>
    <t>Yellow</t>
  </si>
  <si>
    <t>Orange</t>
  </si>
  <si>
    <t>Green</t>
  </si>
  <si>
    <t>Gray</t>
  </si>
  <si>
    <t>WH698</t>
  </si>
  <si>
    <t>RE767</t>
  </si>
  <si>
    <t>BL444</t>
  </si>
  <si>
    <t>BL625</t>
  </si>
  <si>
    <t>YE168</t>
  </si>
  <si>
    <t>OR510</t>
  </si>
  <si>
    <t>GR562</t>
  </si>
  <si>
    <t>GR320</t>
  </si>
  <si>
    <t>Unites bought</t>
  </si>
  <si>
    <t>Lookup Functions</t>
  </si>
  <si>
    <t>Price</t>
  </si>
  <si>
    <t>Hlookup</t>
  </si>
  <si>
    <t>Index</t>
  </si>
  <si>
    <t>Match</t>
  </si>
  <si>
    <t>WindID</t>
  </si>
  <si>
    <t>using Vlookup</t>
  </si>
  <si>
    <t>using Index&amp;Match</t>
  </si>
  <si>
    <t>Index and Match</t>
  </si>
  <si>
    <t>Tires sold * Price per tire</t>
  </si>
  <si>
    <t>*you have to enter all three criteria. This function will look for an exact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</si>
</sst>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  <font>
      <sz val="8"/>
      <name val="Calibri"/>
      <family val="2"/>
    </font>
    <font>
      <b/>
      <sz val="20"/>
      <color rgb="FF00000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Calibri"/>
      <family val="2"/>
    </font>
    <font>
      <sz val="14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1" fontId="0" fillId="0" borderId="1" xfId="0" applyNumberFormat="1" applyBorder="1"/>
    <xf numFmtId="49" fontId="6" fillId="0" borderId="0" xfId="0" applyNumberFormat="1" applyFont="1" applyAlignment="1">
      <alignment vertical="center" wrapText="1"/>
    </xf>
    <xf numFmtId="49" fontId="7" fillId="0" borderId="1" xfId="0" applyNumberFormat="1" applyFont="1" applyBorder="1" applyAlignment="1">
      <alignment horizontal="right" vertical="top" wrapText="1"/>
    </xf>
    <xf numFmtId="49" fontId="7" fillId="0" borderId="5" xfId="0" applyNumberFormat="1" applyFont="1" applyBorder="1" applyAlignment="1">
      <alignment horizontal="right" vertical="top" wrapText="1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49" fontId="7" fillId="0" borderId="0" xfId="0" applyNumberFormat="1" applyFont="1" applyAlignment="1">
      <alignment horizontal="right" vertical="top" wrapText="1"/>
    </xf>
    <xf numFmtId="0" fontId="2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6" fillId="0" borderId="7" xfId="0" applyFont="1" applyBorder="1"/>
    <xf numFmtId="0" fontId="6" fillId="0" borderId="1" xfId="0" applyFont="1" applyBorder="1" applyAlignment="1">
      <alignment horizontal="center"/>
    </xf>
    <xf numFmtId="2" fontId="6" fillId="0" borderId="1" xfId="0" applyNumberFormat="1" applyFont="1" applyBorder="1"/>
    <xf numFmtId="2" fontId="0" fillId="0" borderId="1" xfId="0" applyNumberFormat="1" applyBorder="1"/>
    <xf numFmtId="0" fontId="7" fillId="0" borderId="1" xfId="0" applyFont="1" applyBorder="1" applyAlignment="1">
      <alignment horizontal="right"/>
    </xf>
    <xf numFmtId="164" fontId="6" fillId="0" borderId="1" xfId="1" applyNumberFormat="1" applyFont="1" applyBorder="1"/>
    <xf numFmtId="1" fontId="6" fillId="0" borderId="1" xfId="1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/>
    <xf numFmtId="2" fontId="6" fillId="0" borderId="1" xfId="0" applyNumberFormat="1" applyFont="1" applyBorder="1" applyAlignment="1">
      <alignment horizontal="right"/>
    </xf>
    <xf numFmtId="0" fontId="6" fillId="4" borderId="1" xfId="0" applyFont="1" applyFill="1" applyBorder="1"/>
    <xf numFmtId="0" fontId="7" fillId="5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6" fillId="2" borderId="0" xfId="0" applyFont="1" applyFill="1"/>
    <xf numFmtId="0" fontId="7" fillId="0" borderId="3" xfId="0" applyFont="1" applyBorder="1" applyAlignment="1">
      <alignment horizontal="center"/>
    </xf>
    <xf numFmtId="0" fontId="6" fillId="2" borderId="1" xfId="0" applyFont="1" applyFill="1" applyBorder="1"/>
    <xf numFmtId="44" fontId="6" fillId="0" borderId="1" xfId="1" applyFont="1" applyBorder="1"/>
    <xf numFmtId="164" fontId="7" fillId="0" borderId="1" xfId="1" applyNumberFormat="1" applyFont="1" applyBorder="1"/>
    <xf numFmtId="44" fontId="7" fillId="0" borderId="1" xfId="1" applyFont="1" applyFill="1" applyBorder="1"/>
    <xf numFmtId="44" fontId="7" fillId="0" borderId="1" xfId="1" applyFont="1" applyBorder="1"/>
    <xf numFmtId="44" fontId="6" fillId="0" borderId="0" xfId="1" applyFont="1" applyBorder="1"/>
    <xf numFmtId="0" fontId="13" fillId="0" borderId="0" xfId="0" applyFont="1"/>
    <xf numFmtId="0" fontId="6" fillId="0" borderId="1" xfId="0" applyFont="1" applyBorder="1" applyAlignment="1">
      <alignment horizontal="left"/>
    </xf>
    <xf numFmtId="164" fontId="7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164" fontId="7" fillId="0" borderId="0" xfId="1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" fillId="0" borderId="5" xfId="0" applyFont="1" applyBorder="1"/>
    <xf numFmtId="44" fontId="0" fillId="0" borderId="0" xfId="1" applyFont="1"/>
    <xf numFmtId="164" fontId="0" fillId="0" borderId="0" xfId="1" applyNumberFormat="1" applyFont="1"/>
    <xf numFmtId="44" fontId="6" fillId="0" borderId="0" xfId="1" applyFont="1"/>
    <xf numFmtId="164" fontId="6" fillId="0" borderId="0" xfId="1" applyNumberFormat="1" applyFont="1"/>
    <xf numFmtId="1" fontId="6" fillId="0" borderId="1" xfId="0" applyNumberFormat="1" applyFont="1" applyBorder="1"/>
    <xf numFmtId="0" fontId="7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6" fillId="0" borderId="4" xfId="0" applyFont="1" applyBorder="1"/>
    <xf numFmtId="0" fontId="6" fillId="0" borderId="1" xfId="0" applyFont="1" applyBorder="1" applyAlignment="1">
      <alignment horizontal="right"/>
    </xf>
    <xf numFmtId="0" fontId="0" fillId="0" borderId="1" xfId="0" applyBorder="1" applyAlignment="1">
      <alignment vertical="top"/>
    </xf>
    <xf numFmtId="0" fontId="1" fillId="0" borderId="1" xfId="0" applyFont="1" applyBorder="1"/>
    <xf numFmtId="49" fontId="6" fillId="0" borderId="1" xfId="0" applyNumberFormat="1" applyFont="1" applyBorder="1" applyAlignment="1">
      <alignment vertical="top" wrapText="1"/>
    </xf>
    <xf numFmtId="49" fontId="6" fillId="0" borderId="1" xfId="0" applyNumberFormat="1" applyFont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top" wrapText="1"/>
    </xf>
    <xf numFmtId="49" fontId="8" fillId="0" borderId="1" xfId="0" applyNumberFormat="1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49" fontId="8" fillId="0" borderId="0" xfId="0" applyNumberFormat="1" applyFont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opLeftCell="B1" zoomScaleNormal="100" workbookViewId="0">
      <selection activeCell="H5" sqref="H5"/>
    </sheetView>
  </sheetViews>
  <sheetFormatPr defaultRowHeight="15" x14ac:dyDescent="0.25"/>
  <cols>
    <col min="1" max="1" width="13" customWidth="1"/>
    <col min="2" max="2" width="12.7109375" customWidth="1"/>
    <col min="3" max="3" width="3" customWidth="1"/>
    <col min="4" max="4" width="9.28515625" bestFit="1" customWidth="1"/>
    <col min="5" max="5" width="11.85546875" bestFit="1" customWidth="1"/>
    <col min="6" max="6" width="10.42578125" bestFit="1" customWidth="1"/>
    <col min="7" max="8" width="12.140625" bestFit="1" customWidth="1"/>
    <col min="9" max="9" width="4.42578125" customWidth="1"/>
    <col min="10" max="10" width="4.5703125" customWidth="1"/>
    <col min="11" max="11" width="15" customWidth="1"/>
    <col min="12" max="12" width="12.42578125" customWidth="1"/>
    <col min="13" max="13" width="23.85546875" customWidth="1"/>
  </cols>
  <sheetData>
    <row r="1" spans="1:13" ht="18.75" x14ac:dyDescent="0.3">
      <c r="A1" s="63" t="s">
        <v>72</v>
      </c>
      <c r="B1" s="64"/>
      <c r="C1" s="5"/>
      <c r="D1" s="62" t="s">
        <v>87</v>
      </c>
      <c r="E1" s="62"/>
      <c r="F1" s="62"/>
      <c r="G1" s="62"/>
      <c r="H1" s="62"/>
      <c r="K1" s="65" t="s">
        <v>73</v>
      </c>
      <c r="L1" s="65"/>
      <c r="M1" s="65"/>
    </row>
    <row r="2" spans="1:13" ht="18.75" x14ac:dyDescent="0.3">
      <c r="A2" s="8" t="s">
        <v>59</v>
      </c>
      <c r="B2" s="8" t="s">
        <v>60</v>
      </c>
      <c r="C2" s="4"/>
      <c r="D2" s="5" t="s">
        <v>57</v>
      </c>
      <c r="E2" s="5" t="s">
        <v>58</v>
      </c>
      <c r="F2" s="5" t="s">
        <v>54</v>
      </c>
      <c r="G2" s="5" t="s">
        <v>55</v>
      </c>
      <c r="H2" s="5" t="s">
        <v>56</v>
      </c>
      <c r="K2" s="3" t="s">
        <v>70</v>
      </c>
      <c r="L2" s="3" t="s">
        <v>71</v>
      </c>
      <c r="M2" s="3" t="s">
        <v>75</v>
      </c>
    </row>
    <row r="3" spans="1:13" ht="18.75" x14ac:dyDescent="0.3">
      <c r="A3" s="5" t="s">
        <v>53</v>
      </c>
      <c r="B3" s="5"/>
      <c r="C3" s="4"/>
      <c r="D3" s="6" t="s">
        <v>67</v>
      </c>
      <c r="E3" s="6" t="s">
        <v>68</v>
      </c>
      <c r="F3" s="7" t="s">
        <v>61</v>
      </c>
      <c r="G3" s="7" t="s">
        <v>63</v>
      </c>
      <c r="H3" s="7" t="s">
        <v>65</v>
      </c>
      <c r="K3" s="9">
        <v>9.23</v>
      </c>
      <c r="L3" s="9">
        <v>6.5</v>
      </c>
      <c r="M3" s="9"/>
    </row>
    <row r="4" spans="1:13" ht="18.75" x14ac:dyDescent="0.3">
      <c r="A4" s="5" t="s">
        <v>57</v>
      </c>
      <c r="B4" s="5"/>
      <c r="C4" s="4"/>
      <c r="D4" s="6">
        <v>6</v>
      </c>
      <c r="E4" s="6" t="s">
        <v>69</v>
      </c>
      <c r="F4" s="7" t="s">
        <v>62</v>
      </c>
      <c r="G4" s="7" t="s">
        <v>64</v>
      </c>
      <c r="H4" s="7" t="s">
        <v>62</v>
      </c>
      <c r="K4" s="9">
        <v>9.1999999999999993</v>
      </c>
      <c r="L4" s="9">
        <v>2.93</v>
      </c>
      <c r="M4" s="9"/>
    </row>
    <row r="5" spans="1:13" ht="18.75" x14ac:dyDescent="0.3">
      <c r="A5" s="5" t="s">
        <v>58</v>
      </c>
      <c r="B5" s="5"/>
      <c r="C5" s="4"/>
      <c r="D5" s="6"/>
      <c r="E5" s="6">
        <v>56</v>
      </c>
      <c r="F5" s="7">
        <v>6</v>
      </c>
      <c r="G5" s="7">
        <v>18</v>
      </c>
      <c r="H5" s="7" t="s">
        <v>66</v>
      </c>
      <c r="K5" s="9">
        <v>7.06</v>
      </c>
      <c r="L5" s="9">
        <v>4.7</v>
      </c>
      <c r="M5" s="9"/>
    </row>
    <row r="6" spans="1:13" ht="18.75" x14ac:dyDescent="0.3">
      <c r="A6" s="5" t="s">
        <v>54</v>
      </c>
      <c r="B6" s="5"/>
      <c r="C6" s="4"/>
      <c r="D6" s="66" t="s">
        <v>74</v>
      </c>
      <c r="E6" s="66"/>
      <c r="F6" s="66"/>
      <c r="G6" s="66"/>
      <c r="H6" s="66"/>
      <c r="K6" s="9">
        <v>14.97</v>
      </c>
      <c r="L6" s="9">
        <v>4.9400000000000004</v>
      </c>
      <c r="M6" s="9"/>
    </row>
    <row r="7" spans="1:13" ht="18.75" x14ac:dyDescent="0.3">
      <c r="A7" s="5" t="s">
        <v>55</v>
      </c>
      <c r="B7" s="5"/>
      <c r="C7" s="4"/>
      <c r="D7" s="4"/>
      <c r="E7" s="4"/>
      <c r="F7" s="4"/>
      <c r="G7" s="4"/>
      <c r="H7" s="4"/>
      <c r="K7" s="9">
        <v>7.01</v>
      </c>
      <c r="L7" s="9">
        <v>9.27</v>
      </c>
      <c r="M7" s="9"/>
    </row>
    <row r="8" spans="1:13" ht="18.75" x14ac:dyDescent="0.3">
      <c r="A8" s="5" t="s">
        <v>56</v>
      </c>
      <c r="B8" s="5"/>
      <c r="K8" s="9">
        <v>9.43</v>
      </c>
      <c r="L8" s="9">
        <v>0.4</v>
      </c>
      <c r="M8" s="9"/>
    </row>
    <row r="9" spans="1:13" x14ac:dyDescent="0.25">
      <c r="K9" s="9">
        <v>12.78</v>
      </c>
      <c r="L9" s="9">
        <v>3.75</v>
      </c>
      <c r="M9" s="9"/>
    </row>
  </sheetData>
  <mergeCells count="4">
    <mergeCell ref="D1:H1"/>
    <mergeCell ref="A1:B1"/>
    <mergeCell ref="K1:M1"/>
    <mergeCell ref="D6:H6"/>
  </mergeCells>
  <pageMargins left="0.7" right="0.7" top="0.75" bottom="0.75" header="0.3" footer="0.3"/>
  <pageSetup orientation="portrait" r:id="rId1"/>
  <ignoredErrors>
    <ignoredError sqref="H5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1"/>
  <sheetViews>
    <sheetView workbookViewId="0">
      <selection activeCell="M14" sqref="M14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3.140625" bestFit="1" customWidth="1"/>
    <col min="4" max="4" width="22.5703125" customWidth="1"/>
    <col min="5" max="5" width="13.7109375" customWidth="1"/>
    <col min="6" max="6" width="4.42578125" customWidth="1"/>
    <col min="7" max="7" width="20.28515625" bestFit="1" customWidth="1"/>
    <col min="9" max="9" width="3.5703125" customWidth="1"/>
    <col min="11" max="11" width="12" customWidth="1"/>
  </cols>
  <sheetData>
    <row r="1" spans="1:13" ht="15.75" x14ac:dyDescent="0.25">
      <c r="A1" s="14" t="s">
        <v>2</v>
      </c>
      <c r="B1" s="14" t="s">
        <v>3</v>
      </c>
      <c r="C1" s="14" t="s">
        <v>4</v>
      </c>
      <c r="D1" s="14" t="s">
        <v>5</v>
      </c>
      <c r="E1" s="14" t="s">
        <v>10</v>
      </c>
      <c r="G1" s="14" t="s">
        <v>192</v>
      </c>
      <c r="H1" s="47" t="s">
        <v>181</v>
      </c>
    </row>
    <row r="2" spans="1:13" ht="15.75" x14ac:dyDescent="0.25">
      <c r="A2" s="13" t="s">
        <v>12</v>
      </c>
      <c r="B2" s="13">
        <v>2006</v>
      </c>
      <c r="C2" s="13" t="s">
        <v>13</v>
      </c>
      <c r="D2" s="13" t="s">
        <v>14</v>
      </c>
      <c r="E2" s="39">
        <v>82.74</v>
      </c>
      <c r="G2" s="13" t="s">
        <v>193</v>
      </c>
      <c r="H2" s="13"/>
      <c r="I2" s="18"/>
      <c r="J2" s="18"/>
      <c r="K2" s="18"/>
      <c r="L2" s="18"/>
    </row>
    <row r="3" spans="1:13" ht="15.75" x14ac:dyDescent="0.25">
      <c r="A3" s="13" t="s">
        <v>16</v>
      </c>
      <c r="B3" s="13">
        <v>1985</v>
      </c>
      <c r="C3" s="13" t="s">
        <v>2</v>
      </c>
      <c r="D3" s="13" t="s">
        <v>14</v>
      </c>
      <c r="E3" s="39">
        <v>40.24</v>
      </c>
      <c r="G3" s="13" t="s">
        <v>194</v>
      </c>
      <c r="H3" s="13"/>
      <c r="I3" s="18"/>
      <c r="J3" s="18"/>
      <c r="K3" s="18"/>
      <c r="L3" s="18"/>
    </row>
    <row r="4" spans="1:13" ht="15.75" x14ac:dyDescent="0.25">
      <c r="A4" s="13" t="s">
        <v>12</v>
      </c>
      <c r="B4" s="13">
        <v>2008</v>
      </c>
      <c r="C4" s="13" t="s">
        <v>18</v>
      </c>
      <c r="D4" s="13" t="s">
        <v>14</v>
      </c>
      <c r="E4" s="39">
        <v>35.82</v>
      </c>
      <c r="G4" s="13" t="s">
        <v>195</v>
      </c>
      <c r="H4" s="13"/>
      <c r="I4" s="18"/>
      <c r="J4" s="78" t="s">
        <v>180</v>
      </c>
      <c r="K4" s="78"/>
      <c r="L4" s="78"/>
    </row>
    <row r="5" spans="1:13" ht="15.75" x14ac:dyDescent="0.25">
      <c r="A5" s="13" t="s">
        <v>12</v>
      </c>
      <c r="B5" s="13">
        <v>2009</v>
      </c>
      <c r="C5" s="13" t="s">
        <v>13</v>
      </c>
      <c r="D5" s="13" t="s">
        <v>14</v>
      </c>
      <c r="E5" s="39">
        <v>33</v>
      </c>
      <c r="G5" s="13" t="s">
        <v>190</v>
      </c>
      <c r="H5" s="13"/>
      <c r="I5" s="18"/>
      <c r="J5" s="48" t="s">
        <v>191</v>
      </c>
      <c r="K5" s="34"/>
      <c r="L5" s="34"/>
    </row>
    <row r="6" spans="1:13" ht="15.75" x14ac:dyDescent="0.25">
      <c r="A6" s="13" t="s">
        <v>21</v>
      </c>
      <c r="B6" s="13">
        <v>1996</v>
      </c>
      <c r="C6" s="13" t="s">
        <v>22</v>
      </c>
      <c r="D6" s="13" t="s">
        <v>14</v>
      </c>
      <c r="E6" s="39">
        <v>31.37</v>
      </c>
      <c r="G6" s="13" t="s">
        <v>85</v>
      </c>
      <c r="H6" s="13"/>
      <c r="I6" s="18"/>
      <c r="J6" s="13"/>
      <c r="K6" s="13"/>
      <c r="L6" s="13"/>
    </row>
    <row r="7" spans="1:13" ht="15.75" x14ac:dyDescent="0.25">
      <c r="A7" s="13" t="s">
        <v>21</v>
      </c>
      <c r="B7" s="13">
        <v>1989</v>
      </c>
      <c r="C7" s="13" t="s">
        <v>24</v>
      </c>
      <c r="D7" s="13" t="s">
        <v>14</v>
      </c>
      <c r="E7" s="39">
        <v>30.26</v>
      </c>
      <c r="J7" s="13" t="s">
        <v>2</v>
      </c>
      <c r="K7" s="13" t="s">
        <v>3</v>
      </c>
      <c r="L7" s="13" t="s">
        <v>4</v>
      </c>
      <c r="M7" s="18" t="s">
        <v>288</v>
      </c>
    </row>
    <row r="8" spans="1:13" ht="15.75" x14ac:dyDescent="0.25">
      <c r="A8" s="13" t="s">
        <v>26</v>
      </c>
      <c r="B8" s="13">
        <v>2006</v>
      </c>
      <c r="C8" s="13" t="s">
        <v>2</v>
      </c>
      <c r="D8" s="13" t="s">
        <v>14</v>
      </c>
      <c r="E8" s="39">
        <v>30.01</v>
      </c>
    </row>
    <row r="9" spans="1:13" ht="15.75" x14ac:dyDescent="0.25">
      <c r="A9" s="13" t="s">
        <v>12</v>
      </c>
      <c r="B9" s="13">
        <v>2006</v>
      </c>
      <c r="C9" s="13" t="s">
        <v>28</v>
      </c>
      <c r="D9" s="13" t="s">
        <v>14</v>
      </c>
      <c r="E9" s="39">
        <v>29.02</v>
      </c>
    </row>
    <row r="10" spans="1:13" ht="15.75" x14ac:dyDescent="0.25">
      <c r="A10" s="13" t="s">
        <v>12</v>
      </c>
      <c r="B10" s="13">
        <v>2009</v>
      </c>
      <c r="C10" s="13" t="s">
        <v>2</v>
      </c>
      <c r="D10" s="13" t="s">
        <v>14</v>
      </c>
      <c r="E10" s="39">
        <v>28.62</v>
      </c>
    </row>
    <row r="11" spans="1:13" ht="15.75" x14ac:dyDescent="0.25">
      <c r="A11" s="13" t="s">
        <v>16</v>
      </c>
      <c r="B11" s="13">
        <v>1984</v>
      </c>
      <c r="C11" s="13" t="s">
        <v>31</v>
      </c>
      <c r="D11" s="13" t="s">
        <v>14</v>
      </c>
      <c r="E11" s="39">
        <v>28.31</v>
      </c>
    </row>
    <row r="12" spans="1:13" ht="15.75" x14ac:dyDescent="0.25">
      <c r="A12" s="13" t="s">
        <v>26</v>
      </c>
      <c r="B12" s="13">
        <v>2005</v>
      </c>
      <c r="C12" s="13" t="s">
        <v>33</v>
      </c>
      <c r="D12" s="13" t="s">
        <v>14</v>
      </c>
      <c r="E12" s="39">
        <v>24.76</v>
      </c>
    </row>
    <row r="13" spans="1:13" ht="15.75" x14ac:dyDescent="0.25">
      <c r="A13" s="13" t="s">
        <v>26</v>
      </c>
      <c r="B13" s="13">
        <v>2005</v>
      </c>
      <c r="C13" s="13" t="s">
        <v>18</v>
      </c>
      <c r="D13" s="13" t="s">
        <v>14</v>
      </c>
      <c r="E13" s="39">
        <v>23.42</v>
      </c>
    </row>
    <row r="14" spans="1:13" ht="15.75" x14ac:dyDescent="0.25">
      <c r="A14" s="13" t="s">
        <v>21</v>
      </c>
      <c r="B14" s="13">
        <v>1999</v>
      </c>
      <c r="C14" s="13" t="s">
        <v>22</v>
      </c>
      <c r="D14" s="13" t="s">
        <v>14</v>
      </c>
      <c r="E14" s="39">
        <v>23.1</v>
      </c>
    </row>
    <row r="15" spans="1:13" ht="15.75" x14ac:dyDescent="0.25">
      <c r="A15" s="13" t="s">
        <v>12</v>
      </c>
      <c r="B15" s="13">
        <v>2007</v>
      </c>
      <c r="C15" s="13" t="s">
        <v>13</v>
      </c>
      <c r="D15" s="13" t="s">
        <v>14</v>
      </c>
      <c r="E15" s="39">
        <v>22.72</v>
      </c>
    </row>
    <row r="16" spans="1:13" ht="15.75" x14ac:dyDescent="0.25">
      <c r="A16" s="13" t="s">
        <v>12</v>
      </c>
      <c r="B16" s="13">
        <v>2009</v>
      </c>
      <c r="C16" s="13" t="s">
        <v>13</v>
      </c>
      <c r="D16" s="13" t="s">
        <v>14</v>
      </c>
      <c r="E16" s="39">
        <v>22</v>
      </c>
    </row>
    <row r="17" spans="1:5" ht="15.75" x14ac:dyDescent="0.25">
      <c r="A17" s="13" t="s">
        <v>39</v>
      </c>
      <c r="B17" s="13">
        <v>2010</v>
      </c>
      <c r="C17" s="13" t="s">
        <v>28</v>
      </c>
      <c r="D17" s="13" t="s">
        <v>40</v>
      </c>
      <c r="E17" s="39">
        <v>21.82</v>
      </c>
    </row>
    <row r="18" spans="1:5" ht="15.75" x14ac:dyDescent="0.25">
      <c r="A18" s="13" t="s">
        <v>42</v>
      </c>
      <c r="B18" s="13">
        <v>2013</v>
      </c>
      <c r="C18" s="13" t="s">
        <v>43</v>
      </c>
      <c r="D18" s="13" t="s">
        <v>44</v>
      </c>
      <c r="E18" s="40">
        <v>21.4</v>
      </c>
    </row>
    <row r="19" spans="1:5" ht="15.75" x14ac:dyDescent="0.25">
      <c r="A19" s="13" t="s">
        <v>46</v>
      </c>
      <c r="B19" s="13">
        <v>2004</v>
      </c>
      <c r="C19" s="13" t="s">
        <v>43</v>
      </c>
      <c r="D19" s="13" t="s">
        <v>44</v>
      </c>
      <c r="E19" s="40">
        <v>20.81</v>
      </c>
    </row>
    <row r="20" spans="1:5" ht="15.75" x14ac:dyDescent="0.25">
      <c r="A20" s="13" t="s">
        <v>48</v>
      </c>
      <c r="B20" s="13">
        <v>1990</v>
      </c>
      <c r="C20" s="13" t="s">
        <v>2</v>
      </c>
      <c r="D20" s="13" t="s">
        <v>14</v>
      </c>
      <c r="E20" s="40">
        <v>20.61</v>
      </c>
    </row>
    <row r="21" spans="1:5" ht="15.75" x14ac:dyDescent="0.25">
      <c r="A21" s="13" t="s">
        <v>26</v>
      </c>
      <c r="B21" s="13">
        <v>2005</v>
      </c>
      <c r="C21" s="13" t="s">
        <v>28</v>
      </c>
      <c r="D21" s="13" t="s">
        <v>14</v>
      </c>
      <c r="E21" s="40">
        <v>20.22</v>
      </c>
    </row>
  </sheetData>
  <mergeCells count="1">
    <mergeCell ref="J4:L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316"/>
  <sheetViews>
    <sheetView tabSelected="1" zoomScale="110" zoomScaleNormal="110" workbookViewId="0">
      <selection activeCell="I2" sqref="I2:K2"/>
    </sheetView>
  </sheetViews>
  <sheetFormatPr defaultRowHeight="15" x14ac:dyDescent="0.25"/>
  <cols>
    <col min="1" max="1" width="13.42578125" customWidth="1"/>
    <col min="2" max="2" width="11.140625" bestFit="1" customWidth="1"/>
    <col min="3" max="3" width="11.85546875" bestFit="1" customWidth="1"/>
    <col min="4" max="4" width="13.85546875" bestFit="1" customWidth="1"/>
    <col min="5" max="5" width="14.28515625" bestFit="1" customWidth="1"/>
    <col min="6" max="6" width="11.7109375" customWidth="1"/>
    <col min="7" max="7" width="7" customWidth="1"/>
    <col min="8" max="8" width="20" bestFit="1" customWidth="1"/>
    <col min="9" max="9" width="19" bestFit="1" customWidth="1"/>
    <col min="10" max="10" width="18" bestFit="1" customWidth="1"/>
    <col min="11" max="11" width="19.42578125" bestFit="1" customWidth="1"/>
    <col min="12" max="12" width="12" bestFit="1" customWidth="1"/>
    <col min="13" max="13" width="10.42578125" bestFit="1" customWidth="1"/>
    <col min="14" max="14" width="17.42578125" bestFit="1" customWidth="1"/>
  </cols>
  <sheetData>
    <row r="1" spans="1:14" ht="15.75" x14ac:dyDescent="0.25">
      <c r="I1" s="78" t="s">
        <v>257</v>
      </c>
      <c r="J1" s="78"/>
      <c r="K1" s="78"/>
      <c r="L1" s="17"/>
      <c r="M1" s="1"/>
      <c r="N1" s="1"/>
    </row>
    <row r="2" spans="1:14" ht="18.75" x14ac:dyDescent="0.3">
      <c r="I2" s="79" t="s">
        <v>267</v>
      </c>
      <c r="J2" s="79"/>
      <c r="K2" s="79"/>
      <c r="M2" s="1"/>
    </row>
    <row r="3" spans="1:14" ht="15.75" x14ac:dyDescent="0.25">
      <c r="A3" s="14" t="s">
        <v>259</v>
      </c>
      <c r="B3" s="14" t="s">
        <v>257</v>
      </c>
      <c r="C3" s="14" t="s">
        <v>260</v>
      </c>
      <c r="D3" s="14" t="s">
        <v>258</v>
      </c>
      <c r="E3" s="14" t="s">
        <v>277</v>
      </c>
      <c r="F3" s="14" t="s">
        <v>184</v>
      </c>
      <c r="H3" s="14" t="s">
        <v>278</v>
      </c>
      <c r="I3" s="47" t="s">
        <v>259</v>
      </c>
      <c r="J3" s="14" t="s">
        <v>260</v>
      </c>
      <c r="K3" s="14" t="s">
        <v>279</v>
      </c>
    </row>
    <row r="4" spans="1:14" ht="15.75" x14ac:dyDescent="0.25">
      <c r="A4" s="13" t="s">
        <v>275</v>
      </c>
      <c r="B4" s="13" t="s">
        <v>267</v>
      </c>
      <c r="C4" s="13" t="s">
        <v>137</v>
      </c>
      <c r="D4" s="13">
        <v>15</v>
      </c>
      <c r="E4" s="53">
        <v>4</v>
      </c>
      <c r="F4" s="13">
        <f t="shared" ref="F4:F11" si="0">D4*E4</f>
        <v>60</v>
      </c>
      <c r="H4" s="37" t="s">
        <v>86</v>
      </c>
      <c r="I4" s="13"/>
      <c r="J4" s="24"/>
      <c r="K4" s="13"/>
    </row>
    <row r="5" spans="1:14" ht="15.75" x14ac:dyDescent="0.25">
      <c r="A5" s="13" t="s">
        <v>272</v>
      </c>
      <c r="B5" s="13" t="s">
        <v>264</v>
      </c>
      <c r="C5" s="13" t="s">
        <v>137</v>
      </c>
      <c r="D5" s="13">
        <v>11</v>
      </c>
      <c r="E5" s="53">
        <v>6</v>
      </c>
      <c r="F5" s="13">
        <f t="shared" si="0"/>
        <v>66</v>
      </c>
      <c r="H5" s="37" t="s">
        <v>255</v>
      </c>
      <c r="I5" s="13"/>
      <c r="J5" s="24"/>
      <c r="K5" s="13"/>
    </row>
    <row r="6" spans="1:14" ht="15.75" x14ac:dyDescent="0.25">
      <c r="A6" s="13" t="s">
        <v>271</v>
      </c>
      <c r="B6" s="13" t="s">
        <v>263</v>
      </c>
      <c r="C6" s="13" t="s">
        <v>137</v>
      </c>
      <c r="D6" s="13">
        <v>11</v>
      </c>
      <c r="E6" s="53">
        <v>8</v>
      </c>
      <c r="F6" s="13">
        <f t="shared" si="0"/>
        <v>88</v>
      </c>
      <c r="H6" s="37" t="s">
        <v>280</v>
      </c>
      <c r="I6" s="13"/>
      <c r="J6" s="24"/>
      <c r="K6" s="13"/>
    </row>
    <row r="7" spans="1:14" ht="15.75" x14ac:dyDescent="0.25">
      <c r="A7" s="13" t="s">
        <v>269</v>
      </c>
      <c r="B7" s="13" t="s">
        <v>261</v>
      </c>
      <c r="C7" s="13" t="s">
        <v>137</v>
      </c>
      <c r="D7" s="13">
        <v>12</v>
      </c>
      <c r="E7" s="53">
        <v>12</v>
      </c>
      <c r="F7" s="13">
        <f t="shared" si="0"/>
        <v>144</v>
      </c>
      <c r="H7" s="37" t="s">
        <v>256</v>
      </c>
      <c r="I7" s="13"/>
      <c r="J7" s="24"/>
      <c r="K7" s="13"/>
    </row>
    <row r="8" spans="1:14" ht="15.75" x14ac:dyDescent="0.25">
      <c r="A8" s="13" t="s">
        <v>270</v>
      </c>
      <c r="B8" s="13" t="s">
        <v>262</v>
      </c>
      <c r="C8" s="13" t="s">
        <v>137</v>
      </c>
      <c r="D8" s="13">
        <v>21</v>
      </c>
      <c r="E8" s="53">
        <v>14</v>
      </c>
      <c r="F8" s="13">
        <f t="shared" si="0"/>
        <v>294</v>
      </c>
      <c r="H8" s="51"/>
      <c r="I8" s="18"/>
      <c r="J8" s="52"/>
      <c r="K8" s="18"/>
    </row>
    <row r="9" spans="1:14" ht="15.75" x14ac:dyDescent="0.25">
      <c r="A9" s="13" t="s">
        <v>276</v>
      </c>
      <c r="B9" s="13" t="s">
        <v>268</v>
      </c>
      <c r="C9" s="13" t="s">
        <v>136</v>
      </c>
      <c r="D9" s="13">
        <v>21</v>
      </c>
      <c r="E9" s="53">
        <v>25</v>
      </c>
      <c r="F9" s="13">
        <f t="shared" si="0"/>
        <v>525</v>
      </c>
      <c r="H9" s="51"/>
      <c r="I9" s="18"/>
      <c r="J9" s="52"/>
      <c r="K9" s="18"/>
    </row>
    <row r="10" spans="1:14" ht="15.75" x14ac:dyDescent="0.25">
      <c r="A10" s="13" t="s">
        <v>273</v>
      </c>
      <c r="B10" s="13" t="s">
        <v>265</v>
      </c>
      <c r="C10" s="13" t="s">
        <v>136</v>
      </c>
      <c r="D10" s="13">
        <v>21</v>
      </c>
      <c r="E10" s="53">
        <v>25</v>
      </c>
      <c r="F10" s="13">
        <f t="shared" si="0"/>
        <v>525</v>
      </c>
      <c r="H10" s="51"/>
      <c r="I10" s="18"/>
      <c r="J10" s="52"/>
      <c r="K10" s="18"/>
    </row>
    <row r="11" spans="1:14" ht="15.75" x14ac:dyDescent="0.25">
      <c r="A11" s="13" t="s">
        <v>274</v>
      </c>
      <c r="B11" s="13" t="s">
        <v>266</v>
      </c>
      <c r="C11" s="13" t="s">
        <v>136</v>
      </c>
      <c r="D11" s="13">
        <v>22</v>
      </c>
      <c r="E11" s="53">
        <v>25</v>
      </c>
      <c r="F11" s="13">
        <f t="shared" si="0"/>
        <v>550</v>
      </c>
      <c r="H11" s="51"/>
      <c r="I11" s="18"/>
      <c r="J11" s="52"/>
      <c r="K11" s="18"/>
    </row>
    <row r="12" spans="1:14" x14ac:dyDescent="0.25">
      <c r="A12" s="1"/>
      <c r="H12" s="49"/>
      <c r="J12" s="50"/>
    </row>
    <row r="13" spans="1:14" ht="15.75" x14ac:dyDescent="0.25">
      <c r="A13" s="14" t="s">
        <v>259</v>
      </c>
      <c r="B13" s="13" t="s">
        <v>275</v>
      </c>
      <c r="C13" s="13" t="s">
        <v>272</v>
      </c>
      <c r="D13" s="13" t="s">
        <v>271</v>
      </c>
      <c r="E13" s="13" t="s">
        <v>269</v>
      </c>
      <c r="F13" s="13" t="s">
        <v>270</v>
      </c>
      <c r="G13" s="13" t="s">
        <v>276</v>
      </c>
      <c r="H13" s="13" t="s">
        <v>273</v>
      </c>
      <c r="I13" s="13" t="s">
        <v>274</v>
      </c>
      <c r="J13" s="50"/>
    </row>
    <row r="14" spans="1:14" ht="15.75" x14ac:dyDescent="0.25">
      <c r="A14" s="14" t="s">
        <v>257</v>
      </c>
      <c r="B14" s="13" t="s">
        <v>267</v>
      </c>
      <c r="C14" s="13" t="s">
        <v>264</v>
      </c>
      <c r="D14" s="13" t="s">
        <v>263</v>
      </c>
      <c r="E14" s="13" t="s">
        <v>261</v>
      </c>
      <c r="F14" s="13" t="s">
        <v>262</v>
      </c>
      <c r="G14" s="13" t="s">
        <v>268</v>
      </c>
      <c r="H14" s="13" t="s">
        <v>265</v>
      </c>
      <c r="I14" s="13" t="s">
        <v>266</v>
      </c>
      <c r="J14" s="50"/>
    </row>
    <row r="15" spans="1:14" ht="15.75" x14ac:dyDescent="0.25">
      <c r="A15" s="14" t="s">
        <v>260</v>
      </c>
      <c r="B15" s="13" t="s">
        <v>137</v>
      </c>
      <c r="C15" s="13" t="s">
        <v>137</v>
      </c>
      <c r="D15" s="13" t="s">
        <v>137</v>
      </c>
      <c r="E15" s="13" t="s">
        <v>137</v>
      </c>
      <c r="F15" s="13" t="s">
        <v>137</v>
      </c>
      <c r="G15" s="13" t="s">
        <v>136</v>
      </c>
      <c r="H15" s="13" t="s">
        <v>136</v>
      </c>
      <c r="I15" s="13" t="s">
        <v>136</v>
      </c>
      <c r="J15" s="50"/>
    </row>
    <row r="16" spans="1:14" ht="15.75" x14ac:dyDescent="0.25">
      <c r="A16" s="14" t="s">
        <v>258</v>
      </c>
      <c r="B16" s="13">
        <v>15</v>
      </c>
      <c r="C16" s="13">
        <v>11</v>
      </c>
      <c r="D16" s="13">
        <v>11</v>
      </c>
      <c r="E16" s="13">
        <v>12</v>
      </c>
      <c r="F16" s="13">
        <v>21</v>
      </c>
      <c r="G16" s="13">
        <v>21</v>
      </c>
      <c r="H16" s="13">
        <v>21</v>
      </c>
      <c r="I16" s="13">
        <v>22</v>
      </c>
      <c r="J16" s="50"/>
    </row>
    <row r="17" spans="1:10" ht="15.75" x14ac:dyDescent="0.25">
      <c r="A17" s="14" t="s">
        <v>277</v>
      </c>
      <c r="B17" s="53">
        <v>4</v>
      </c>
      <c r="C17" s="53">
        <v>6</v>
      </c>
      <c r="D17" s="53">
        <v>8</v>
      </c>
      <c r="E17" s="53">
        <v>12</v>
      </c>
      <c r="F17" s="53">
        <v>14</v>
      </c>
      <c r="G17" s="53">
        <v>25</v>
      </c>
      <c r="H17" s="53">
        <v>25</v>
      </c>
      <c r="I17" s="53">
        <v>25</v>
      </c>
      <c r="J17" s="50"/>
    </row>
    <row r="18" spans="1:10" ht="15.75" x14ac:dyDescent="0.25">
      <c r="A18" s="14" t="s">
        <v>184</v>
      </c>
      <c r="B18" s="13">
        <f t="shared" ref="B18:I18" si="1">B16*B17</f>
        <v>60</v>
      </c>
      <c r="C18" s="13">
        <f t="shared" si="1"/>
        <v>66</v>
      </c>
      <c r="D18" s="13">
        <f t="shared" si="1"/>
        <v>88</v>
      </c>
      <c r="E18" s="13">
        <f t="shared" si="1"/>
        <v>144</v>
      </c>
      <c r="F18" s="13">
        <f t="shared" si="1"/>
        <v>294</v>
      </c>
      <c r="G18" s="13">
        <f t="shared" si="1"/>
        <v>525</v>
      </c>
      <c r="H18" s="13">
        <f t="shared" si="1"/>
        <v>525</v>
      </c>
      <c r="I18" s="13">
        <f t="shared" si="1"/>
        <v>550</v>
      </c>
      <c r="J18" s="50"/>
    </row>
    <row r="43" spans="1:10" x14ac:dyDescent="0.25">
      <c r="A43" s="1"/>
      <c r="H43" s="49"/>
      <c r="J43" s="50"/>
    </row>
    <row r="44" spans="1:10" x14ac:dyDescent="0.25">
      <c r="A44" s="1"/>
      <c r="H44" s="49"/>
      <c r="J44" s="50"/>
    </row>
    <row r="45" spans="1:10" x14ac:dyDescent="0.25">
      <c r="A45" s="1"/>
      <c r="H45" s="49"/>
      <c r="J45" s="50"/>
    </row>
    <row r="46" spans="1:10" ht="15.75" x14ac:dyDescent="0.25">
      <c r="A46" s="1"/>
      <c r="H46" s="17"/>
      <c r="I46" s="1"/>
      <c r="J46" s="50"/>
    </row>
    <row r="47" spans="1:10" x14ac:dyDescent="0.25">
      <c r="A47" s="1"/>
      <c r="H47" s="49"/>
      <c r="J47" s="50"/>
    </row>
    <row r="48" spans="1:10" x14ac:dyDescent="0.25">
      <c r="A48" s="1"/>
      <c r="H48" s="49"/>
      <c r="J48" s="50"/>
    </row>
    <row r="49" spans="1:10" x14ac:dyDescent="0.25">
      <c r="A49" s="1"/>
      <c r="H49" s="49"/>
      <c r="J49" s="50"/>
    </row>
    <row r="50" spans="1:10" x14ac:dyDescent="0.25">
      <c r="A50" s="1"/>
      <c r="H50" s="49"/>
      <c r="J50" s="50"/>
    </row>
    <row r="51" spans="1:10" x14ac:dyDescent="0.25">
      <c r="A51" s="1"/>
      <c r="H51" s="49"/>
      <c r="J51" s="50"/>
    </row>
    <row r="52" spans="1:10" x14ac:dyDescent="0.25">
      <c r="A52" s="1"/>
      <c r="H52" s="49"/>
      <c r="J52" s="50"/>
    </row>
    <row r="53" spans="1:10" x14ac:dyDescent="0.25">
      <c r="A53" s="1"/>
      <c r="H53" s="49"/>
      <c r="J53" s="50"/>
    </row>
    <row r="54" spans="1:10" x14ac:dyDescent="0.25">
      <c r="A54" s="1"/>
      <c r="H54" s="49"/>
      <c r="J54" s="50"/>
    </row>
    <row r="55" spans="1:10" x14ac:dyDescent="0.25">
      <c r="A55" s="1"/>
      <c r="H55" s="49"/>
      <c r="J55" s="50"/>
    </row>
    <row r="56" spans="1:10" x14ac:dyDescent="0.25">
      <c r="A56" s="1"/>
      <c r="H56" s="49"/>
      <c r="J56" s="50"/>
    </row>
    <row r="57" spans="1:10" x14ac:dyDescent="0.25">
      <c r="A57" s="1"/>
      <c r="H57" s="49"/>
      <c r="J57" s="50"/>
    </row>
    <row r="58" spans="1:10" x14ac:dyDescent="0.25">
      <c r="A58" s="1"/>
      <c r="H58" s="49"/>
      <c r="J58" s="50"/>
    </row>
    <row r="59" spans="1:10" x14ac:dyDescent="0.25">
      <c r="A59" s="1"/>
      <c r="H59" s="49"/>
      <c r="J59" s="50"/>
    </row>
    <row r="60" spans="1:10" x14ac:dyDescent="0.25">
      <c r="A60" s="1"/>
      <c r="H60" s="49"/>
      <c r="J60" s="50"/>
    </row>
    <row r="61" spans="1:10" x14ac:dyDescent="0.25">
      <c r="A61" s="1"/>
      <c r="H61" s="49"/>
      <c r="J61" s="50"/>
    </row>
    <row r="62" spans="1:10" x14ac:dyDescent="0.25">
      <c r="A62" s="1"/>
      <c r="H62" s="49"/>
      <c r="J62" s="50"/>
    </row>
    <row r="63" spans="1:10" x14ac:dyDescent="0.25">
      <c r="A63" s="1"/>
      <c r="H63" s="49"/>
      <c r="J63" s="50"/>
    </row>
    <row r="64" spans="1:10" x14ac:dyDescent="0.25">
      <c r="A64" s="1"/>
      <c r="H64" s="49"/>
      <c r="J64" s="50"/>
    </row>
    <row r="65" spans="1:10" x14ac:dyDescent="0.25">
      <c r="A65" s="1"/>
      <c r="H65" s="49"/>
      <c r="J65" s="50"/>
    </row>
    <row r="66" spans="1:10" x14ac:dyDescent="0.25">
      <c r="A66" s="1"/>
      <c r="H66" s="49"/>
      <c r="J66" s="50"/>
    </row>
    <row r="67" spans="1:10" x14ac:dyDescent="0.25">
      <c r="A67" s="1"/>
      <c r="H67" s="49"/>
      <c r="J67" s="50"/>
    </row>
    <row r="68" spans="1:10" x14ac:dyDescent="0.25">
      <c r="A68" s="1"/>
      <c r="H68" s="49"/>
      <c r="J68" s="50"/>
    </row>
    <row r="69" spans="1:10" x14ac:dyDescent="0.25">
      <c r="A69" s="1"/>
      <c r="H69" s="49"/>
      <c r="J69" s="50"/>
    </row>
    <row r="70" spans="1:10" x14ac:dyDescent="0.25">
      <c r="A70" s="1"/>
      <c r="H70" s="49"/>
      <c r="J70" s="50"/>
    </row>
    <row r="71" spans="1:10" x14ac:dyDescent="0.25">
      <c r="A71" s="1"/>
      <c r="H71" s="49"/>
      <c r="J71" s="50"/>
    </row>
    <row r="72" spans="1:10" x14ac:dyDescent="0.25">
      <c r="A72" s="1"/>
      <c r="H72" s="49"/>
      <c r="J72" s="50"/>
    </row>
    <row r="73" spans="1:10" x14ac:dyDescent="0.25">
      <c r="A73" s="1"/>
      <c r="H73" s="49"/>
      <c r="J73" s="50"/>
    </row>
    <row r="74" spans="1:10" x14ac:dyDescent="0.25">
      <c r="A74" s="1"/>
      <c r="H74" s="49"/>
      <c r="J74" s="50"/>
    </row>
    <row r="75" spans="1:10" x14ac:dyDescent="0.25">
      <c r="A75" s="1"/>
      <c r="H75" s="49"/>
      <c r="J75" s="50"/>
    </row>
    <row r="76" spans="1:10" x14ac:dyDescent="0.25">
      <c r="A76" s="1"/>
      <c r="H76" s="49"/>
      <c r="J76" s="50"/>
    </row>
    <row r="77" spans="1:10" x14ac:dyDescent="0.25">
      <c r="A77" s="1"/>
      <c r="H77" s="49"/>
      <c r="J77" s="50"/>
    </row>
    <row r="78" spans="1:10" x14ac:dyDescent="0.25">
      <c r="A78" s="1"/>
      <c r="H78" s="49"/>
      <c r="J78" s="50"/>
    </row>
    <row r="79" spans="1:10" x14ac:dyDescent="0.25">
      <c r="A79" s="1"/>
      <c r="H79" s="49"/>
      <c r="J79" s="50"/>
    </row>
    <row r="80" spans="1:10" x14ac:dyDescent="0.25">
      <c r="A80" s="1"/>
      <c r="H80" s="49"/>
      <c r="J80" s="50"/>
    </row>
    <row r="81" spans="1:10" x14ac:dyDescent="0.25">
      <c r="A81" s="1"/>
      <c r="H81" s="49"/>
      <c r="J81" s="50"/>
    </row>
    <row r="82" spans="1:10" x14ac:dyDescent="0.25">
      <c r="A82" s="1"/>
      <c r="H82" s="49"/>
      <c r="J82" s="50"/>
    </row>
    <row r="83" spans="1:10" x14ac:dyDescent="0.25">
      <c r="A83" s="1"/>
      <c r="H83" s="49"/>
      <c r="J83" s="50"/>
    </row>
    <row r="84" spans="1:10" x14ac:dyDescent="0.25">
      <c r="A84" s="1"/>
      <c r="H84" s="49"/>
      <c r="J84" s="50"/>
    </row>
    <row r="85" spans="1:10" x14ac:dyDescent="0.25">
      <c r="A85" s="1"/>
      <c r="H85" s="49"/>
      <c r="J85" s="50"/>
    </row>
    <row r="86" spans="1:10" x14ac:dyDescent="0.25">
      <c r="A86" s="1"/>
      <c r="H86" s="49"/>
      <c r="J86" s="50"/>
    </row>
    <row r="87" spans="1:10" x14ac:dyDescent="0.25">
      <c r="A87" s="1"/>
      <c r="H87" s="49"/>
      <c r="J87" s="50"/>
    </row>
    <row r="88" spans="1:10" x14ac:dyDescent="0.25">
      <c r="A88" s="1"/>
      <c r="H88" s="49"/>
      <c r="J88" s="50"/>
    </row>
    <row r="89" spans="1:10" x14ac:dyDescent="0.25">
      <c r="A89" s="1"/>
      <c r="H89" s="49"/>
      <c r="J89" s="50"/>
    </row>
    <row r="90" spans="1:10" x14ac:dyDescent="0.25">
      <c r="A90" s="1"/>
      <c r="H90" s="49"/>
      <c r="J90" s="50"/>
    </row>
    <row r="91" spans="1:10" x14ac:dyDescent="0.25">
      <c r="A91" s="1"/>
      <c r="H91" s="49"/>
      <c r="J91" s="50"/>
    </row>
    <row r="92" spans="1:10" x14ac:dyDescent="0.25">
      <c r="A92" s="1"/>
      <c r="H92" s="49"/>
      <c r="J92" s="50"/>
    </row>
    <row r="93" spans="1:10" x14ac:dyDescent="0.25">
      <c r="A93" s="1"/>
      <c r="H93" s="49"/>
      <c r="J93" s="50"/>
    </row>
    <row r="94" spans="1:10" x14ac:dyDescent="0.25">
      <c r="A94" s="1"/>
      <c r="H94" s="49"/>
      <c r="J94" s="50"/>
    </row>
    <row r="95" spans="1:10" x14ac:dyDescent="0.25">
      <c r="A95" s="1"/>
      <c r="H95" s="49"/>
      <c r="J95" s="50"/>
    </row>
    <row r="96" spans="1:10" x14ac:dyDescent="0.25">
      <c r="A96" s="1"/>
      <c r="H96" s="49"/>
      <c r="J96" s="50"/>
    </row>
    <row r="97" spans="1:10" x14ac:dyDescent="0.25">
      <c r="A97" s="1"/>
      <c r="H97" s="49"/>
      <c r="J97" s="50"/>
    </row>
    <row r="98" spans="1:10" x14ac:dyDescent="0.25">
      <c r="A98" s="1"/>
      <c r="H98" s="49"/>
      <c r="J98" s="50"/>
    </row>
    <row r="99" spans="1:10" x14ac:dyDescent="0.25">
      <c r="A99" s="1"/>
      <c r="H99" s="49"/>
      <c r="J99" s="50"/>
    </row>
    <row r="100" spans="1:10" x14ac:dyDescent="0.25">
      <c r="A100" s="1"/>
      <c r="H100" s="49"/>
      <c r="J100" s="50"/>
    </row>
    <row r="101" spans="1:10" x14ac:dyDescent="0.25">
      <c r="A101" s="1"/>
      <c r="H101" s="49"/>
      <c r="J101" s="50"/>
    </row>
    <row r="102" spans="1:10" x14ac:dyDescent="0.25">
      <c r="A102" s="1"/>
      <c r="H102" s="49"/>
      <c r="J102" s="50"/>
    </row>
    <row r="103" spans="1:10" x14ac:dyDescent="0.25">
      <c r="A103" s="1"/>
      <c r="H103" s="49"/>
      <c r="J103" s="50"/>
    </row>
    <row r="104" spans="1:10" x14ac:dyDescent="0.25">
      <c r="A104" s="1"/>
      <c r="H104" s="49"/>
      <c r="J104" s="50"/>
    </row>
    <row r="105" spans="1:10" x14ac:dyDescent="0.25">
      <c r="A105" s="1"/>
      <c r="H105" s="49"/>
      <c r="J105" s="50"/>
    </row>
    <row r="106" spans="1:10" x14ac:dyDescent="0.25">
      <c r="A106" s="1"/>
      <c r="H106" s="49"/>
      <c r="J106" s="50"/>
    </row>
    <row r="107" spans="1:10" x14ac:dyDescent="0.25">
      <c r="A107" s="1"/>
      <c r="H107" s="49"/>
      <c r="J107" s="50"/>
    </row>
    <row r="108" spans="1:10" x14ac:dyDescent="0.25">
      <c r="A108" s="1"/>
      <c r="H108" s="49"/>
      <c r="J108" s="50"/>
    </row>
    <row r="109" spans="1:10" x14ac:dyDescent="0.25">
      <c r="A109" s="1"/>
      <c r="H109" s="49"/>
      <c r="J109" s="50"/>
    </row>
    <row r="110" spans="1:10" x14ac:dyDescent="0.25">
      <c r="A110" s="1"/>
      <c r="H110" s="49"/>
      <c r="J110" s="50"/>
    </row>
    <row r="111" spans="1:10" x14ac:dyDescent="0.25">
      <c r="A111" s="1"/>
      <c r="H111" s="49"/>
      <c r="J111" s="50"/>
    </row>
    <row r="112" spans="1:10" x14ac:dyDescent="0.25">
      <c r="A112" s="1"/>
      <c r="H112" s="49"/>
      <c r="J112" s="50"/>
    </row>
    <row r="113" spans="1:10" x14ac:dyDescent="0.25">
      <c r="A113" s="1"/>
      <c r="H113" s="49"/>
      <c r="J113" s="50"/>
    </row>
    <row r="114" spans="1:10" x14ac:dyDescent="0.25">
      <c r="A114" s="1"/>
      <c r="H114" s="49"/>
      <c r="J114" s="50"/>
    </row>
    <row r="115" spans="1:10" x14ac:dyDescent="0.25">
      <c r="A115" s="1"/>
      <c r="H115" s="49"/>
      <c r="J115" s="50"/>
    </row>
    <row r="116" spans="1:10" x14ac:dyDescent="0.25">
      <c r="A116" s="1"/>
      <c r="H116" s="49"/>
      <c r="J116" s="50"/>
    </row>
    <row r="117" spans="1:10" x14ac:dyDescent="0.25">
      <c r="A117" s="1"/>
      <c r="H117" s="49"/>
      <c r="J117" s="50"/>
    </row>
    <row r="118" spans="1:10" x14ac:dyDescent="0.25">
      <c r="A118" s="1"/>
      <c r="H118" s="49"/>
      <c r="J118" s="50"/>
    </row>
    <row r="119" spans="1:10" x14ac:dyDescent="0.25">
      <c r="A119" s="1"/>
      <c r="H119" s="49"/>
      <c r="J119" s="50"/>
    </row>
    <row r="120" spans="1:10" x14ac:dyDescent="0.25">
      <c r="A120" s="1"/>
      <c r="H120" s="49"/>
      <c r="J120" s="50"/>
    </row>
    <row r="121" spans="1:10" x14ac:dyDescent="0.25">
      <c r="A121" s="1"/>
      <c r="H121" s="49"/>
      <c r="J121" s="50"/>
    </row>
    <row r="122" spans="1:10" x14ac:dyDescent="0.25">
      <c r="A122" s="1"/>
      <c r="H122" s="49"/>
      <c r="J122" s="50"/>
    </row>
    <row r="123" spans="1:10" x14ac:dyDescent="0.25">
      <c r="A123" s="1"/>
      <c r="H123" s="49"/>
      <c r="J123" s="50"/>
    </row>
    <row r="124" spans="1:10" x14ac:dyDescent="0.25">
      <c r="A124" s="1"/>
      <c r="H124" s="49"/>
      <c r="J124" s="50"/>
    </row>
    <row r="125" spans="1:10" x14ac:dyDescent="0.25">
      <c r="A125" s="1"/>
      <c r="H125" s="49"/>
      <c r="J125" s="50"/>
    </row>
    <row r="126" spans="1:10" x14ac:dyDescent="0.25">
      <c r="A126" s="1"/>
      <c r="H126" s="49"/>
      <c r="J126" s="50"/>
    </row>
    <row r="127" spans="1:10" x14ac:dyDescent="0.25">
      <c r="A127" s="1"/>
      <c r="H127" s="49"/>
      <c r="J127" s="50"/>
    </row>
    <row r="128" spans="1:10" x14ac:dyDescent="0.25">
      <c r="A128" s="1"/>
      <c r="H128" s="49"/>
      <c r="J128" s="50"/>
    </row>
    <row r="129" spans="1:10" x14ac:dyDescent="0.25">
      <c r="A129" s="1"/>
      <c r="H129" s="49"/>
      <c r="J129" s="50"/>
    </row>
    <row r="130" spans="1:10" x14ac:dyDescent="0.25">
      <c r="A130" s="1"/>
      <c r="H130" s="49"/>
      <c r="J130" s="50"/>
    </row>
    <row r="131" spans="1:10" x14ac:dyDescent="0.25">
      <c r="A131" s="1"/>
      <c r="H131" s="49"/>
      <c r="J131" s="50"/>
    </row>
    <row r="132" spans="1:10" x14ac:dyDescent="0.25">
      <c r="A132" s="1"/>
      <c r="H132" s="49"/>
      <c r="J132" s="50"/>
    </row>
    <row r="133" spans="1:10" x14ac:dyDescent="0.25">
      <c r="A133" s="1"/>
      <c r="H133" s="49"/>
      <c r="J133" s="50"/>
    </row>
    <row r="134" spans="1:10" x14ac:dyDescent="0.25">
      <c r="A134" s="1"/>
      <c r="H134" s="49"/>
      <c r="J134" s="50"/>
    </row>
    <row r="135" spans="1:10" x14ac:dyDescent="0.25">
      <c r="A135" s="1"/>
      <c r="H135" s="49"/>
      <c r="J135" s="50"/>
    </row>
    <row r="136" spans="1:10" x14ac:dyDescent="0.25">
      <c r="A136" s="1"/>
      <c r="H136" s="49"/>
      <c r="J136" s="50"/>
    </row>
    <row r="137" spans="1:10" x14ac:dyDescent="0.25">
      <c r="A137" s="1"/>
      <c r="H137" s="49"/>
      <c r="J137" s="50"/>
    </row>
    <row r="138" spans="1:10" x14ac:dyDescent="0.25">
      <c r="A138" s="1"/>
      <c r="H138" s="49"/>
      <c r="J138" s="50"/>
    </row>
    <row r="139" spans="1:10" x14ac:dyDescent="0.25">
      <c r="A139" s="1"/>
      <c r="H139" s="49"/>
      <c r="J139" s="50"/>
    </row>
    <row r="140" spans="1:10" x14ac:dyDescent="0.25">
      <c r="A140" s="1"/>
      <c r="H140" s="49"/>
      <c r="J140" s="50"/>
    </row>
    <row r="141" spans="1:10" x14ac:dyDescent="0.25">
      <c r="A141" s="1"/>
      <c r="H141" s="49"/>
      <c r="J141" s="50"/>
    </row>
    <row r="142" spans="1:10" x14ac:dyDescent="0.25">
      <c r="A142" s="1"/>
      <c r="H142" s="49"/>
      <c r="J142" s="50"/>
    </row>
    <row r="143" spans="1:10" x14ac:dyDescent="0.25">
      <c r="A143" s="1"/>
      <c r="H143" s="49"/>
      <c r="J143" s="50"/>
    </row>
    <row r="144" spans="1:10" x14ac:dyDescent="0.25">
      <c r="A144" s="1"/>
      <c r="H144" s="49"/>
      <c r="J144" s="50"/>
    </row>
    <row r="145" spans="1:10" x14ac:dyDescent="0.25">
      <c r="A145" s="1"/>
      <c r="H145" s="49"/>
      <c r="J145" s="50"/>
    </row>
    <row r="146" spans="1:10" x14ac:dyDescent="0.25">
      <c r="A146" s="1"/>
      <c r="H146" s="49"/>
      <c r="J146" s="50"/>
    </row>
    <row r="147" spans="1:10" x14ac:dyDescent="0.25">
      <c r="A147" s="1"/>
      <c r="H147" s="49"/>
      <c r="J147" s="50"/>
    </row>
    <row r="148" spans="1:10" x14ac:dyDescent="0.25">
      <c r="A148" s="1"/>
      <c r="H148" s="49"/>
      <c r="J148" s="50"/>
    </row>
    <row r="149" spans="1:10" x14ac:dyDescent="0.25">
      <c r="A149" s="1"/>
      <c r="H149" s="49"/>
      <c r="J149" s="50"/>
    </row>
    <row r="150" spans="1:10" x14ac:dyDescent="0.25">
      <c r="A150" s="1"/>
      <c r="H150" s="49"/>
      <c r="J150" s="50"/>
    </row>
    <row r="151" spans="1:10" x14ac:dyDescent="0.25">
      <c r="A151" s="1"/>
      <c r="H151" s="49"/>
      <c r="J151" s="50"/>
    </row>
    <row r="152" spans="1:10" x14ac:dyDescent="0.25">
      <c r="A152" s="1"/>
      <c r="H152" s="49"/>
      <c r="J152" s="50"/>
    </row>
    <row r="153" spans="1:10" x14ac:dyDescent="0.25">
      <c r="A153" s="1"/>
      <c r="H153" s="49"/>
      <c r="J153" s="50"/>
    </row>
    <row r="154" spans="1:10" x14ac:dyDescent="0.25">
      <c r="A154" s="1"/>
      <c r="H154" s="49"/>
      <c r="J154" s="50"/>
    </row>
    <row r="155" spans="1:10" x14ac:dyDescent="0.25">
      <c r="A155" s="1"/>
      <c r="H155" s="49"/>
      <c r="J155" s="50"/>
    </row>
    <row r="156" spans="1:10" x14ac:dyDescent="0.25">
      <c r="A156" s="1"/>
      <c r="H156" s="49"/>
      <c r="J156" s="50"/>
    </row>
    <row r="157" spans="1:10" x14ac:dyDescent="0.25">
      <c r="A157" s="1"/>
      <c r="H157" s="49"/>
      <c r="J157" s="50"/>
    </row>
    <row r="158" spans="1:10" x14ac:dyDescent="0.25">
      <c r="A158" s="1"/>
      <c r="H158" s="49"/>
      <c r="J158" s="50"/>
    </row>
    <row r="159" spans="1:10" x14ac:dyDescent="0.25">
      <c r="A159" s="1"/>
      <c r="H159" s="49"/>
      <c r="J159" s="50"/>
    </row>
    <row r="160" spans="1:10" x14ac:dyDescent="0.25">
      <c r="A160" s="1"/>
      <c r="H160" s="49"/>
      <c r="J160" s="50"/>
    </row>
    <row r="161" spans="1:10" x14ac:dyDescent="0.25">
      <c r="A161" s="1"/>
      <c r="H161" s="49"/>
      <c r="J161" s="50"/>
    </row>
    <row r="162" spans="1:10" x14ac:dyDescent="0.25">
      <c r="A162" s="1"/>
      <c r="H162" s="49"/>
      <c r="J162" s="50"/>
    </row>
    <row r="163" spans="1:10" x14ac:dyDescent="0.25">
      <c r="A163" s="1"/>
      <c r="H163" s="49"/>
      <c r="J163" s="50"/>
    </row>
    <row r="164" spans="1:10" x14ac:dyDescent="0.25">
      <c r="A164" s="1"/>
      <c r="H164" s="49"/>
      <c r="J164" s="50"/>
    </row>
    <row r="165" spans="1:10" x14ac:dyDescent="0.25">
      <c r="A165" s="1"/>
      <c r="H165" s="49"/>
      <c r="J165" s="50"/>
    </row>
    <row r="166" spans="1:10" x14ac:dyDescent="0.25">
      <c r="A166" s="1"/>
      <c r="H166" s="49"/>
      <c r="J166" s="50"/>
    </row>
    <row r="167" spans="1:10" x14ac:dyDescent="0.25">
      <c r="A167" s="1"/>
      <c r="H167" s="49"/>
      <c r="J167" s="50"/>
    </row>
    <row r="168" spans="1:10" x14ac:dyDescent="0.25">
      <c r="A168" s="1"/>
      <c r="H168" s="49"/>
      <c r="J168" s="50"/>
    </row>
    <row r="169" spans="1:10" x14ac:dyDescent="0.25">
      <c r="A169" s="1"/>
      <c r="H169" s="49"/>
      <c r="J169" s="50"/>
    </row>
    <row r="170" spans="1:10" x14ac:dyDescent="0.25">
      <c r="A170" s="1"/>
      <c r="H170" s="49"/>
      <c r="J170" s="50"/>
    </row>
    <row r="171" spans="1:10" x14ac:dyDescent="0.25">
      <c r="A171" s="1"/>
      <c r="H171" s="49"/>
      <c r="J171" s="50"/>
    </row>
    <row r="172" spans="1:10" x14ac:dyDescent="0.25">
      <c r="A172" s="1"/>
      <c r="H172" s="49"/>
      <c r="J172" s="50"/>
    </row>
    <row r="173" spans="1:10" x14ac:dyDescent="0.25">
      <c r="A173" s="1"/>
      <c r="H173" s="49"/>
      <c r="J173" s="50"/>
    </row>
    <row r="174" spans="1:10" x14ac:dyDescent="0.25">
      <c r="A174" s="1"/>
      <c r="H174" s="49"/>
      <c r="J174" s="50"/>
    </row>
    <row r="175" spans="1:10" x14ac:dyDescent="0.25">
      <c r="A175" s="1"/>
      <c r="H175" s="49"/>
      <c r="J175" s="50"/>
    </row>
    <row r="176" spans="1:10" x14ac:dyDescent="0.25">
      <c r="A176" s="1"/>
      <c r="H176" s="49"/>
      <c r="J176" s="50"/>
    </row>
    <row r="177" spans="1:10" x14ac:dyDescent="0.25">
      <c r="A177" s="1"/>
      <c r="H177" s="49"/>
      <c r="J177" s="50"/>
    </row>
    <row r="178" spans="1:10" x14ac:dyDescent="0.25">
      <c r="A178" s="1"/>
      <c r="H178" s="49"/>
      <c r="J178" s="50"/>
    </row>
    <row r="179" spans="1:10" x14ac:dyDescent="0.25">
      <c r="A179" s="1"/>
      <c r="H179" s="49"/>
      <c r="J179" s="50"/>
    </row>
    <row r="180" spans="1:10" x14ac:dyDescent="0.25">
      <c r="A180" s="1"/>
      <c r="H180" s="49"/>
      <c r="J180" s="50"/>
    </row>
    <row r="181" spans="1:10" x14ac:dyDescent="0.25">
      <c r="A181" s="1"/>
      <c r="H181" s="49"/>
      <c r="J181" s="50"/>
    </row>
    <row r="182" spans="1:10" x14ac:dyDescent="0.25">
      <c r="A182" s="1"/>
      <c r="H182" s="49"/>
      <c r="J182" s="50"/>
    </row>
    <row r="183" spans="1:10" x14ac:dyDescent="0.25">
      <c r="A183" s="1"/>
      <c r="H183" s="49"/>
      <c r="J183" s="50"/>
    </row>
    <row r="184" spans="1:10" x14ac:dyDescent="0.25">
      <c r="A184" s="1"/>
      <c r="H184" s="49"/>
      <c r="J184" s="50"/>
    </row>
    <row r="185" spans="1:10" x14ac:dyDescent="0.25">
      <c r="A185" s="1"/>
      <c r="H185" s="49"/>
      <c r="J185" s="50"/>
    </row>
    <row r="186" spans="1:10" x14ac:dyDescent="0.25">
      <c r="A186" s="1"/>
      <c r="H186" s="49"/>
      <c r="J186" s="50"/>
    </row>
    <row r="187" spans="1:10" x14ac:dyDescent="0.25">
      <c r="A187" s="1"/>
      <c r="H187" s="49"/>
      <c r="J187" s="50"/>
    </row>
    <row r="188" spans="1:10" x14ac:dyDescent="0.25">
      <c r="A188" s="1"/>
      <c r="H188" s="49"/>
      <c r="J188" s="50"/>
    </row>
    <row r="189" spans="1:10" x14ac:dyDescent="0.25">
      <c r="A189" s="1"/>
      <c r="H189" s="49"/>
      <c r="J189" s="50"/>
    </row>
    <row r="190" spans="1:10" x14ac:dyDescent="0.25">
      <c r="A190" s="1"/>
      <c r="H190" s="49"/>
      <c r="J190" s="50"/>
    </row>
    <row r="191" spans="1:10" x14ac:dyDescent="0.25">
      <c r="A191" s="1"/>
      <c r="H191" s="49"/>
      <c r="J191" s="50"/>
    </row>
    <row r="192" spans="1:10" x14ac:dyDescent="0.25">
      <c r="A192" s="1"/>
      <c r="H192" s="49"/>
      <c r="J192" s="50"/>
    </row>
    <row r="193" spans="1:10" x14ac:dyDescent="0.25">
      <c r="A193" s="1"/>
      <c r="H193" s="49"/>
      <c r="J193" s="50"/>
    </row>
    <row r="194" spans="1:10" x14ac:dyDescent="0.25">
      <c r="A194" s="1"/>
      <c r="H194" s="49"/>
      <c r="J194" s="50"/>
    </row>
    <row r="195" spans="1:10" x14ac:dyDescent="0.25">
      <c r="A195" s="1"/>
      <c r="H195" s="49"/>
      <c r="J195" s="50"/>
    </row>
    <row r="196" spans="1:10" x14ac:dyDescent="0.25">
      <c r="A196" s="1"/>
      <c r="H196" s="49"/>
      <c r="J196" s="50"/>
    </row>
    <row r="197" spans="1:10" x14ac:dyDescent="0.25">
      <c r="A197" s="1"/>
      <c r="H197" s="49"/>
      <c r="J197" s="50"/>
    </row>
    <row r="198" spans="1:10" x14ac:dyDescent="0.25">
      <c r="A198" s="1"/>
      <c r="H198" s="49"/>
      <c r="J198" s="50"/>
    </row>
    <row r="199" spans="1:10" x14ac:dyDescent="0.25">
      <c r="A199" s="1"/>
      <c r="H199" s="49"/>
      <c r="J199" s="50"/>
    </row>
    <row r="200" spans="1:10" x14ac:dyDescent="0.25">
      <c r="A200" s="1"/>
      <c r="H200" s="49"/>
      <c r="J200" s="50"/>
    </row>
    <row r="201" spans="1:10" x14ac:dyDescent="0.25">
      <c r="A201" s="1"/>
      <c r="H201" s="49"/>
      <c r="J201" s="50"/>
    </row>
    <row r="202" spans="1:10" x14ac:dyDescent="0.25">
      <c r="A202" s="1"/>
      <c r="H202" s="49"/>
      <c r="J202" s="50"/>
    </row>
    <row r="203" spans="1:10" x14ac:dyDescent="0.25">
      <c r="A203" s="1"/>
      <c r="H203" s="49"/>
      <c r="J203" s="50"/>
    </row>
    <row r="204" spans="1:10" x14ac:dyDescent="0.25">
      <c r="A204" s="1"/>
      <c r="H204" s="49"/>
      <c r="J204" s="50"/>
    </row>
    <row r="205" spans="1:10" x14ac:dyDescent="0.25">
      <c r="A205" s="1"/>
      <c r="H205" s="49"/>
      <c r="J205" s="50"/>
    </row>
    <row r="206" spans="1:10" x14ac:dyDescent="0.25">
      <c r="A206" s="1"/>
      <c r="H206" s="49"/>
      <c r="J206" s="50"/>
    </row>
    <row r="207" spans="1:10" x14ac:dyDescent="0.25">
      <c r="A207" s="1"/>
      <c r="H207" s="49"/>
      <c r="J207" s="50"/>
    </row>
    <row r="208" spans="1:10" x14ac:dyDescent="0.25">
      <c r="A208" s="1"/>
      <c r="H208" s="49"/>
      <c r="J208" s="50"/>
    </row>
    <row r="209" spans="1:10" x14ac:dyDescent="0.25">
      <c r="A209" s="1"/>
      <c r="H209" s="49"/>
      <c r="J209" s="50"/>
    </row>
    <row r="210" spans="1:10" x14ac:dyDescent="0.25">
      <c r="A210" s="1"/>
      <c r="H210" s="49"/>
      <c r="J210" s="50"/>
    </row>
    <row r="211" spans="1:10" x14ac:dyDescent="0.25">
      <c r="A211" s="1"/>
      <c r="H211" s="49"/>
      <c r="J211" s="50"/>
    </row>
    <row r="212" spans="1:10" x14ac:dyDescent="0.25">
      <c r="A212" s="1"/>
      <c r="H212" s="49"/>
      <c r="J212" s="50"/>
    </row>
    <row r="213" spans="1:10" x14ac:dyDescent="0.25">
      <c r="A213" s="1"/>
      <c r="H213" s="49"/>
      <c r="J213" s="50"/>
    </row>
    <row r="214" spans="1:10" x14ac:dyDescent="0.25">
      <c r="A214" s="1"/>
      <c r="H214" s="49"/>
      <c r="J214" s="50"/>
    </row>
    <row r="215" spans="1:10" x14ac:dyDescent="0.25">
      <c r="A215" s="1"/>
      <c r="H215" s="49"/>
      <c r="J215" s="50"/>
    </row>
    <row r="216" spans="1:10" x14ac:dyDescent="0.25">
      <c r="A216" s="1"/>
      <c r="H216" s="49"/>
      <c r="J216" s="50"/>
    </row>
    <row r="217" spans="1:10" x14ac:dyDescent="0.25">
      <c r="A217" s="1"/>
      <c r="H217" s="49"/>
      <c r="J217" s="50"/>
    </row>
    <row r="218" spans="1:10" x14ac:dyDescent="0.25">
      <c r="A218" s="1"/>
      <c r="H218" s="49"/>
      <c r="J218" s="50"/>
    </row>
    <row r="219" spans="1:10" x14ac:dyDescent="0.25">
      <c r="A219" s="1"/>
      <c r="H219" s="49"/>
      <c r="J219" s="50"/>
    </row>
    <row r="220" spans="1:10" x14ac:dyDescent="0.25">
      <c r="A220" s="1"/>
      <c r="H220" s="49"/>
      <c r="J220" s="50"/>
    </row>
    <row r="221" spans="1:10" x14ac:dyDescent="0.25">
      <c r="A221" s="1"/>
      <c r="H221" s="49"/>
      <c r="J221" s="50"/>
    </row>
    <row r="222" spans="1:10" x14ac:dyDescent="0.25">
      <c r="A222" s="1"/>
      <c r="H222" s="49"/>
      <c r="J222" s="50"/>
    </row>
    <row r="223" spans="1:10" x14ac:dyDescent="0.25">
      <c r="A223" s="1"/>
      <c r="H223" s="49"/>
      <c r="J223" s="50"/>
    </row>
    <row r="224" spans="1:10" x14ac:dyDescent="0.25">
      <c r="A224" s="1"/>
      <c r="H224" s="49"/>
      <c r="J224" s="50"/>
    </row>
    <row r="225" spans="1:10" x14ac:dyDescent="0.25">
      <c r="A225" s="1"/>
      <c r="H225" s="49"/>
      <c r="J225" s="50"/>
    </row>
    <row r="226" spans="1:10" x14ac:dyDescent="0.25">
      <c r="A226" s="1"/>
      <c r="H226" s="49"/>
      <c r="J226" s="50"/>
    </row>
    <row r="227" spans="1:10" x14ac:dyDescent="0.25">
      <c r="A227" s="1"/>
      <c r="H227" s="49"/>
      <c r="J227" s="50"/>
    </row>
    <row r="228" spans="1:10" x14ac:dyDescent="0.25">
      <c r="A228" s="1"/>
      <c r="H228" s="49"/>
      <c r="J228" s="50"/>
    </row>
    <row r="229" spans="1:10" x14ac:dyDescent="0.25">
      <c r="A229" s="1"/>
      <c r="H229" s="49"/>
      <c r="J229" s="50"/>
    </row>
    <row r="230" spans="1:10" x14ac:dyDescent="0.25">
      <c r="A230" s="1"/>
      <c r="H230" s="49"/>
      <c r="J230" s="50"/>
    </row>
    <row r="231" spans="1:10" x14ac:dyDescent="0.25">
      <c r="A231" s="1"/>
      <c r="H231" s="49"/>
      <c r="J231" s="50"/>
    </row>
    <row r="232" spans="1:10" x14ac:dyDescent="0.25">
      <c r="A232" s="1"/>
      <c r="H232" s="49"/>
      <c r="J232" s="50"/>
    </row>
    <row r="233" spans="1:10" x14ac:dyDescent="0.25">
      <c r="A233" s="1"/>
      <c r="H233" s="49"/>
      <c r="J233" s="50"/>
    </row>
    <row r="234" spans="1:10" x14ac:dyDescent="0.25">
      <c r="A234" s="1"/>
      <c r="H234" s="49"/>
      <c r="J234" s="50"/>
    </row>
    <row r="235" spans="1:10" x14ac:dyDescent="0.25">
      <c r="A235" s="1"/>
      <c r="H235" s="49"/>
      <c r="J235" s="50"/>
    </row>
    <row r="236" spans="1:10" x14ac:dyDescent="0.25">
      <c r="A236" s="1"/>
      <c r="H236" s="49"/>
      <c r="J236" s="50"/>
    </row>
    <row r="237" spans="1:10" x14ac:dyDescent="0.25">
      <c r="A237" s="1"/>
      <c r="H237" s="49"/>
      <c r="J237" s="50"/>
    </row>
    <row r="238" spans="1:10" x14ac:dyDescent="0.25">
      <c r="A238" s="1"/>
      <c r="H238" s="49"/>
      <c r="J238" s="50"/>
    </row>
    <row r="239" spans="1:10" x14ac:dyDescent="0.25">
      <c r="A239" s="1"/>
      <c r="H239" s="49"/>
      <c r="J239" s="50"/>
    </row>
    <row r="240" spans="1:10" x14ac:dyDescent="0.25">
      <c r="A240" s="1"/>
      <c r="H240" s="49"/>
      <c r="J240" s="50"/>
    </row>
    <row r="241" spans="1:10" x14ac:dyDescent="0.25">
      <c r="A241" s="1"/>
      <c r="H241" s="49"/>
      <c r="J241" s="50"/>
    </row>
    <row r="242" spans="1:10" x14ac:dyDescent="0.25">
      <c r="A242" s="1"/>
      <c r="H242" s="49"/>
      <c r="J242" s="50"/>
    </row>
    <row r="243" spans="1:10" x14ac:dyDescent="0.25">
      <c r="A243" s="1"/>
      <c r="H243" s="49"/>
      <c r="J243" s="50"/>
    </row>
    <row r="244" spans="1:10" x14ac:dyDescent="0.25">
      <c r="A244" s="1"/>
      <c r="H244" s="49"/>
      <c r="J244" s="50"/>
    </row>
    <row r="245" spans="1:10" x14ac:dyDescent="0.25">
      <c r="A245" s="1"/>
      <c r="H245" s="49"/>
      <c r="J245" s="50"/>
    </row>
    <row r="246" spans="1:10" x14ac:dyDescent="0.25">
      <c r="A246" s="1"/>
      <c r="H246" s="49"/>
      <c r="J246" s="50"/>
    </row>
    <row r="247" spans="1:10" x14ac:dyDescent="0.25">
      <c r="A247" s="1"/>
      <c r="H247" s="49"/>
      <c r="J247" s="50"/>
    </row>
    <row r="248" spans="1:10" x14ac:dyDescent="0.25">
      <c r="A248" s="1"/>
      <c r="H248" s="49"/>
      <c r="J248" s="50"/>
    </row>
    <row r="249" spans="1:10" x14ac:dyDescent="0.25">
      <c r="A249" s="1"/>
      <c r="H249" s="49"/>
      <c r="J249" s="50"/>
    </row>
    <row r="250" spans="1:10" x14ac:dyDescent="0.25">
      <c r="A250" s="1"/>
      <c r="H250" s="49"/>
      <c r="J250" s="50"/>
    </row>
    <row r="251" spans="1:10" x14ac:dyDescent="0.25">
      <c r="A251" s="1"/>
      <c r="H251" s="49"/>
      <c r="J251" s="50"/>
    </row>
    <row r="252" spans="1:10" x14ac:dyDescent="0.25">
      <c r="A252" s="1"/>
      <c r="H252" s="49"/>
      <c r="J252" s="50"/>
    </row>
    <row r="253" spans="1:10" x14ac:dyDescent="0.25">
      <c r="A253" s="1"/>
      <c r="H253" s="49"/>
      <c r="J253" s="50"/>
    </row>
    <row r="254" spans="1:10" x14ac:dyDescent="0.25">
      <c r="A254" s="1"/>
      <c r="H254" s="49"/>
      <c r="J254" s="50"/>
    </row>
    <row r="255" spans="1:10" x14ac:dyDescent="0.25">
      <c r="A255" s="1"/>
      <c r="H255" s="49"/>
      <c r="J255" s="50"/>
    </row>
    <row r="256" spans="1:10" x14ac:dyDescent="0.25">
      <c r="A256" s="1"/>
      <c r="H256" s="49"/>
      <c r="J256" s="50"/>
    </row>
    <row r="257" spans="1:10" x14ac:dyDescent="0.25">
      <c r="A257" s="1"/>
      <c r="H257" s="49"/>
      <c r="J257" s="50"/>
    </row>
    <row r="258" spans="1:10" x14ac:dyDescent="0.25">
      <c r="A258" s="1"/>
      <c r="H258" s="49"/>
      <c r="J258" s="50"/>
    </row>
    <row r="259" spans="1:10" x14ac:dyDescent="0.25">
      <c r="A259" s="1"/>
      <c r="H259" s="49"/>
      <c r="J259" s="50"/>
    </row>
    <row r="260" spans="1:10" x14ac:dyDescent="0.25">
      <c r="A260" s="1"/>
      <c r="H260" s="49"/>
      <c r="J260" s="50"/>
    </row>
    <row r="261" spans="1:10" x14ac:dyDescent="0.25">
      <c r="A261" s="1"/>
      <c r="H261" s="49"/>
      <c r="J261" s="50"/>
    </row>
    <row r="262" spans="1:10" x14ac:dyDescent="0.25">
      <c r="A262" s="1"/>
      <c r="H262" s="49"/>
      <c r="J262" s="50"/>
    </row>
    <row r="263" spans="1:10" x14ac:dyDescent="0.25">
      <c r="A263" s="1"/>
      <c r="H263" s="49"/>
      <c r="J263" s="50"/>
    </row>
    <row r="264" spans="1:10" x14ac:dyDescent="0.25">
      <c r="A264" s="1"/>
      <c r="H264" s="49"/>
      <c r="J264" s="50"/>
    </row>
    <row r="265" spans="1:10" x14ac:dyDescent="0.25">
      <c r="A265" s="1"/>
      <c r="H265" s="49"/>
      <c r="J265" s="50"/>
    </row>
    <row r="266" spans="1:10" x14ac:dyDescent="0.25">
      <c r="A266" s="1"/>
      <c r="H266" s="49"/>
      <c r="J266" s="50"/>
    </row>
    <row r="267" spans="1:10" x14ac:dyDescent="0.25">
      <c r="A267" s="1"/>
      <c r="H267" s="49"/>
      <c r="J267" s="50"/>
    </row>
    <row r="268" spans="1:10" x14ac:dyDescent="0.25">
      <c r="A268" s="1"/>
      <c r="H268" s="49"/>
      <c r="J268" s="50"/>
    </row>
    <row r="269" spans="1:10" x14ac:dyDescent="0.25">
      <c r="A269" s="1"/>
      <c r="H269" s="49"/>
      <c r="J269" s="50"/>
    </row>
    <row r="270" spans="1:10" x14ac:dyDescent="0.25">
      <c r="A270" s="1"/>
      <c r="H270" s="49"/>
      <c r="J270" s="50"/>
    </row>
    <row r="271" spans="1:10" x14ac:dyDescent="0.25">
      <c r="A271" s="1"/>
      <c r="H271" s="49"/>
      <c r="J271" s="50"/>
    </row>
    <row r="272" spans="1:10" x14ac:dyDescent="0.25">
      <c r="A272" s="1"/>
      <c r="H272" s="49"/>
      <c r="J272" s="50"/>
    </row>
    <row r="273" spans="1:10" x14ac:dyDescent="0.25">
      <c r="A273" s="1"/>
      <c r="H273" s="49"/>
      <c r="J273" s="50"/>
    </row>
    <row r="274" spans="1:10" x14ac:dyDescent="0.25">
      <c r="A274" s="1"/>
      <c r="H274" s="49"/>
      <c r="J274" s="50"/>
    </row>
    <row r="275" spans="1:10" x14ac:dyDescent="0.25">
      <c r="A275" s="1"/>
      <c r="H275" s="49"/>
      <c r="J275" s="50"/>
    </row>
    <row r="276" spans="1:10" x14ac:dyDescent="0.25">
      <c r="A276" s="1"/>
      <c r="H276" s="49"/>
      <c r="J276" s="50"/>
    </row>
    <row r="277" spans="1:10" x14ac:dyDescent="0.25">
      <c r="A277" s="1"/>
      <c r="H277" s="49"/>
      <c r="J277" s="50"/>
    </row>
    <row r="278" spans="1:10" x14ac:dyDescent="0.25">
      <c r="A278" s="1"/>
      <c r="H278" s="49"/>
      <c r="J278" s="50"/>
    </row>
    <row r="279" spans="1:10" x14ac:dyDescent="0.25">
      <c r="A279" s="1"/>
      <c r="H279" s="49"/>
      <c r="J279" s="50"/>
    </row>
    <row r="280" spans="1:10" x14ac:dyDescent="0.25">
      <c r="A280" s="1"/>
      <c r="H280" s="49"/>
      <c r="J280" s="50"/>
    </row>
    <row r="281" spans="1:10" x14ac:dyDescent="0.25">
      <c r="A281" s="1"/>
      <c r="H281" s="49"/>
      <c r="J281" s="50"/>
    </row>
    <row r="282" spans="1:10" x14ac:dyDescent="0.25">
      <c r="A282" s="1"/>
      <c r="H282" s="49"/>
      <c r="J282" s="50"/>
    </row>
    <row r="283" spans="1:10" x14ac:dyDescent="0.25">
      <c r="A283" s="1"/>
      <c r="H283" s="49"/>
      <c r="J283" s="50"/>
    </row>
    <row r="284" spans="1:10" x14ac:dyDescent="0.25">
      <c r="A284" s="1"/>
      <c r="H284" s="49"/>
      <c r="J284" s="50"/>
    </row>
    <row r="285" spans="1:10" x14ac:dyDescent="0.25">
      <c r="A285" s="1"/>
      <c r="H285" s="49"/>
      <c r="J285" s="50"/>
    </row>
    <row r="286" spans="1:10" x14ac:dyDescent="0.25">
      <c r="A286" s="1"/>
      <c r="H286" s="49"/>
      <c r="J286" s="50"/>
    </row>
    <row r="287" spans="1:10" x14ac:dyDescent="0.25">
      <c r="A287" s="1"/>
      <c r="H287" s="49"/>
      <c r="J287" s="50"/>
    </row>
    <row r="288" spans="1:10" x14ac:dyDescent="0.25">
      <c r="A288" s="1"/>
      <c r="H288" s="49"/>
      <c r="J288" s="50"/>
    </row>
    <row r="289" spans="1:10" x14ac:dyDescent="0.25">
      <c r="A289" s="1"/>
      <c r="H289" s="49"/>
      <c r="J289" s="50"/>
    </row>
    <row r="290" spans="1:10" x14ac:dyDescent="0.25">
      <c r="A290" s="1"/>
      <c r="H290" s="49"/>
      <c r="J290" s="50"/>
    </row>
    <row r="291" spans="1:10" x14ac:dyDescent="0.25">
      <c r="A291" s="1"/>
      <c r="H291" s="49"/>
      <c r="J291" s="50"/>
    </row>
    <row r="292" spans="1:10" x14ac:dyDescent="0.25">
      <c r="A292" s="1"/>
      <c r="H292" s="49"/>
      <c r="J292" s="50"/>
    </row>
    <row r="293" spans="1:10" x14ac:dyDescent="0.25">
      <c r="A293" s="1"/>
      <c r="H293" s="49"/>
      <c r="J293" s="50"/>
    </row>
    <row r="294" spans="1:10" x14ac:dyDescent="0.25">
      <c r="A294" s="1"/>
      <c r="H294" s="49"/>
      <c r="J294" s="50"/>
    </row>
    <row r="295" spans="1:10" x14ac:dyDescent="0.25">
      <c r="A295" s="1"/>
      <c r="H295" s="49"/>
      <c r="J295" s="50"/>
    </row>
    <row r="296" spans="1:10" x14ac:dyDescent="0.25">
      <c r="A296" s="1"/>
      <c r="H296" s="49"/>
      <c r="J296" s="50"/>
    </row>
    <row r="297" spans="1:10" x14ac:dyDescent="0.25">
      <c r="A297" s="1"/>
      <c r="H297" s="49"/>
      <c r="J297" s="50"/>
    </row>
    <row r="298" spans="1:10" x14ac:dyDescent="0.25">
      <c r="A298" s="1"/>
      <c r="H298" s="49"/>
      <c r="J298" s="50"/>
    </row>
    <row r="299" spans="1:10" x14ac:dyDescent="0.25">
      <c r="A299" s="1"/>
      <c r="H299" s="49"/>
      <c r="J299" s="50"/>
    </row>
    <row r="300" spans="1:10" x14ac:dyDescent="0.25">
      <c r="A300" s="1"/>
      <c r="H300" s="49"/>
      <c r="J300" s="50"/>
    </row>
    <row r="301" spans="1:10" x14ac:dyDescent="0.25">
      <c r="A301" s="1"/>
      <c r="H301" s="49"/>
      <c r="J301" s="50"/>
    </row>
    <row r="302" spans="1:10" x14ac:dyDescent="0.25">
      <c r="A302" s="1"/>
      <c r="H302" s="49"/>
      <c r="J302" s="50"/>
    </row>
    <row r="303" spans="1:10" x14ac:dyDescent="0.25">
      <c r="A303" s="1"/>
      <c r="H303" s="49"/>
      <c r="J303" s="50"/>
    </row>
    <row r="304" spans="1:10" x14ac:dyDescent="0.25">
      <c r="A304" s="1"/>
      <c r="H304" s="49"/>
      <c r="J304" s="50"/>
    </row>
    <row r="305" spans="1:10" x14ac:dyDescent="0.25">
      <c r="A305" s="1"/>
      <c r="H305" s="49"/>
      <c r="J305" s="50"/>
    </row>
    <row r="306" spans="1:10" x14ac:dyDescent="0.25">
      <c r="A306" s="1"/>
      <c r="H306" s="49"/>
      <c r="J306" s="50"/>
    </row>
    <row r="307" spans="1:10" x14ac:dyDescent="0.25">
      <c r="A307" s="1"/>
      <c r="H307" s="49"/>
      <c r="J307" s="50"/>
    </row>
    <row r="308" spans="1:10" x14ac:dyDescent="0.25">
      <c r="A308" s="1"/>
      <c r="H308" s="49"/>
      <c r="J308" s="50"/>
    </row>
    <row r="309" spans="1:10" x14ac:dyDescent="0.25">
      <c r="A309" s="1"/>
      <c r="H309" s="49"/>
      <c r="J309" s="50"/>
    </row>
    <row r="310" spans="1:10" x14ac:dyDescent="0.25">
      <c r="A310" s="1"/>
      <c r="H310" s="49"/>
      <c r="J310" s="50"/>
    </row>
    <row r="311" spans="1:10" x14ac:dyDescent="0.25">
      <c r="A311" s="1"/>
      <c r="H311" s="49"/>
      <c r="J311" s="50"/>
    </row>
    <row r="312" spans="1:10" x14ac:dyDescent="0.25">
      <c r="A312" s="1"/>
      <c r="H312" s="49"/>
      <c r="J312" s="50"/>
    </row>
    <row r="313" spans="1:10" x14ac:dyDescent="0.25">
      <c r="A313" s="1"/>
      <c r="H313" s="49"/>
      <c r="J313" s="50"/>
    </row>
    <row r="314" spans="1:10" x14ac:dyDescent="0.25">
      <c r="A314" s="1"/>
      <c r="H314" s="49"/>
      <c r="J314" s="50"/>
    </row>
    <row r="315" spans="1:10" x14ac:dyDescent="0.25">
      <c r="A315" s="1"/>
      <c r="H315" s="49"/>
      <c r="J315" s="50"/>
    </row>
    <row r="316" spans="1:10" x14ac:dyDescent="0.25">
      <c r="A316" s="1"/>
      <c r="H316" s="49"/>
      <c r="J316" s="50"/>
    </row>
    <row r="317" spans="1:10" x14ac:dyDescent="0.25">
      <c r="A317" s="1"/>
      <c r="H317" s="49"/>
      <c r="J317" s="50"/>
    </row>
    <row r="318" spans="1:10" x14ac:dyDescent="0.25">
      <c r="A318" s="1"/>
      <c r="H318" s="49"/>
      <c r="J318" s="50"/>
    </row>
    <row r="319" spans="1:10" x14ac:dyDescent="0.25">
      <c r="A319" s="1"/>
      <c r="H319" s="49"/>
      <c r="J319" s="50"/>
    </row>
    <row r="320" spans="1:10" x14ac:dyDescent="0.25">
      <c r="A320" s="1"/>
      <c r="H320" s="49"/>
      <c r="J320" s="50"/>
    </row>
    <row r="321" spans="1:10" x14ac:dyDescent="0.25">
      <c r="A321" s="1"/>
      <c r="H321" s="49"/>
      <c r="J321" s="50"/>
    </row>
    <row r="322" spans="1:10" x14ac:dyDescent="0.25">
      <c r="A322" s="1"/>
      <c r="H322" s="49"/>
      <c r="J322" s="50"/>
    </row>
    <row r="323" spans="1:10" x14ac:dyDescent="0.25">
      <c r="A323" s="1"/>
      <c r="H323" s="49"/>
      <c r="J323" s="50"/>
    </row>
    <row r="324" spans="1:10" x14ac:dyDescent="0.25">
      <c r="A324" s="1"/>
      <c r="H324" s="49"/>
      <c r="J324" s="50"/>
    </row>
    <row r="325" spans="1:10" x14ac:dyDescent="0.25">
      <c r="A325" s="1"/>
      <c r="H325" s="49"/>
      <c r="J325" s="50"/>
    </row>
    <row r="326" spans="1:10" x14ac:dyDescent="0.25">
      <c r="A326" s="1"/>
      <c r="H326" s="49"/>
      <c r="J326" s="50"/>
    </row>
    <row r="327" spans="1:10" x14ac:dyDescent="0.25">
      <c r="A327" s="1"/>
      <c r="H327" s="49"/>
      <c r="J327" s="50"/>
    </row>
    <row r="328" spans="1:10" x14ac:dyDescent="0.25">
      <c r="A328" s="1"/>
      <c r="H328" s="49"/>
      <c r="J328" s="50"/>
    </row>
    <row r="329" spans="1:10" x14ac:dyDescent="0.25">
      <c r="A329" s="1"/>
      <c r="H329" s="49"/>
      <c r="J329" s="50"/>
    </row>
    <row r="330" spans="1:10" x14ac:dyDescent="0.25">
      <c r="A330" s="1"/>
      <c r="H330" s="49"/>
      <c r="J330" s="50"/>
    </row>
    <row r="331" spans="1:10" x14ac:dyDescent="0.25">
      <c r="A331" s="1"/>
      <c r="H331" s="49"/>
      <c r="J331" s="50"/>
    </row>
    <row r="332" spans="1:10" x14ac:dyDescent="0.25">
      <c r="A332" s="1"/>
      <c r="H332" s="49"/>
      <c r="J332" s="50"/>
    </row>
    <row r="333" spans="1:10" x14ac:dyDescent="0.25">
      <c r="A333" s="1"/>
      <c r="H333" s="49"/>
      <c r="J333" s="50"/>
    </row>
    <row r="334" spans="1:10" x14ac:dyDescent="0.25">
      <c r="A334" s="1"/>
      <c r="H334" s="49"/>
      <c r="J334" s="50"/>
    </row>
    <row r="335" spans="1:10" x14ac:dyDescent="0.25">
      <c r="A335" s="1"/>
      <c r="H335" s="49"/>
      <c r="J335" s="50"/>
    </row>
    <row r="336" spans="1:10" x14ac:dyDescent="0.25">
      <c r="A336" s="1"/>
      <c r="H336" s="49"/>
      <c r="J336" s="50"/>
    </row>
    <row r="337" spans="1:10" x14ac:dyDescent="0.25">
      <c r="A337" s="1"/>
      <c r="H337" s="49"/>
      <c r="J337" s="50"/>
    </row>
    <row r="338" spans="1:10" x14ac:dyDescent="0.25">
      <c r="A338" s="1"/>
      <c r="H338" s="49"/>
      <c r="J338" s="50"/>
    </row>
    <row r="339" spans="1:10" x14ac:dyDescent="0.25">
      <c r="A339" s="1"/>
      <c r="H339" s="49"/>
      <c r="J339" s="50"/>
    </row>
    <row r="340" spans="1:10" x14ac:dyDescent="0.25">
      <c r="A340" s="1"/>
      <c r="H340" s="49"/>
      <c r="J340" s="50"/>
    </row>
    <row r="341" spans="1:10" x14ac:dyDescent="0.25">
      <c r="A341" s="1"/>
      <c r="H341" s="49"/>
      <c r="J341" s="50"/>
    </row>
    <row r="342" spans="1:10" x14ac:dyDescent="0.25">
      <c r="A342" s="1"/>
      <c r="H342" s="49"/>
      <c r="J342" s="50"/>
    </row>
    <row r="343" spans="1:10" x14ac:dyDescent="0.25">
      <c r="A343" s="1"/>
      <c r="H343" s="49"/>
      <c r="J343" s="50"/>
    </row>
    <row r="344" spans="1:10" x14ac:dyDescent="0.25">
      <c r="A344" s="1"/>
      <c r="H344" s="49"/>
      <c r="J344" s="50"/>
    </row>
    <row r="345" spans="1:10" x14ac:dyDescent="0.25">
      <c r="A345" s="1"/>
      <c r="H345" s="49"/>
      <c r="J345" s="50"/>
    </row>
    <row r="346" spans="1:10" x14ac:dyDescent="0.25">
      <c r="A346" s="1"/>
      <c r="H346" s="49"/>
      <c r="J346" s="50"/>
    </row>
    <row r="347" spans="1:10" x14ac:dyDescent="0.25">
      <c r="A347" s="1"/>
      <c r="H347" s="49"/>
      <c r="J347" s="50"/>
    </row>
    <row r="348" spans="1:10" x14ac:dyDescent="0.25">
      <c r="A348" s="1"/>
      <c r="H348" s="49"/>
      <c r="J348" s="50"/>
    </row>
    <row r="349" spans="1:10" x14ac:dyDescent="0.25">
      <c r="A349" s="1"/>
      <c r="H349" s="49"/>
      <c r="J349" s="50"/>
    </row>
    <row r="350" spans="1:10" x14ac:dyDescent="0.25">
      <c r="A350" s="1"/>
      <c r="H350" s="49"/>
      <c r="J350" s="50"/>
    </row>
    <row r="351" spans="1:10" x14ac:dyDescent="0.25">
      <c r="A351" s="1"/>
      <c r="H351" s="49"/>
      <c r="J351" s="50"/>
    </row>
    <row r="352" spans="1:10" x14ac:dyDescent="0.25">
      <c r="A352" s="1"/>
      <c r="H352" s="49"/>
      <c r="J352" s="50"/>
    </row>
    <row r="353" spans="1:10" x14ac:dyDescent="0.25">
      <c r="A353" s="1"/>
      <c r="H353" s="49"/>
      <c r="J353" s="50"/>
    </row>
    <row r="354" spans="1:10" x14ac:dyDescent="0.25">
      <c r="A354" s="1"/>
      <c r="H354" s="49"/>
      <c r="J354" s="50"/>
    </row>
    <row r="355" spans="1:10" x14ac:dyDescent="0.25">
      <c r="A355" s="1"/>
      <c r="H355" s="49"/>
      <c r="J355" s="50"/>
    </row>
    <row r="356" spans="1:10" x14ac:dyDescent="0.25">
      <c r="A356" s="1"/>
      <c r="H356" s="49"/>
      <c r="J356" s="50"/>
    </row>
    <row r="357" spans="1:10" x14ac:dyDescent="0.25">
      <c r="A357" s="1"/>
      <c r="H357" s="49"/>
      <c r="J357" s="50"/>
    </row>
    <row r="358" spans="1:10" x14ac:dyDescent="0.25">
      <c r="A358" s="1"/>
      <c r="H358" s="49"/>
      <c r="J358" s="50"/>
    </row>
    <row r="359" spans="1:10" x14ac:dyDescent="0.25">
      <c r="A359" s="1"/>
      <c r="H359" s="49"/>
      <c r="J359" s="50"/>
    </row>
    <row r="360" spans="1:10" x14ac:dyDescent="0.25">
      <c r="A360" s="1"/>
      <c r="H360" s="49"/>
      <c r="J360" s="50"/>
    </row>
    <row r="361" spans="1:10" x14ac:dyDescent="0.25">
      <c r="A361" s="1"/>
      <c r="H361" s="49"/>
      <c r="J361" s="50"/>
    </row>
    <row r="362" spans="1:10" x14ac:dyDescent="0.25">
      <c r="A362" s="1"/>
      <c r="H362" s="49"/>
      <c r="J362" s="50"/>
    </row>
    <row r="363" spans="1:10" x14ac:dyDescent="0.25">
      <c r="A363" s="1"/>
      <c r="H363" s="49"/>
      <c r="J363" s="50"/>
    </row>
    <row r="364" spans="1:10" x14ac:dyDescent="0.25">
      <c r="A364" s="1"/>
      <c r="H364" s="49"/>
      <c r="J364" s="50"/>
    </row>
    <row r="365" spans="1:10" x14ac:dyDescent="0.25">
      <c r="A365" s="1"/>
      <c r="H365" s="49"/>
      <c r="J365" s="50"/>
    </row>
    <row r="366" spans="1:10" x14ac:dyDescent="0.25">
      <c r="A366" s="1"/>
      <c r="H366" s="49"/>
      <c r="J366" s="50"/>
    </row>
    <row r="367" spans="1:10" x14ac:dyDescent="0.25">
      <c r="A367" s="1"/>
      <c r="H367" s="49"/>
      <c r="J367" s="50"/>
    </row>
    <row r="368" spans="1:10" x14ac:dyDescent="0.25">
      <c r="A368" s="1"/>
      <c r="H368" s="49"/>
      <c r="J368" s="50"/>
    </row>
    <row r="369" spans="1:10" x14ac:dyDescent="0.25">
      <c r="A369" s="1"/>
      <c r="H369" s="49"/>
      <c r="J369" s="50"/>
    </row>
    <row r="370" spans="1:10" x14ac:dyDescent="0.25">
      <c r="A370" s="1"/>
      <c r="H370" s="49"/>
      <c r="J370" s="50"/>
    </row>
    <row r="371" spans="1:10" x14ac:dyDescent="0.25">
      <c r="A371" s="1"/>
      <c r="H371" s="49"/>
      <c r="J371" s="50"/>
    </row>
    <row r="372" spans="1:10" x14ac:dyDescent="0.25">
      <c r="A372" s="1"/>
      <c r="H372" s="49"/>
      <c r="J372" s="50"/>
    </row>
    <row r="373" spans="1:10" x14ac:dyDescent="0.25">
      <c r="A373" s="1"/>
      <c r="H373" s="49"/>
      <c r="J373" s="50"/>
    </row>
    <row r="374" spans="1:10" x14ac:dyDescent="0.25">
      <c r="A374" s="1"/>
      <c r="H374" s="49"/>
      <c r="J374" s="50"/>
    </row>
    <row r="375" spans="1:10" x14ac:dyDescent="0.25">
      <c r="A375" s="1"/>
      <c r="H375" s="49"/>
      <c r="J375" s="50"/>
    </row>
    <row r="376" spans="1:10" x14ac:dyDescent="0.25">
      <c r="A376" s="1"/>
      <c r="H376" s="49"/>
      <c r="J376" s="50"/>
    </row>
    <row r="377" spans="1:10" x14ac:dyDescent="0.25">
      <c r="A377" s="1"/>
      <c r="H377" s="49"/>
      <c r="J377" s="50"/>
    </row>
    <row r="378" spans="1:10" x14ac:dyDescent="0.25">
      <c r="A378" s="1"/>
      <c r="H378" s="49"/>
      <c r="J378" s="50"/>
    </row>
    <row r="379" spans="1:10" x14ac:dyDescent="0.25">
      <c r="A379" s="1"/>
      <c r="H379" s="49"/>
      <c r="J379" s="50"/>
    </row>
    <row r="380" spans="1:10" x14ac:dyDescent="0.25">
      <c r="A380" s="1"/>
      <c r="H380" s="49"/>
      <c r="J380" s="50"/>
    </row>
    <row r="381" spans="1:10" x14ac:dyDescent="0.25">
      <c r="A381" s="1"/>
      <c r="H381" s="49"/>
      <c r="J381" s="50"/>
    </row>
    <row r="382" spans="1:10" x14ac:dyDescent="0.25">
      <c r="A382" s="1"/>
      <c r="H382" s="49"/>
      <c r="J382" s="50"/>
    </row>
    <row r="383" spans="1:10" x14ac:dyDescent="0.25">
      <c r="A383" s="1"/>
      <c r="H383" s="49"/>
      <c r="J383" s="50"/>
    </row>
    <row r="384" spans="1:10" x14ac:dyDescent="0.25">
      <c r="A384" s="1"/>
      <c r="H384" s="49"/>
      <c r="J384" s="50"/>
    </row>
    <row r="385" spans="1:10" x14ac:dyDescent="0.25">
      <c r="A385" s="1"/>
      <c r="H385" s="49"/>
      <c r="J385" s="50"/>
    </row>
    <row r="386" spans="1:10" x14ac:dyDescent="0.25">
      <c r="A386" s="1"/>
      <c r="H386" s="49"/>
      <c r="J386" s="50"/>
    </row>
    <row r="387" spans="1:10" x14ac:dyDescent="0.25">
      <c r="A387" s="1"/>
      <c r="H387" s="49"/>
      <c r="J387" s="50"/>
    </row>
    <row r="388" spans="1:10" x14ac:dyDescent="0.25">
      <c r="A388" s="1"/>
      <c r="H388" s="49"/>
      <c r="J388" s="50"/>
    </row>
    <row r="389" spans="1:10" x14ac:dyDescent="0.25">
      <c r="A389" s="1"/>
      <c r="H389" s="49"/>
      <c r="J389" s="50"/>
    </row>
    <row r="390" spans="1:10" x14ac:dyDescent="0.25">
      <c r="A390" s="1"/>
      <c r="H390" s="49"/>
      <c r="J390" s="50"/>
    </row>
    <row r="391" spans="1:10" x14ac:dyDescent="0.25">
      <c r="A391" s="1"/>
      <c r="H391" s="49"/>
      <c r="J391" s="50"/>
    </row>
    <row r="392" spans="1:10" x14ac:dyDescent="0.25">
      <c r="A392" s="1"/>
      <c r="H392" s="49"/>
      <c r="J392" s="50"/>
    </row>
    <row r="393" spans="1:10" x14ac:dyDescent="0.25">
      <c r="A393" s="1"/>
      <c r="H393" s="49"/>
      <c r="J393" s="50"/>
    </row>
    <row r="394" spans="1:10" x14ac:dyDescent="0.25">
      <c r="A394" s="1"/>
      <c r="H394" s="49"/>
      <c r="J394" s="50"/>
    </row>
    <row r="395" spans="1:10" x14ac:dyDescent="0.25">
      <c r="A395" s="1"/>
      <c r="H395" s="49"/>
      <c r="J395" s="50"/>
    </row>
    <row r="396" spans="1:10" x14ac:dyDescent="0.25">
      <c r="A396" s="1"/>
      <c r="H396" s="49"/>
      <c r="J396" s="50"/>
    </row>
    <row r="397" spans="1:10" x14ac:dyDescent="0.25">
      <c r="A397" s="1"/>
      <c r="H397" s="49"/>
      <c r="J397" s="50"/>
    </row>
    <row r="398" spans="1:10" x14ac:dyDescent="0.25">
      <c r="A398" s="1"/>
      <c r="H398" s="49"/>
      <c r="J398" s="50"/>
    </row>
    <row r="399" spans="1:10" x14ac:dyDescent="0.25">
      <c r="A399" s="1"/>
      <c r="H399" s="49"/>
      <c r="J399" s="50"/>
    </row>
    <row r="400" spans="1:10" x14ac:dyDescent="0.25">
      <c r="A400" s="1"/>
      <c r="H400" s="49"/>
      <c r="J400" s="50"/>
    </row>
    <row r="401" spans="1:10" x14ac:dyDescent="0.25">
      <c r="A401" s="1"/>
      <c r="H401" s="49"/>
      <c r="J401" s="50"/>
    </row>
    <row r="402" spans="1:10" x14ac:dyDescent="0.25">
      <c r="A402" s="1"/>
      <c r="H402" s="49"/>
      <c r="J402" s="50"/>
    </row>
    <row r="403" spans="1:10" x14ac:dyDescent="0.25">
      <c r="A403" s="1"/>
      <c r="H403" s="49"/>
      <c r="J403" s="50"/>
    </row>
    <row r="404" spans="1:10" x14ac:dyDescent="0.25">
      <c r="A404" s="1"/>
      <c r="H404" s="49"/>
      <c r="J404" s="50"/>
    </row>
    <row r="405" spans="1:10" x14ac:dyDescent="0.25">
      <c r="A405" s="1"/>
      <c r="H405" s="49"/>
      <c r="J405" s="50"/>
    </row>
    <row r="406" spans="1:10" x14ac:dyDescent="0.25">
      <c r="A406" s="1"/>
      <c r="H406" s="49"/>
      <c r="J406" s="50"/>
    </row>
    <row r="407" spans="1:10" x14ac:dyDescent="0.25">
      <c r="A407" s="1"/>
      <c r="H407" s="49"/>
      <c r="J407" s="50"/>
    </row>
    <row r="408" spans="1:10" x14ac:dyDescent="0.25">
      <c r="A408" s="1"/>
      <c r="H408" s="49"/>
      <c r="J408" s="50"/>
    </row>
    <row r="409" spans="1:10" x14ac:dyDescent="0.25">
      <c r="A409" s="1"/>
      <c r="H409" s="49"/>
      <c r="J409" s="50"/>
    </row>
    <row r="410" spans="1:10" x14ac:dyDescent="0.25">
      <c r="A410" s="1"/>
      <c r="H410" s="49"/>
      <c r="J410" s="50"/>
    </row>
    <row r="411" spans="1:10" x14ac:dyDescent="0.25">
      <c r="A411" s="1"/>
      <c r="H411" s="49"/>
      <c r="J411" s="50"/>
    </row>
    <row r="412" spans="1:10" x14ac:dyDescent="0.25">
      <c r="A412" s="1"/>
      <c r="H412" s="49"/>
      <c r="J412" s="50"/>
    </row>
    <row r="413" spans="1:10" x14ac:dyDescent="0.25">
      <c r="A413" s="1"/>
      <c r="H413" s="49"/>
      <c r="J413" s="50"/>
    </row>
    <row r="414" spans="1:10" x14ac:dyDescent="0.25">
      <c r="A414" s="1"/>
      <c r="H414" s="49"/>
      <c r="J414" s="50"/>
    </row>
    <row r="415" spans="1:10" x14ac:dyDescent="0.25">
      <c r="A415" s="1"/>
      <c r="H415" s="49"/>
      <c r="J415" s="50"/>
    </row>
    <row r="416" spans="1:10" x14ac:dyDescent="0.25">
      <c r="A416" s="1"/>
      <c r="H416" s="49"/>
      <c r="J416" s="50"/>
    </row>
    <row r="417" spans="1:10" x14ac:dyDescent="0.25">
      <c r="A417" s="1"/>
      <c r="H417" s="49"/>
      <c r="J417" s="50"/>
    </row>
    <row r="418" spans="1:10" x14ac:dyDescent="0.25">
      <c r="A418" s="1"/>
      <c r="H418" s="49"/>
      <c r="J418" s="50"/>
    </row>
    <row r="419" spans="1:10" x14ac:dyDescent="0.25">
      <c r="A419" s="1"/>
      <c r="H419" s="49"/>
      <c r="J419" s="50"/>
    </row>
    <row r="420" spans="1:10" x14ac:dyDescent="0.25">
      <c r="A420" s="1"/>
      <c r="H420" s="49"/>
      <c r="J420" s="50"/>
    </row>
    <row r="421" spans="1:10" x14ac:dyDescent="0.25">
      <c r="A421" s="1"/>
      <c r="H421" s="49"/>
      <c r="J421" s="50"/>
    </row>
    <row r="422" spans="1:10" x14ac:dyDescent="0.25">
      <c r="A422" s="1"/>
      <c r="H422" s="49"/>
      <c r="J422" s="50"/>
    </row>
    <row r="423" spans="1:10" x14ac:dyDescent="0.25">
      <c r="A423" s="1"/>
      <c r="H423" s="49"/>
      <c r="J423" s="50"/>
    </row>
    <row r="424" spans="1:10" x14ac:dyDescent="0.25">
      <c r="A424" s="1"/>
      <c r="H424" s="49"/>
      <c r="J424" s="50"/>
    </row>
    <row r="425" spans="1:10" x14ac:dyDescent="0.25">
      <c r="A425" s="1"/>
      <c r="H425" s="49"/>
      <c r="J425" s="50"/>
    </row>
    <row r="426" spans="1:10" x14ac:dyDescent="0.25">
      <c r="A426" s="1"/>
      <c r="H426" s="49"/>
      <c r="J426" s="50"/>
    </row>
    <row r="427" spans="1:10" x14ac:dyDescent="0.25">
      <c r="A427" s="1"/>
      <c r="H427" s="49"/>
      <c r="J427" s="50"/>
    </row>
    <row r="428" spans="1:10" x14ac:dyDescent="0.25">
      <c r="A428" s="1"/>
      <c r="H428" s="49"/>
      <c r="J428" s="50"/>
    </row>
    <row r="429" spans="1:10" x14ac:dyDescent="0.25">
      <c r="A429" s="1"/>
      <c r="H429" s="49"/>
      <c r="J429" s="50"/>
    </row>
    <row r="430" spans="1:10" x14ac:dyDescent="0.25">
      <c r="A430" s="1"/>
      <c r="H430" s="49"/>
      <c r="J430" s="50"/>
    </row>
    <row r="431" spans="1:10" x14ac:dyDescent="0.25">
      <c r="A431" s="1"/>
      <c r="H431" s="49"/>
      <c r="J431" s="50"/>
    </row>
    <row r="432" spans="1:10" x14ac:dyDescent="0.25">
      <c r="A432" s="1"/>
      <c r="H432" s="49"/>
      <c r="J432" s="50"/>
    </row>
    <row r="433" spans="1:10" x14ac:dyDescent="0.25">
      <c r="A433" s="1"/>
      <c r="H433" s="49"/>
      <c r="J433" s="50"/>
    </row>
    <row r="434" spans="1:10" x14ac:dyDescent="0.25">
      <c r="A434" s="1"/>
      <c r="H434" s="49"/>
      <c r="J434" s="50"/>
    </row>
    <row r="435" spans="1:10" x14ac:dyDescent="0.25">
      <c r="A435" s="1"/>
      <c r="H435" s="49"/>
      <c r="J435" s="50"/>
    </row>
    <row r="436" spans="1:10" x14ac:dyDescent="0.25">
      <c r="A436" s="1"/>
      <c r="H436" s="49"/>
      <c r="J436" s="50"/>
    </row>
    <row r="437" spans="1:10" x14ac:dyDescent="0.25">
      <c r="A437" s="1"/>
      <c r="H437" s="49"/>
      <c r="J437" s="50"/>
    </row>
    <row r="438" spans="1:10" x14ac:dyDescent="0.25">
      <c r="A438" s="1"/>
      <c r="H438" s="49"/>
      <c r="J438" s="50"/>
    </row>
    <row r="439" spans="1:10" x14ac:dyDescent="0.25">
      <c r="A439" s="1"/>
      <c r="H439" s="49"/>
      <c r="J439" s="50"/>
    </row>
    <row r="440" spans="1:10" x14ac:dyDescent="0.25">
      <c r="A440" s="1"/>
      <c r="H440" s="49"/>
      <c r="J440" s="50"/>
    </row>
    <row r="441" spans="1:10" x14ac:dyDescent="0.25">
      <c r="A441" s="1"/>
      <c r="H441" s="49"/>
      <c r="J441" s="50"/>
    </row>
    <row r="442" spans="1:10" x14ac:dyDescent="0.25">
      <c r="A442" s="1"/>
      <c r="H442" s="49"/>
      <c r="J442" s="50"/>
    </row>
    <row r="443" spans="1:10" x14ac:dyDescent="0.25">
      <c r="A443" s="1"/>
      <c r="H443" s="49"/>
      <c r="J443" s="50"/>
    </row>
    <row r="444" spans="1:10" x14ac:dyDescent="0.25">
      <c r="A444" s="1"/>
      <c r="H444" s="49"/>
      <c r="J444" s="50"/>
    </row>
    <row r="445" spans="1:10" x14ac:dyDescent="0.25">
      <c r="A445" s="1"/>
      <c r="H445" s="49"/>
      <c r="J445" s="50"/>
    </row>
    <row r="446" spans="1:10" x14ac:dyDescent="0.25">
      <c r="A446" s="1"/>
      <c r="H446" s="49"/>
      <c r="J446" s="50"/>
    </row>
    <row r="447" spans="1:10" x14ac:dyDescent="0.25">
      <c r="A447" s="1"/>
      <c r="H447" s="49"/>
      <c r="J447" s="50"/>
    </row>
    <row r="448" spans="1:10" x14ac:dyDescent="0.25">
      <c r="A448" s="1"/>
      <c r="H448" s="49"/>
      <c r="J448" s="50"/>
    </row>
    <row r="449" spans="1:10" x14ac:dyDescent="0.25">
      <c r="A449" s="1"/>
      <c r="H449" s="49"/>
      <c r="J449" s="50"/>
    </row>
    <row r="450" spans="1:10" x14ac:dyDescent="0.25">
      <c r="A450" s="1"/>
      <c r="H450" s="49"/>
      <c r="J450" s="50"/>
    </row>
    <row r="451" spans="1:10" x14ac:dyDescent="0.25">
      <c r="A451" s="1"/>
      <c r="H451" s="49"/>
      <c r="J451" s="50"/>
    </row>
    <row r="452" spans="1:10" x14ac:dyDescent="0.25">
      <c r="A452" s="1"/>
      <c r="H452" s="49"/>
      <c r="J452" s="50"/>
    </row>
    <row r="453" spans="1:10" x14ac:dyDescent="0.25">
      <c r="A453" s="1"/>
      <c r="H453" s="49"/>
      <c r="J453" s="50"/>
    </row>
    <row r="454" spans="1:10" x14ac:dyDescent="0.25">
      <c r="A454" s="1"/>
      <c r="H454" s="49"/>
      <c r="J454" s="50"/>
    </row>
    <row r="455" spans="1:10" x14ac:dyDescent="0.25">
      <c r="A455" s="1"/>
      <c r="H455" s="49"/>
      <c r="J455" s="50"/>
    </row>
    <row r="456" spans="1:10" x14ac:dyDescent="0.25">
      <c r="A456" s="1"/>
      <c r="H456" s="49"/>
      <c r="J456" s="50"/>
    </row>
    <row r="457" spans="1:10" x14ac:dyDescent="0.25">
      <c r="A457" s="1"/>
      <c r="H457" s="49"/>
      <c r="J457" s="50"/>
    </row>
    <row r="458" spans="1:10" x14ac:dyDescent="0.25">
      <c r="A458" s="1"/>
      <c r="H458" s="49"/>
      <c r="J458" s="50"/>
    </row>
    <row r="459" spans="1:10" x14ac:dyDescent="0.25">
      <c r="A459" s="1"/>
      <c r="H459" s="49"/>
      <c r="J459" s="50"/>
    </row>
    <row r="460" spans="1:10" x14ac:dyDescent="0.25">
      <c r="A460" s="1"/>
      <c r="H460" s="49"/>
      <c r="J460" s="50"/>
    </row>
    <row r="461" spans="1:10" x14ac:dyDescent="0.25">
      <c r="A461" s="1"/>
      <c r="H461" s="49"/>
      <c r="J461" s="50"/>
    </row>
    <row r="462" spans="1:10" x14ac:dyDescent="0.25">
      <c r="A462" s="1"/>
      <c r="H462" s="49"/>
      <c r="J462" s="50"/>
    </row>
    <row r="463" spans="1:10" x14ac:dyDescent="0.25">
      <c r="A463" s="1"/>
      <c r="H463" s="49"/>
      <c r="J463" s="50"/>
    </row>
    <row r="464" spans="1:10" x14ac:dyDescent="0.25">
      <c r="A464" s="1"/>
      <c r="H464" s="49"/>
      <c r="J464" s="50"/>
    </row>
    <row r="465" spans="1:10" x14ac:dyDescent="0.25">
      <c r="A465" s="1"/>
      <c r="H465" s="49"/>
      <c r="J465" s="50"/>
    </row>
    <row r="466" spans="1:10" x14ac:dyDescent="0.25">
      <c r="A466" s="1"/>
      <c r="H466" s="49"/>
      <c r="J466" s="50"/>
    </row>
    <row r="467" spans="1:10" x14ac:dyDescent="0.25">
      <c r="A467" s="1"/>
      <c r="H467" s="49"/>
      <c r="J467" s="50"/>
    </row>
    <row r="468" spans="1:10" x14ac:dyDescent="0.25">
      <c r="A468" s="1"/>
      <c r="H468" s="49"/>
      <c r="J468" s="50"/>
    </row>
    <row r="469" spans="1:10" x14ac:dyDescent="0.25">
      <c r="A469" s="1"/>
      <c r="H469" s="49"/>
      <c r="J469" s="50"/>
    </row>
    <row r="470" spans="1:10" x14ac:dyDescent="0.25">
      <c r="A470" s="1"/>
      <c r="H470" s="49"/>
      <c r="J470" s="50"/>
    </row>
    <row r="471" spans="1:10" x14ac:dyDescent="0.25">
      <c r="A471" s="1"/>
      <c r="H471" s="49"/>
      <c r="J471" s="50"/>
    </row>
    <row r="472" spans="1:10" x14ac:dyDescent="0.25">
      <c r="A472" s="1"/>
      <c r="H472" s="49"/>
      <c r="J472" s="50"/>
    </row>
    <row r="473" spans="1:10" x14ac:dyDescent="0.25">
      <c r="A473" s="1"/>
      <c r="H473" s="49"/>
      <c r="J473" s="50"/>
    </row>
    <row r="474" spans="1:10" x14ac:dyDescent="0.25">
      <c r="A474" s="1"/>
      <c r="H474" s="49"/>
      <c r="J474" s="50"/>
    </row>
    <row r="475" spans="1:10" x14ac:dyDescent="0.25">
      <c r="A475" s="1"/>
      <c r="H475" s="49"/>
      <c r="J475" s="50"/>
    </row>
    <row r="476" spans="1:10" x14ac:dyDescent="0.25">
      <c r="A476" s="1"/>
      <c r="H476" s="49"/>
      <c r="J476" s="50"/>
    </row>
    <row r="477" spans="1:10" x14ac:dyDescent="0.25">
      <c r="A477" s="1"/>
      <c r="H477" s="49"/>
      <c r="J477" s="50"/>
    </row>
    <row r="478" spans="1:10" x14ac:dyDescent="0.25">
      <c r="A478" s="1"/>
      <c r="H478" s="49"/>
      <c r="J478" s="50"/>
    </row>
    <row r="479" spans="1:10" x14ac:dyDescent="0.25">
      <c r="A479" s="1"/>
      <c r="H479" s="49"/>
      <c r="J479" s="50"/>
    </row>
    <row r="480" spans="1:10" x14ac:dyDescent="0.25">
      <c r="A480" s="1"/>
      <c r="H480" s="49"/>
      <c r="J480" s="50"/>
    </row>
    <row r="481" spans="1:10" x14ac:dyDescent="0.25">
      <c r="A481" s="1"/>
      <c r="H481" s="49"/>
      <c r="J481" s="50"/>
    </row>
    <row r="482" spans="1:10" x14ac:dyDescent="0.25">
      <c r="A482" s="1"/>
      <c r="H482" s="49"/>
      <c r="J482" s="50"/>
    </row>
    <row r="483" spans="1:10" x14ac:dyDescent="0.25">
      <c r="A483" s="1"/>
      <c r="H483" s="49"/>
      <c r="J483" s="50"/>
    </row>
    <row r="484" spans="1:10" x14ac:dyDescent="0.25">
      <c r="A484" s="1"/>
      <c r="H484" s="49"/>
      <c r="J484" s="50"/>
    </row>
    <row r="485" spans="1:10" x14ac:dyDescent="0.25">
      <c r="A485" s="1"/>
      <c r="H485" s="49"/>
      <c r="J485" s="50"/>
    </row>
    <row r="486" spans="1:10" x14ac:dyDescent="0.25">
      <c r="A486" s="1"/>
      <c r="H486" s="49"/>
      <c r="J486" s="50"/>
    </row>
    <row r="487" spans="1:10" x14ac:dyDescent="0.25">
      <c r="A487" s="1"/>
      <c r="H487" s="49"/>
      <c r="J487" s="50"/>
    </row>
    <row r="488" spans="1:10" x14ac:dyDescent="0.25">
      <c r="A488" s="1"/>
      <c r="H488" s="49"/>
      <c r="J488" s="50"/>
    </row>
    <row r="489" spans="1:10" x14ac:dyDescent="0.25">
      <c r="A489" s="1"/>
      <c r="H489" s="49"/>
      <c r="J489" s="50"/>
    </row>
    <row r="490" spans="1:10" x14ac:dyDescent="0.25">
      <c r="A490" s="1"/>
      <c r="H490" s="49"/>
      <c r="J490" s="50"/>
    </row>
    <row r="491" spans="1:10" x14ac:dyDescent="0.25">
      <c r="A491" s="1"/>
      <c r="H491" s="49"/>
      <c r="J491" s="50"/>
    </row>
    <row r="492" spans="1:10" x14ac:dyDescent="0.25">
      <c r="A492" s="1"/>
      <c r="H492" s="49"/>
      <c r="J492" s="50"/>
    </row>
    <row r="493" spans="1:10" x14ac:dyDescent="0.25">
      <c r="A493" s="1"/>
      <c r="H493" s="49"/>
      <c r="J493" s="50"/>
    </row>
    <row r="494" spans="1:10" x14ac:dyDescent="0.25">
      <c r="A494" s="1"/>
      <c r="H494" s="49"/>
      <c r="J494" s="50"/>
    </row>
    <row r="495" spans="1:10" x14ac:dyDescent="0.25">
      <c r="A495" s="1"/>
      <c r="H495" s="49"/>
      <c r="J495" s="50"/>
    </row>
    <row r="496" spans="1:10" x14ac:dyDescent="0.25">
      <c r="A496" s="1"/>
      <c r="H496" s="49"/>
      <c r="J496" s="50"/>
    </row>
    <row r="497" spans="1:10" x14ac:dyDescent="0.25">
      <c r="A497" s="1"/>
      <c r="H497" s="49"/>
      <c r="J497" s="50"/>
    </row>
    <row r="498" spans="1:10" x14ac:dyDescent="0.25">
      <c r="A498" s="1"/>
      <c r="H498" s="49"/>
      <c r="J498" s="50"/>
    </row>
    <row r="499" spans="1:10" x14ac:dyDescent="0.25">
      <c r="A499" s="1"/>
      <c r="H499" s="49"/>
      <c r="J499" s="50"/>
    </row>
    <row r="500" spans="1:10" x14ac:dyDescent="0.25">
      <c r="A500" s="1"/>
      <c r="H500" s="49"/>
      <c r="J500" s="50"/>
    </row>
    <row r="501" spans="1:10" x14ac:dyDescent="0.25">
      <c r="A501" s="1"/>
      <c r="H501" s="49"/>
      <c r="J501" s="50"/>
    </row>
    <row r="502" spans="1:10" x14ac:dyDescent="0.25">
      <c r="A502" s="1"/>
      <c r="H502" s="49"/>
      <c r="J502" s="50"/>
    </row>
    <row r="503" spans="1:10" x14ac:dyDescent="0.25">
      <c r="A503" s="1"/>
      <c r="H503" s="49"/>
      <c r="J503" s="50"/>
    </row>
    <row r="504" spans="1:10" x14ac:dyDescent="0.25">
      <c r="A504" s="1"/>
      <c r="H504" s="49"/>
      <c r="J504" s="50"/>
    </row>
    <row r="505" spans="1:10" x14ac:dyDescent="0.25">
      <c r="A505" s="1"/>
      <c r="H505" s="49"/>
      <c r="J505" s="50"/>
    </row>
    <row r="506" spans="1:10" x14ac:dyDescent="0.25">
      <c r="A506" s="1"/>
      <c r="H506" s="49"/>
      <c r="J506" s="50"/>
    </row>
    <row r="507" spans="1:10" x14ac:dyDescent="0.25">
      <c r="A507" s="1"/>
      <c r="H507" s="49"/>
      <c r="J507" s="50"/>
    </row>
    <row r="508" spans="1:10" x14ac:dyDescent="0.25">
      <c r="A508" s="1"/>
      <c r="H508" s="49"/>
      <c r="J508" s="50"/>
    </row>
    <row r="509" spans="1:10" x14ac:dyDescent="0.25">
      <c r="A509" s="1"/>
      <c r="H509" s="49"/>
      <c r="J509" s="50"/>
    </row>
    <row r="510" spans="1:10" x14ac:dyDescent="0.25">
      <c r="A510" s="1"/>
      <c r="H510" s="49"/>
      <c r="J510" s="50"/>
    </row>
    <row r="511" spans="1:10" x14ac:dyDescent="0.25">
      <c r="A511" s="1"/>
      <c r="H511" s="49"/>
      <c r="J511" s="50"/>
    </row>
    <row r="512" spans="1:10" x14ac:dyDescent="0.25">
      <c r="A512" s="1"/>
      <c r="H512" s="49"/>
      <c r="J512" s="50"/>
    </row>
    <row r="513" spans="1:10" x14ac:dyDescent="0.25">
      <c r="A513" s="1"/>
      <c r="H513" s="49"/>
      <c r="J513" s="50"/>
    </row>
    <row r="514" spans="1:10" x14ac:dyDescent="0.25">
      <c r="A514" s="1"/>
      <c r="H514" s="49"/>
      <c r="J514" s="50"/>
    </row>
    <row r="515" spans="1:10" x14ac:dyDescent="0.25">
      <c r="A515" s="1"/>
      <c r="H515" s="49"/>
      <c r="J515" s="50"/>
    </row>
    <row r="516" spans="1:10" x14ac:dyDescent="0.25">
      <c r="A516" s="1"/>
      <c r="H516" s="49"/>
      <c r="J516" s="50"/>
    </row>
    <row r="517" spans="1:10" x14ac:dyDescent="0.25">
      <c r="A517" s="1"/>
      <c r="H517" s="49"/>
      <c r="J517" s="50"/>
    </row>
    <row r="518" spans="1:10" x14ac:dyDescent="0.25">
      <c r="A518" s="1"/>
      <c r="H518" s="49"/>
      <c r="J518" s="50"/>
    </row>
    <row r="519" spans="1:10" x14ac:dyDescent="0.25">
      <c r="A519" s="1"/>
      <c r="H519" s="49"/>
      <c r="J519" s="50"/>
    </row>
    <row r="520" spans="1:10" x14ac:dyDescent="0.25">
      <c r="A520" s="1"/>
      <c r="H520" s="49"/>
      <c r="J520" s="50"/>
    </row>
    <row r="521" spans="1:10" x14ac:dyDescent="0.25">
      <c r="A521" s="1"/>
      <c r="H521" s="49"/>
      <c r="J521" s="50"/>
    </row>
    <row r="522" spans="1:10" x14ac:dyDescent="0.25">
      <c r="A522" s="1"/>
      <c r="H522" s="49"/>
      <c r="J522" s="50"/>
    </row>
    <row r="523" spans="1:10" x14ac:dyDescent="0.25">
      <c r="A523" s="1"/>
      <c r="H523" s="49"/>
      <c r="J523" s="50"/>
    </row>
    <row r="524" spans="1:10" x14ac:dyDescent="0.25">
      <c r="A524" s="1"/>
      <c r="H524" s="49"/>
      <c r="J524" s="50"/>
    </row>
    <row r="525" spans="1:10" x14ac:dyDescent="0.25">
      <c r="A525" s="1"/>
      <c r="H525" s="49"/>
      <c r="J525" s="50"/>
    </row>
    <row r="526" spans="1:10" x14ac:dyDescent="0.25">
      <c r="A526" s="1"/>
      <c r="H526" s="49"/>
      <c r="J526" s="50"/>
    </row>
    <row r="527" spans="1:10" x14ac:dyDescent="0.25">
      <c r="A527" s="1"/>
      <c r="H527" s="49"/>
      <c r="J527" s="50"/>
    </row>
    <row r="528" spans="1:10" x14ac:dyDescent="0.25">
      <c r="A528" s="1"/>
      <c r="H528" s="49"/>
      <c r="J528" s="50"/>
    </row>
    <row r="529" spans="1:10" x14ac:dyDescent="0.25">
      <c r="A529" s="1"/>
      <c r="H529" s="49"/>
      <c r="J529" s="50"/>
    </row>
    <row r="530" spans="1:10" x14ac:dyDescent="0.25">
      <c r="A530" s="1"/>
      <c r="H530" s="49"/>
      <c r="J530" s="50"/>
    </row>
    <row r="531" spans="1:10" x14ac:dyDescent="0.25">
      <c r="A531" s="1"/>
      <c r="H531" s="49"/>
      <c r="J531" s="50"/>
    </row>
    <row r="532" spans="1:10" x14ac:dyDescent="0.25">
      <c r="A532" s="1"/>
      <c r="H532" s="49"/>
      <c r="J532" s="50"/>
    </row>
    <row r="533" spans="1:10" x14ac:dyDescent="0.25">
      <c r="A533" s="1"/>
      <c r="H533" s="49"/>
      <c r="J533" s="50"/>
    </row>
    <row r="534" spans="1:10" x14ac:dyDescent="0.25">
      <c r="A534" s="1"/>
      <c r="H534" s="49"/>
      <c r="J534" s="50"/>
    </row>
    <row r="535" spans="1:10" x14ac:dyDescent="0.25">
      <c r="A535" s="1"/>
      <c r="H535" s="49"/>
      <c r="J535" s="50"/>
    </row>
    <row r="536" spans="1:10" x14ac:dyDescent="0.25">
      <c r="A536" s="1"/>
      <c r="H536" s="49"/>
      <c r="J536" s="50"/>
    </row>
    <row r="537" spans="1:10" x14ac:dyDescent="0.25">
      <c r="A537" s="1"/>
      <c r="H537" s="49"/>
      <c r="J537" s="50"/>
    </row>
    <row r="538" spans="1:10" x14ac:dyDescent="0.25">
      <c r="A538" s="1"/>
      <c r="H538" s="49"/>
      <c r="J538" s="50"/>
    </row>
    <row r="539" spans="1:10" x14ac:dyDescent="0.25">
      <c r="A539" s="1"/>
      <c r="H539" s="49"/>
      <c r="J539" s="50"/>
    </row>
    <row r="540" spans="1:10" x14ac:dyDescent="0.25">
      <c r="A540" s="1"/>
      <c r="H540" s="49"/>
      <c r="J540" s="50"/>
    </row>
    <row r="541" spans="1:10" x14ac:dyDescent="0.25">
      <c r="A541" s="1"/>
      <c r="H541" s="49"/>
      <c r="J541" s="50"/>
    </row>
    <row r="542" spans="1:10" x14ac:dyDescent="0.25">
      <c r="A542" s="1"/>
      <c r="H542" s="49"/>
      <c r="J542" s="50"/>
    </row>
    <row r="543" spans="1:10" x14ac:dyDescent="0.25">
      <c r="A543" s="1"/>
      <c r="H543" s="49"/>
      <c r="J543" s="50"/>
    </row>
    <row r="544" spans="1:10" x14ac:dyDescent="0.25">
      <c r="A544" s="1"/>
      <c r="H544" s="49"/>
      <c r="J544" s="50"/>
    </row>
    <row r="545" spans="1:10" x14ac:dyDescent="0.25">
      <c r="A545" s="1"/>
      <c r="H545" s="49"/>
      <c r="J545" s="50"/>
    </row>
    <row r="546" spans="1:10" x14ac:dyDescent="0.25">
      <c r="A546" s="1"/>
      <c r="H546" s="49"/>
      <c r="J546" s="50"/>
    </row>
    <row r="547" spans="1:10" x14ac:dyDescent="0.25">
      <c r="A547" s="1"/>
      <c r="H547" s="49"/>
      <c r="J547" s="50"/>
    </row>
    <row r="548" spans="1:10" x14ac:dyDescent="0.25">
      <c r="A548" s="1"/>
      <c r="H548" s="49"/>
      <c r="J548" s="50"/>
    </row>
    <row r="549" spans="1:10" x14ac:dyDescent="0.25">
      <c r="A549" s="1"/>
      <c r="H549" s="49"/>
      <c r="J549" s="50"/>
    </row>
    <row r="550" spans="1:10" x14ac:dyDescent="0.25">
      <c r="A550" s="1"/>
      <c r="H550" s="49"/>
      <c r="J550" s="50"/>
    </row>
    <row r="551" spans="1:10" x14ac:dyDescent="0.25">
      <c r="A551" s="1"/>
      <c r="H551" s="49"/>
      <c r="J551" s="50"/>
    </row>
    <row r="552" spans="1:10" x14ac:dyDescent="0.25">
      <c r="A552" s="1"/>
      <c r="H552" s="49"/>
      <c r="J552" s="50"/>
    </row>
    <row r="553" spans="1:10" x14ac:dyDescent="0.25">
      <c r="A553" s="1"/>
      <c r="H553" s="49"/>
      <c r="J553" s="50"/>
    </row>
    <row r="554" spans="1:10" x14ac:dyDescent="0.25">
      <c r="A554" s="1"/>
      <c r="H554" s="49"/>
      <c r="J554" s="50"/>
    </row>
    <row r="555" spans="1:10" x14ac:dyDescent="0.25">
      <c r="A555" s="1"/>
      <c r="H555" s="49"/>
      <c r="J555" s="50"/>
    </row>
    <row r="556" spans="1:10" x14ac:dyDescent="0.25">
      <c r="A556" s="1"/>
      <c r="H556" s="49"/>
      <c r="J556" s="50"/>
    </row>
    <row r="557" spans="1:10" x14ac:dyDescent="0.25">
      <c r="A557" s="1"/>
      <c r="H557" s="49"/>
      <c r="J557" s="50"/>
    </row>
    <row r="558" spans="1:10" x14ac:dyDescent="0.25">
      <c r="A558" s="1"/>
      <c r="H558" s="49"/>
      <c r="J558" s="50"/>
    </row>
    <row r="559" spans="1:10" x14ac:dyDescent="0.25">
      <c r="A559" s="1"/>
      <c r="H559" s="49"/>
      <c r="J559" s="50"/>
    </row>
    <row r="560" spans="1:10" x14ac:dyDescent="0.25">
      <c r="A560" s="1"/>
      <c r="H560" s="49"/>
      <c r="J560" s="50"/>
    </row>
    <row r="561" spans="1:10" x14ac:dyDescent="0.25">
      <c r="A561" s="1"/>
      <c r="H561" s="49"/>
      <c r="J561" s="50"/>
    </row>
    <row r="562" spans="1:10" x14ac:dyDescent="0.25">
      <c r="A562" s="1"/>
      <c r="H562" s="49"/>
      <c r="J562" s="50"/>
    </row>
    <row r="563" spans="1:10" x14ac:dyDescent="0.25">
      <c r="A563" s="1"/>
      <c r="H563" s="49"/>
      <c r="J563" s="50"/>
    </row>
    <row r="564" spans="1:10" x14ac:dyDescent="0.25">
      <c r="A564" s="1"/>
      <c r="H564" s="49"/>
      <c r="J564" s="50"/>
    </row>
    <row r="565" spans="1:10" x14ac:dyDescent="0.25">
      <c r="A565" s="1"/>
      <c r="H565" s="49"/>
      <c r="J565" s="50"/>
    </row>
    <row r="566" spans="1:10" x14ac:dyDescent="0.25">
      <c r="A566" s="1"/>
      <c r="H566" s="49"/>
      <c r="J566" s="50"/>
    </row>
    <row r="567" spans="1:10" x14ac:dyDescent="0.25">
      <c r="A567" s="1"/>
      <c r="H567" s="49"/>
      <c r="J567" s="50"/>
    </row>
    <row r="568" spans="1:10" x14ac:dyDescent="0.25">
      <c r="A568" s="1"/>
      <c r="H568" s="49"/>
      <c r="J568" s="50"/>
    </row>
    <row r="569" spans="1:10" x14ac:dyDescent="0.25">
      <c r="A569" s="1"/>
      <c r="H569" s="49"/>
      <c r="J569" s="50"/>
    </row>
    <row r="570" spans="1:10" x14ac:dyDescent="0.25">
      <c r="A570" s="1"/>
      <c r="H570" s="49"/>
      <c r="J570" s="50"/>
    </row>
    <row r="571" spans="1:10" x14ac:dyDescent="0.25">
      <c r="A571" s="1"/>
      <c r="H571" s="49"/>
      <c r="J571" s="50"/>
    </row>
    <row r="572" spans="1:10" x14ac:dyDescent="0.25">
      <c r="A572" s="1"/>
      <c r="H572" s="49"/>
      <c r="J572" s="50"/>
    </row>
    <row r="573" spans="1:10" x14ac:dyDescent="0.25">
      <c r="A573" s="1"/>
      <c r="H573" s="49"/>
      <c r="J573" s="50"/>
    </row>
    <row r="574" spans="1:10" x14ac:dyDescent="0.25">
      <c r="A574" s="1"/>
      <c r="H574" s="49"/>
      <c r="J574" s="50"/>
    </row>
    <row r="575" spans="1:10" x14ac:dyDescent="0.25">
      <c r="A575" s="1"/>
      <c r="H575" s="49"/>
      <c r="J575" s="50"/>
    </row>
    <row r="576" spans="1:10" x14ac:dyDescent="0.25">
      <c r="A576" s="1"/>
      <c r="H576" s="49"/>
      <c r="J576" s="50"/>
    </row>
    <row r="577" spans="1:10" x14ac:dyDescent="0.25">
      <c r="A577" s="1"/>
      <c r="H577" s="49"/>
      <c r="J577" s="50"/>
    </row>
    <row r="578" spans="1:10" x14ac:dyDescent="0.25">
      <c r="A578" s="1"/>
      <c r="H578" s="49"/>
      <c r="J578" s="50"/>
    </row>
    <row r="579" spans="1:10" x14ac:dyDescent="0.25">
      <c r="A579" s="1"/>
      <c r="H579" s="49"/>
      <c r="J579" s="50"/>
    </row>
    <row r="580" spans="1:10" x14ac:dyDescent="0.25">
      <c r="A580" s="1"/>
      <c r="H580" s="49"/>
      <c r="J580" s="50"/>
    </row>
    <row r="581" spans="1:10" x14ac:dyDescent="0.25">
      <c r="A581" s="1"/>
      <c r="H581" s="49"/>
      <c r="J581" s="50"/>
    </row>
    <row r="582" spans="1:10" x14ac:dyDescent="0.25">
      <c r="A582" s="1"/>
      <c r="H582" s="49"/>
      <c r="J582" s="50"/>
    </row>
    <row r="583" spans="1:10" x14ac:dyDescent="0.25">
      <c r="A583" s="1"/>
      <c r="H583" s="49"/>
      <c r="J583" s="50"/>
    </row>
    <row r="584" spans="1:10" x14ac:dyDescent="0.25">
      <c r="A584" s="1"/>
      <c r="H584" s="49"/>
      <c r="J584" s="50"/>
    </row>
    <row r="585" spans="1:10" x14ac:dyDescent="0.25">
      <c r="A585" s="1"/>
      <c r="H585" s="49"/>
      <c r="J585" s="50"/>
    </row>
    <row r="586" spans="1:10" x14ac:dyDescent="0.25">
      <c r="A586" s="1"/>
      <c r="H586" s="49"/>
      <c r="J586" s="50"/>
    </row>
    <row r="587" spans="1:10" x14ac:dyDescent="0.25">
      <c r="A587" s="1"/>
      <c r="H587" s="49"/>
      <c r="J587" s="50"/>
    </row>
    <row r="588" spans="1:10" x14ac:dyDescent="0.25">
      <c r="A588" s="1"/>
      <c r="H588" s="49"/>
      <c r="J588" s="50"/>
    </row>
    <row r="589" spans="1:10" x14ac:dyDescent="0.25">
      <c r="A589" s="1"/>
      <c r="H589" s="49"/>
      <c r="J589" s="50"/>
    </row>
    <row r="590" spans="1:10" x14ac:dyDescent="0.25">
      <c r="A590" s="1"/>
      <c r="H590" s="49"/>
      <c r="J590" s="50"/>
    </row>
    <row r="591" spans="1:10" x14ac:dyDescent="0.25">
      <c r="A591" s="1"/>
      <c r="H591" s="49"/>
      <c r="J591" s="50"/>
    </row>
    <row r="592" spans="1:10" x14ac:dyDescent="0.25">
      <c r="A592" s="1"/>
      <c r="H592" s="49"/>
      <c r="J592" s="50"/>
    </row>
    <row r="593" spans="1:10" x14ac:dyDescent="0.25">
      <c r="A593" s="1"/>
      <c r="H593" s="49"/>
      <c r="J593" s="50"/>
    </row>
    <row r="594" spans="1:10" x14ac:dyDescent="0.25">
      <c r="A594" s="1"/>
      <c r="H594" s="49"/>
      <c r="J594" s="50"/>
    </row>
    <row r="595" spans="1:10" x14ac:dyDescent="0.25">
      <c r="A595" s="1"/>
      <c r="H595" s="49"/>
      <c r="J595" s="50"/>
    </row>
    <row r="596" spans="1:10" x14ac:dyDescent="0.25">
      <c r="A596" s="1"/>
      <c r="H596" s="49"/>
      <c r="J596" s="50"/>
    </row>
    <row r="597" spans="1:10" x14ac:dyDescent="0.25">
      <c r="A597" s="1"/>
      <c r="H597" s="49"/>
      <c r="J597" s="50"/>
    </row>
    <row r="598" spans="1:10" x14ac:dyDescent="0.25">
      <c r="A598" s="1"/>
      <c r="H598" s="49"/>
      <c r="J598" s="50"/>
    </row>
    <row r="599" spans="1:10" x14ac:dyDescent="0.25">
      <c r="A599" s="1"/>
      <c r="H599" s="49"/>
      <c r="J599" s="50"/>
    </row>
    <row r="600" spans="1:10" x14ac:dyDescent="0.25">
      <c r="A600" s="1"/>
      <c r="H600" s="49"/>
      <c r="J600" s="50"/>
    </row>
    <row r="601" spans="1:10" x14ac:dyDescent="0.25">
      <c r="A601" s="1"/>
      <c r="H601" s="49"/>
      <c r="J601" s="50"/>
    </row>
    <row r="602" spans="1:10" x14ac:dyDescent="0.25">
      <c r="A602" s="1"/>
      <c r="H602" s="49"/>
      <c r="J602" s="50"/>
    </row>
    <row r="603" spans="1:10" x14ac:dyDescent="0.25">
      <c r="A603" s="1"/>
      <c r="H603" s="49"/>
      <c r="J603" s="50"/>
    </row>
    <row r="604" spans="1:10" x14ac:dyDescent="0.25">
      <c r="A604" s="1"/>
      <c r="H604" s="49"/>
      <c r="J604" s="50"/>
    </row>
    <row r="605" spans="1:10" x14ac:dyDescent="0.25">
      <c r="A605" s="1"/>
      <c r="H605" s="49"/>
      <c r="J605" s="50"/>
    </row>
    <row r="606" spans="1:10" x14ac:dyDescent="0.25">
      <c r="A606" s="1"/>
      <c r="H606" s="49"/>
      <c r="J606" s="50"/>
    </row>
    <row r="607" spans="1:10" x14ac:dyDescent="0.25">
      <c r="A607" s="1"/>
      <c r="H607" s="49"/>
      <c r="J607" s="50"/>
    </row>
    <row r="608" spans="1:10" x14ac:dyDescent="0.25">
      <c r="A608" s="1"/>
      <c r="H608" s="49"/>
      <c r="J608" s="50"/>
    </row>
    <row r="609" spans="1:10" x14ac:dyDescent="0.25">
      <c r="A609" s="1"/>
      <c r="H609" s="49"/>
      <c r="J609" s="50"/>
    </row>
    <row r="610" spans="1:10" x14ac:dyDescent="0.25">
      <c r="A610" s="1"/>
      <c r="H610" s="49"/>
      <c r="J610" s="50"/>
    </row>
    <row r="611" spans="1:10" x14ac:dyDescent="0.25">
      <c r="A611" s="1"/>
      <c r="H611" s="49"/>
      <c r="J611" s="50"/>
    </row>
    <row r="612" spans="1:10" x14ac:dyDescent="0.25">
      <c r="A612" s="1"/>
      <c r="H612" s="49"/>
      <c r="J612" s="50"/>
    </row>
    <row r="613" spans="1:10" x14ac:dyDescent="0.25">
      <c r="A613" s="1"/>
      <c r="H613" s="49"/>
      <c r="J613" s="50"/>
    </row>
    <row r="614" spans="1:10" x14ac:dyDescent="0.25">
      <c r="A614" s="1"/>
      <c r="H614" s="49"/>
      <c r="J614" s="50"/>
    </row>
    <row r="615" spans="1:10" x14ac:dyDescent="0.25">
      <c r="A615" s="1"/>
      <c r="H615" s="49"/>
      <c r="J615" s="50"/>
    </row>
    <row r="616" spans="1:10" x14ac:dyDescent="0.25">
      <c r="A616" s="1"/>
      <c r="H616" s="49"/>
      <c r="J616" s="50"/>
    </row>
    <row r="617" spans="1:10" x14ac:dyDescent="0.25">
      <c r="A617" s="1"/>
      <c r="H617" s="49"/>
      <c r="J617" s="50"/>
    </row>
    <row r="618" spans="1:10" x14ac:dyDescent="0.25">
      <c r="A618" s="1"/>
      <c r="H618" s="49"/>
      <c r="J618" s="50"/>
    </row>
    <row r="619" spans="1:10" x14ac:dyDescent="0.25">
      <c r="A619" s="1"/>
      <c r="H619" s="49"/>
      <c r="J619" s="50"/>
    </row>
    <row r="620" spans="1:10" x14ac:dyDescent="0.25">
      <c r="A620" s="1"/>
      <c r="H620" s="49"/>
      <c r="J620" s="50"/>
    </row>
    <row r="621" spans="1:10" x14ac:dyDescent="0.25">
      <c r="A621" s="1"/>
      <c r="H621" s="49"/>
      <c r="J621" s="50"/>
    </row>
    <row r="622" spans="1:10" x14ac:dyDescent="0.25">
      <c r="A622" s="1"/>
      <c r="H622" s="49"/>
      <c r="J622" s="50"/>
    </row>
    <row r="623" spans="1:10" x14ac:dyDescent="0.25">
      <c r="A623" s="1"/>
      <c r="H623" s="49"/>
      <c r="J623" s="50"/>
    </row>
    <row r="624" spans="1:10" x14ac:dyDescent="0.25">
      <c r="A624" s="1"/>
      <c r="H624" s="49"/>
      <c r="J624" s="50"/>
    </row>
    <row r="625" spans="1:10" x14ac:dyDescent="0.25">
      <c r="A625" s="1"/>
      <c r="H625" s="49"/>
      <c r="J625" s="50"/>
    </row>
    <row r="626" spans="1:10" x14ac:dyDescent="0.25">
      <c r="A626" s="1"/>
      <c r="H626" s="49"/>
      <c r="J626" s="50"/>
    </row>
    <row r="627" spans="1:10" x14ac:dyDescent="0.25">
      <c r="A627" s="1"/>
      <c r="H627" s="49"/>
      <c r="J627" s="50"/>
    </row>
    <row r="628" spans="1:10" x14ac:dyDescent="0.25">
      <c r="A628" s="1"/>
      <c r="H628" s="49"/>
      <c r="J628" s="50"/>
    </row>
    <row r="629" spans="1:10" x14ac:dyDescent="0.25">
      <c r="A629" s="1"/>
      <c r="H629" s="49"/>
      <c r="J629" s="50"/>
    </row>
    <row r="630" spans="1:10" x14ac:dyDescent="0.25">
      <c r="A630" s="1"/>
      <c r="H630" s="49"/>
      <c r="J630" s="50"/>
    </row>
    <row r="631" spans="1:10" x14ac:dyDescent="0.25">
      <c r="A631" s="1"/>
      <c r="H631" s="49"/>
      <c r="J631" s="50"/>
    </row>
    <row r="632" spans="1:10" x14ac:dyDescent="0.25">
      <c r="A632" s="1"/>
      <c r="H632" s="49"/>
      <c r="J632" s="50"/>
    </row>
    <row r="633" spans="1:10" x14ac:dyDescent="0.25">
      <c r="A633" s="1"/>
      <c r="H633" s="49"/>
      <c r="J633" s="50"/>
    </row>
    <row r="634" spans="1:10" x14ac:dyDescent="0.25">
      <c r="A634" s="1"/>
      <c r="H634" s="49"/>
      <c r="J634" s="50"/>
    </row>
    <row r="635" spans="1:10" x14ac:dyDescent="0.25">
      <c r="A635" s="1"/>
      <c r="H635" s="49"/>
      <c r="J635" s="50"/>
    </row>
    <row r="636" spans="1:10" x14ac:dyDescent="0.25">
      <c r="A636" s="1"/>
      <c r="H636" s="49"/>
      <c r="J636" s="50"/>
    </row>
    <row r="637" spans="1:10" x14ac:dyDescent="0.25">
      <c r="A637" s="1"/>
      <c r="H637" s="49"/>
      <c r="J637" s="50"/>
    </row>
    <row r="638" spans="1:10" x14ac:dyDescent="0.25">
      <c r="A638" s="1"/>
      <c r="H638" s="49"/>
      <c r="J638" s="50"/>
    </row>
    <row r="639" spans="1:10" x14ac:dyDescent="0.25">
      <c r="A639" s="1"/>
      <c r="H639" s="49"/>
      <c r="J639" s="50"/>
    </row>
    <row r="640" spans="1:10" x14ac:dyDescent="0.25">
      <c r="A640" s="1"/>
      <c r="H640" s="49"/>
      <c r="J640" s="50"/>
    </row>
    <row r="641" spans="1:10" x14ac:dyDescent="0.25">
      <c r="A641" s="1"/>
      <c r="H641" s="49"/>
      <c r="J641" s="50"/>
    </row>
    <row r="642" spans="1:10" x14ac:dyDescent="0.25">
      <c r="A642" s="1"/>
      <c r="H642" s="49"/>
      <c r="J642" s="50"/>
    </row>
    <row r="643" spans="1:10" x14ac:dyDescent="0.25">
      <c r="A643" s="1"/>
      <c r="H643" s="49"/>
      <c r="J643" s="50"/>
    </row>
    <row r="644" spans="1:10" x14ac:dyDescent="0.25">
      <c r="A644" s="1"/>
      <c r="H644" s="49"/>
      <c r="J644" s="50"/>
    </row>
    <row r="645" spans="1:10" x14ac:dyDescent="0.25">
      <c r="A645" s="1"/>
      <c r="H645" s="49"/>
      <c r="J645" s="50"/>
    </row>
    <row r="646" spans="1:10" x14ac:dyDescent="0.25">
      <c r="A646" s="1"/>
      <c r="H646" s="49"/>
      <c r="J646" s="50"/>
    </row>
    <row r="647" spans="1:10" x14ac:dyDescent="0.25">
      <c r="A647" s="1"/>
      <c r="H647" s="49"/>
      <c r="J647" s="50"/>
    </row>
    <row r="648" spans="1:10" x14ac:dyDescent="0.25">
      <c r="A648" s="1"/>
      <c r="H648" s="49"/>
      <c r="J648" s="50"/>
    </row>
    <row r="649" spans="1:10" x14ac:dyDescent="0.25">
      <c r="A649" s="1"/>
      <c r="H649" s="49"/>
      <c r="J649" s="50"/>
    </row>
    <row r="650" spans="1:10" x14ac:dyDescent="0.25">
      <c r="A650" s="1"/>
      <c r="H650" s="49"/>
      <c r="J650" s="50"/>
    </row>
    <row r="651" spans="1:10" x14ac:dyDescent="0.25">
      <c r="A651" s="1"/>
      <c r="H651" s="49"/>
      <c r="J651" s="50"/>
    </row>
    <row r="652" spans="1:10" x14ac:dyDescent="0.25">
      <c r="A652" s="1"/>
      <c r="H652" s="49"/>
      <c r="J652" s="50"/>
    </row>
    <row r="653" spans="1:10" x14ac:dyDescent="0.25">
      <c r="A653" s="1"/>
      <c r="H653" s="49"/>
      <c r="J653" s="50"/>
    </row>
    <row r="654" spans="1:10" x14ac:dyDescent="0.25">
      <c r="A654" s="1"/>
      <c r="H654" s="49"/>
      <c r="J654" s="50"/>
    </row>
    <row r="655" spans="1:10" x14ac:dyDescent="0.25">
      <c r="A655" s="1"/>
      <c r="H655" s="49"/>
      <c r="J655" s="50"/>
    </row>
    <row r="656" spans="1:10" x14ac:dyDescent="0.25">
      <c r="A656" s="1"/>
      <c r="H656" s="49"/>
      <c r="J656" s="50"/>
    </row>
    <row r="657" spans="1:10" x14ac:dyDescent="0.25">
      <c r="A657" s="1"/>
      <c r="H657" s="49"/>
      <c r="J657" s="50"/>
    </row>
    <row r="658" spans="1:10" x14ac:dyDescent="0.25">
      <c r="A658" s="1"/>
      <c r="H658" s="49"/>
      <c r="J658" s="50"/>
    </row>
    <row r="659" spans="1:10" x14ac:dyDescent="0.25">
      <c r="A659" s="1"/>
      <c r="H659" s="49"/>
      <c r="J659" s="50"/>
    </row>
    <row r="660" spans="1:10" x14ac:dyDescent="0.25">
      <c r="A660" s="1"/>
      <c r="H660" s="49"/>
      <c r="J660" s="50"/>
    </row>
    <row r="661" spans="1:10" x14ac:dyDescent="0.25">
      <c r="A661" s="1"/>
      <c r="H661" s="49"/>
      <c r="J661" s="50"/>
    </row>
    <row r="662" spans="1:10" x14ac:dyDescent="0.25">
      <c r="A662" s="1"/>
      <c r="H662" s="49"/>
      <c r="J662" s="50"/>
    </row>
    <row r="663" spans="1:10" x14ac:dyDescent="0.25">
      <c r="A663" s="1"/>
      <c r="H663" s="49"/>
      <c r="J663" s="50"/>
    </row>
    <row r="664" spans="1:10" x14ac:dyDescent="0.25">
      <c r="A664" s="1"/>
      <c r="H664" s="49"/>
      <c r="J664" s="50"/>
    </row>
    <row r="665" spans="1:10" x14ac:dyDescent="0.25">
      <c r="A665" s="1"/>
      <c r="H665" s="49"/>
      <c r="J665" s="50"/>
    </row>
    <row r="666" spans="1:10" x14ac:dyDescent="0.25">
      <c r="A666" s="1"/>
      <c r="H666" s="49"/>
      <c r="J666" s="50"/>
    </row>
    <row r="667" spans="1:10" x14ac:dyDescent="0.25">
      <c r="A667" s="1"/>
      <c r="H667" s="49"/>
      <c r="J667" s="50"/>
    </row>
    <row r="668" spans="1:10" x14ac:dyDescent="0.25">
      <c r="A668" s="1"/>
      <c r="H668" s="49"/>
      <c r="J668" s="50"/>
    </row>
    <row r="669" spans="1:10" x14ac:dyDescent="0.25">
      <c r="A669" s="1"/>
      <c r="H669" s="49"/>
      <c r="J669" s="50"/>
    </row>
    <row r="670" spans="1:10" x14ac:dyDescent="0.25">
      <c r="A670" s="1"/>
      <c r="H670" s="49"/>
      <c r="J670" s="50"/>
    </row>
    <row r="671" spans="1:10" x14ac:dyDescent="0.25">
      <c r="A671" s="1"/>
      <c r="H671" s="49"/>
      <c r="J671" s="50"/>
    </row>
    <row r="672" spans="1:10" x14ac:dyDescent="0.25">
      <c r="A672" s="1"/>
      <c r="H672" s="49"/>
      <c r="J672" s="50"/>
    </row>
    <row r="673" spans="1:10" x14ac:dyDescent="0.25">
      <c r="A673" s="1"/>
      <c r="H673" s="49"/>
      <c r="J673" s="50"/>
    </row>
    <row r="674" spans="1:10" x14ac:dyDescent="0.25">
      <c r="A674" s="1"/>
      <c r="H674" s="49"/>
      <c r="J674" s="50"/>
    </row>
    <row r="675" spans="1:10" x14ac:dyDescent="0.25">
      <c r="A675" s="1"/>
      <c r="H675" s="49"/>
      <c r="J675" s="50"/>
    </row>
    <row r="676" spans="1:10" x14ac:dyDescent="0.25">
      <c r="A676" s="1"/>
      <c r="H676" s="49"/>
      <c r="J676" s="50"/>
    </row>
    <row r="677" spans="1:10" x14ac:dyDescent="0.25">
      <c r="A677" s="1"/>
      <c r="H677" s="49"/>
      <c r="J677" s="50"/>
    </row>
    <row r="678" spans="1:10" x14ac:dyDescent="0.25">
      <c r="A678" s="1"/>
      <c r="H678" s="49"/>
      <c r="J678" s="50"/>
    </row>
    <row r="679" spans="1:10" x14ac:dyDescent="0.25">
      <c r="A679" s="1"/>
      <c r="H679" s="49"/>
      <c r="J679" s="50"/>
    </row>
    <row r="680" spans="1:10" x14ac:dyDescent="0.25">
      <c r="A680" s="1"/>
      <c r="H680" s="49"/>
      <c r="J680" s="50"/>
    </row>
    <row r="681" spans="1:10" x14ac:dyDescent="0.25">
      <c r="A681" s="1"/>
      <c r="H681" s="49"/>
      <c r="J681" s="50"/>
    </row>
    <row r="682" spans="1:10" x14ac:dyDescent="0.25">
      <c r="A682" s="1"/>
      <c r="H682" s="49"/>
      <c r="J682" s="50"/>
    </row>
    <row r="683" spans="1:10" x14ac:dyDescent="0.25">
      <c r="A683" s="1"/>
      <c r="H683" s="49"/>
      <c r="J683" s="50"/>
    </row>
    <row r="684" spans="1:10" x14ac:dyDescent="0.25">
      <c r="A684" s="1"/>
      <c r="H684" s="49"/>
      <c r="J684" s="50"/>
    </row>
    <row r="685" spans="1:10" x14ac:dyDescent="0.25">
      <c r="A685" s="1"/>
      <c r="H685" s="49"/>
      <c r="J685" s="50"/>
    </row>
    <row r="686" spans="1:10" x14ac:dyDescent="0.25">
      <c r="A686" s="1"/>
      <c r="H686" s="49"/>
      <c r="J686" s="50"/>
    </row>
    <row r="687" spans="1:10" x14ac:dyDescent="0.25">
      <c r="A687" s="1"/>
      <c r="H687" s="49"/>
      <c r="J687" s="50"/>
    </row>
    <row r="688" spans="1:10" x14ac:dyDescent="0.25">
      <c r="A688" s="1"/>
      <c r="H688" s="49"/>
      <c r="J688" s="50"/>
    </row>
    <row r="689" spans="1:10" x14ac:dyDescent="0.25">
      <c r="A689" s="1"/>
      <c r="H689" s="49"/>
      <c r="J689" s="50"/>
    </row>
    <row r="690" spans="1:10" x14ac:dyDescent="0.25">
      <c r="A690" s="1"/>
      <c r="H690" s="49"/>
      <c r="J690" s="50"/>
    </row>
    <row r="691" spans="1:10" x14ac:dyDescent="0.25">
      <c r="A691" s="1"/>
      <c r="H691" s="49"/>
      <c r="J691" s="50"/>
    </row>
    <row r="692" spans="1:10" x14ac:dyDescent="0.25">
      <c r="A692" s="1"/>
      <c r="H692" s="49"/>
      <c r="J692" s="50"/>
    </row>
    <row r="693" spans="1:10" x14ac:dyDescent="0.25">
      <c r="A693" s="1"/>
      <c r="H693" s="49"/>
      <c r="J693" s="50"/>
    </row>
    <row r="694" spans="1:10" x14ac:dyDescent="0.25">
      <c r="A694" s="1"/>
      <c r="H694" s="49"/>
      <c r="J694" s="50"/>
    </row>
    <row r="695" spans="1:10" x14ac:dyDescent="0.25">
      <c r="A695" s="1"/>
      <c r="H695" s="49"/>
      <c r="J695" s="50"/>
    </row>
    <row r="696" spans="1:10" x14ac:dyDescent="0.25">
      <c r="A696" s="1"/>
      <c r="H696" s="49"/>
      <c r="J696" s="50"/>
    </row>
    <row r="697" spans="1:10" x14ac:dyDescent="0.25">
      <c r="A697" s="1"/>
      <c r="H697" s="49"/>
      <c r="J697" s="50"/>
    </row>
    <row r="698" spans="1:10" x14ac:dyDescent="0.25">
      <c r="A698" s="1"/>
      <c r="H698" s="49"/>
      <c r="J698" s="50"/>
    </row>
    <row r="699" spans="1:10" x14ac:dyDescent="0.25">
      <c r="A699" s="1"/>
      <c r="H699" s="49"/>
      <c r="J699" s="50"/>
    </row>
    <row r="700" spans="1:10" x14ac:dyDescent="0.25">
      <c r="A700" s="1"/>
      <c r="H700" s="49"/>
      <c r="J700" s="50"/>
    </row>
    <row r="701" spans="1:10" x14ac:dyDescent="0.25">
      <c r="A701" s="1"/>
      <c r="H701" s="49"/>
      <c r="J701" s="50"/>
    </row>
    <row r="702" spans="1:10" x14ac:dyDescent="0.25">
      <c r="A702" s="1"/>
      <c r="H702" s="49"/>
      <c r="J702" s="50"/>
    </row>
    <row r="703" spans="1:10" x14ac:dyDescent="0.25">
      <c r="A703" s="1"/>
      <c r="H703" s="49"/>
      <c r="J703" s="50"/>
    </row>
    <row r="704" spans="1:10" x14ac:dyDescent="0.25">
      <c r="A704" s="1"/>
      <c r="H704" s="49"/>
      <c r="J704" s="50"/>
    </row>
    <row r="705" spans="1:10" x14ac:dyDescent="0.25">
      <c r="A705" s="1"/>
      <c r="H705" s="49"/>
      <c r="J705" s="50"/>
    </row>
    <row r="706" spans="1:10" x14ac:dyDescent="0.25">
      <c r="A706" s="1"/>
      <c r="H706" s="49"/>
      <c r="J706" s="50"/>
    </row>
    <row r="707" spans="1:10" x14ac:dyDescent="0.25">
      <c r="A707" s="1"/>
      <c r="H707" s="49"/>
      <c r="J707" s="50"/>
    </row>
    <row r="708" spans="1:10" x14ac:dyDescent="0.25">
      <c r="A708" s="1"/>
      <c r="H708" s="49"/>
      <c r="J708" s="50"/>
    </row>
    <row r="709" spans="1:10" x14ac:dyDescent="0.25">
      <c r="A709" s="1"/>
      <c r="H709" s="49"/>
      <c r="J709" s="50"/>
    </row>
    <row r="710" spans="1:10" x14ac:dyDescent="0.25">
      <c r="A710" s="1"/>
      <c r="H710" s="49"/>
      <c r="J710" s="50"/>
    </row>
    <row r="711" spans="1:10" x14ac:dyDescent="0.25">
      <c r="A711" s="1"/>
      <c r="H711" s="49"/>
      <c r="J711" s="50"/>
    </row>
    <row r="712" spans="1:10" x14ac:dyDescent="0.25">
      <c r="A712" s="1"/>
      <c r="H712" s="49"/>
      <c r="J712" s="50"/>
    </row>
    <row r="713" spans="1:10" x14ac:dyDescent="0.25">
      <c r="A713" s="1"/>
      <c r="H713" s="49"/>
      <c r="J713" s="50"/>
    </row>
    <row r="714" spans="1:10" x14ac:dyDescent="0.25">
      <c r="A714" s="1"/>
      <c r="H714" s="49"/>
      <c r="J714" s="50"/>
    </row>
    <row r="715" spans="1:10" x14ac:dyDescent="0.25">
      <c r="A715" s="1"/>
      <c r="H715" s="49"/>
      <c r="J715" s="50"/>
    </row>
    <row r="716" spans="1:10" x14ac:dyDescent="0.25">
      <c r="A716" s="1"/>
      <c r="H716" s="49"/>
      <c r="J716" s="50"/>
    </row>
    <row r="717" spans="1:10" x14ac:dyDescent="0.25">
      <c r="A717" s="1"/>
      <c r="H717" s="49"/>
      <c r="J717" s="50"/>
    </row>
    <row r="718" spans="1:10" x14ac:dyDescent="0.25">
      <c r="A718" s="1"/>
      <c r="H718" s="49"/>
      <c r="J718" s="50"/>
    </row>
    <row r="719" spans="1:10" x14ac:dyDescent="0.25">
      <c r="A719" s="1"/>
      <c r="H719" s="49"/>
      <c r="J719" s="50"/>
    </row>
    <row r="720" spans="1:10" x14ac:dyDescent="0.25">
      <c r="A720" s="1"/>
      <c r="H720" s="49"/>
      <c r="J720" s="50"/>
    </row>
    <row r="721" spans="1:10" x14ac:dyDescent="0.25">
      <c r="A721" s="1"/>
      <c r="H721" s="49"/>
      <c r="J721" s="50"/>
    </row>
    <row r="722" spans="1:10" x14ac:dyDescent="0.25">
      <c r="A722" s="1"/>
      <c r="H722" s="49"/>
      <c r="J722" s="50"/>
    </row>
    <row r="723" spans="1:10" x14ac:dyDescent="0.25">
      <c r="A723" s="1"/>
      <c r="H723" s="49"/>
      <c r="J723" s="50"/>
    </row>
    <row r="724" spans="1:10" x14ac:dyDescent="0.25">
      <c r="A724" s="1"/>
      <c r="H724" s="49"/>
      <c r="J724" s="50"/>
    </row>
    <row r="725" spans="1:10" x14ac:dyDescent="0.25">
      <c r="A725" s="1"/>
      <c r="H725" s="49"/>
      <c r="J725" s="50"/>
    </row>
    <row r="726" spans="1:10" x14ac:dyDescent="0.25">
      <c r="A726" s="1"/>
      <c r="H726" s="49"/>
      <c r="J726" s="50"/>
    </row>
    <row r="727" spans="1:10" x14ac:dyDescent="0.25">
      <c r="A727" s="1"/>
      <c r="H727" s="49"/>
      <c r="J727" s="50"/>
    </row>
    <row r="728" spans="1:10" x14ac:dyDescent="0.25">
      <c r="A728" s="1"/>
      <c r="H728" s="49"/>
      <c r="J728" s="50"/>
    </row>
    <row r="729" spans="1:10" x14ac:dyDescent="0.25">
      <c r="A729" s="1"/>
      <c r="H729" s="49"/>
      <c r="J729" s="50"/>
    </row>
    <row r="730" spans="1:10" x14ac:dyDescent="0.25">
      <c r="A730" s="1"/>
      <c r="H730" s="49"/>
      <c r="J730" s="50"/>
    </row>
    <row r="731" spans="1:10" x14ac:dyDescent="0.25">
      <c r="A731" s="1"/>
      <c r="H731" s="49"/>
      <c r="J731" s="50"/>
    </row>
    <row r="732" spans="1:10" x14ac:dyDescent="0.25">
      <c r="A732" s="1"/>
      <c r="H732" s="49"/>
      <c r="J732" s="50"/>
    </row>
    <row r="733" spans="1:10" x14ac:dyDescent="0.25">
      <c r="A733" s="1"/>
      <c r="H733" s="49"/>
      <c r="J733" s="50"/>
    </row>
    <row r="734" spans="1:10" x14ac:dyDescent="0.25">
      <c r="A734" s="1"/>
      <c r="H734" s="49"/>
      <c r="J734" s="50"/>
    </row>
    <row r="735" spans="1:10" x14ac:dyDescent="0.25">
      <c r="A735" s="1"/>
      <c r="H735" s="49"/>
      <c r="J735" s="50"/>
    </row>
    <row r="736" spans="1:10" x14ac:dyDescent="0.25">
      <c r="A736" s="1"/>
      <c r="H736" s="49"/>
      <c r="J736" s="50"/>
    </row>
    <row r="737" spans="1:10" x14ac:dyDescent="0.25">
      <c r="A737" s="1"/>
      <c r="H737" s="49"/>
      <c r="J737" s="50"/>
    </row>
    <row r="738" spans="1:10" x14ac:dyDescent="0.25">
      <c r="A738" s="1"/>
      <c r="H738" s="49"/>
      <c r="J738" s="50"/>
    </row>
    <row r="739" spans="1:10" x14ac:dyDescent="0.25">
      <c r="A739" s="1"/>
      <c r="H739" s="49"/>
      <c r="J739" s="50"/>
    </row>
    <row r="740" spans="1:10" x14ac:dyDescent="0.25">
      <c r="A740" s="1"/>
      <c r="H740" s="49"/>
      <c r="J740" s="50"/>
    </row>
    <row r="741" spans="1:10" x14ac:dyDescent="0.25">
      <c r="A741" s="1"/>
      <c r="H741" s="49"/>
      <c r="J741" s="50"/>
    </row>
    <row r="742" spans="1:10" x14ac:dyDescent="0.25">
      <c r="A742" s="1"/>
      <c r="H742" s="49"/>
      <c r="J742" s="50"/>
    </row>
    <row r="743" spans="1:10" x14ac:dyDescent="0.25">
      <c r="A743" s="1"/>
      <c r="H743" s="49"/>
      <c r="J743" s="50"/>
    </row>
    <row r="744" spans="1:10" x14ac:dyDescent="0.25">
      <c r="A744" s="1"/>
      <c r="H744" s="49"/>
      <c r="J744" s="50"/>
    </row>
    <row r="745" spans="1:10" x14ac:dyDescent="0.25">
      <c r="A745" s="1"/>
      <c r="H745" s="49"/>
      <c r="J745" s="50"/>
    </row>
    <row r="746" spans="1:10" x14ac:dyDescent="0.25">
      <c r="A746" s="1"/>
      <c r="H746" s="49"/>
      <c r="J746" s="50"/>
    </row>
    <row r="747" spans="1:10" x14ac:dyDescent="0.25">
      <c r="A747" s="1"/>
      <c r="H747" s="49"/>
      <c r="J747" s="50"/>
    </row>
    <row r="748" spans="1:10" x14ac:dyDescent="0.25">
      <c r="A748" s="1"/>
      <c r="H748" s="49"/>
      <c r="J748" s="50"/>
    </row>
    <row r="749" spans="1:10" x14ac:dyDescent="0.25">
      <c r="A749" s="1"/>
      <c r="H749" s="49"/>
      <c r="J749" s="50"/>
    </row>
    <row r="750" spans="1:10" x14ac:dyDescent="0.25">
      <c r="A750" s="1"/>
      <c r="H750" s="49"/>
      <c r="J750" s="50"/>
    </row>
    <row r="751" spans="1:10" x14ac:dyDescent="0.25">
      <c r="A751" s="1"/>
      <c r="H751" s="49"/>
      <c r="J751" s="50"/>
    </row>
    <row r="752" spans="1:10" x14ac:dyDescent="0.25">
      <c r="A752" s="1"/>
      <c r="H752" s="49"/>
      <c r="J752" s="50"/>
    </row>
    <row r="753" spans="1:10" x14ac:dyDescent="0.25">
      <c r="A753" s="1"/>
      <c r="H753" s="49"/>
      <c r="J753" s="50"/>
    </row>
    <row r="754" spans="1:10" x14ac:dyDescent="0.25">
      <c r="A754" s="1"/>
      <c r="H754" s="49"/>
      <c r="J754" s="50"/>
    </row>
    <row r="755" spans="1:10" x14ac:dyDescent="0.25">
      <c r="A755" s="1"/>
      <c r="H755" s="49"/>
      <c r="J755" s="50"/>
    </row>
    <row r="756" spans="1:10" x14ac:dyDescent="0.25">
      <c r="A756" s="1"/>
      <c r="H756" s="49"/>
      <c r="J756" s="50"/>
    </row>
    <row r="757" spans="1:10" x14ac:dyDescent="0.25">
      <c r="A757" s="1"/>
      <c r="H757" s="49"/>
      <c r="J757" s="50"/>
    </row>
    <row r="758" spans="1:10" x14ac:dyDescent="0.25">
      <c r="A758" s="1"/>
      <c r="H758" s="49"/>
      <c r="J758" s="50"/>
    </row>
    <row r="759" spans="1:10" x14ac:dyDescent="0.25">
      <c r="A759" s="1"/>
      <c r="H759" s="49"/>
      <c r="J759" s="50"/>
    </row>
    <row r="760" spans="1:10" x14ac:dyDescent="0.25">
      <c r="A760" s="1"/>
      <c r="H760" s="49"/>
      <c r="J760" s="50"/>
    </row>
    <row r="761" spans="1:10" x14ac:dyDescent="0.25">
      <c r="A761" s="1"/>
      <c r="H761" s="49"/>
      <c r="J761" s="50"/>
    </row>
    <row r="762" spans="1:10" x14ac:dyDescent="0.25">
      <c r="A762" s="1"/>
      <c r="H762" s="49"/>
      <c r="J762" s="50"/>
    </row>
    <row r="763" spans="1:10" x14ac:dyDescent="0.25">
      <c r="A763" s="1"/>
      <c r="H763" s="49"/>
      <c r="J763" s="50"/>
    </row>
    <row r="764" spans="1:10" x14ac:dyDescent="0.25">
      <c r="A764" s="1"/>
      <c r="H764" s="49"/>
      <c r="J764" s="50"/>
    </row>
    <row r="765" spans="1:10" x14ac:dyDescent="0.25">
      <c r="A765" s="1"/>
      <c r="H765" s="49"/>
      <c r="J765" s="50"/>
    </row>
    <row r="766" spans="1:10" x14ac:dyDescent="0.25">
      <c r="A766" s="1"/>
      <c r="H766" s="49"/>
      <c r="J766" s="50"/>
    </row>
    <row r="767" spans="1:10" x14ac:dyDescent="0.25">
      <c r="A767" s="1"/>
      <c r="H767" s="49"/>
      <c r="J767" s="50"/>
    </row>
    <row r="768" spans="1:10" x14ac:dyDescent="0.25">
      <c r="A768" s="1"/>
      <c r="H768" s="49"/>
      <c r="J768" s="50"/>
    </row>
    <row r="769" spans="1:10" x14ac:dyDescent="0.25">
      <c r="A769" s="1"/>
      <c r="H769" s="49"/>
      <c r="J769" s="50"/>
    </row>
    <row r="770" spans="1:10" x14ac:dyDescent="0.25">
      <c r="A770" s="1"/>
      <c r="H770" s="49"/>
      <c r="J770" s="50"/>
    </row>
    <row r="771" spans="1:10" x14ac:dyDescent="0.25">
      <c r="A771" s="1"/>
      <c r="H771" s="49"/>
      <c r="J771" s="50"/>
    </row>
    <row r="772" spans="1:10" x14ac:dyDescent="0.25">
      <c r="A772" s="1"/>
      <c r="H772" s="49"/>
      <c r="J772" s="50"/>
    </row>
    <row r="773" spans="1:10" x14ac:dyDescent="0.25">
      <c r="A773" s="1"/>
      <c r="H773" s="49"/>
      <c r="J773" s="50"/>
    </row>
    <row r="774" spans="1:10" x14ac:dyDescent="0.25">
      <c r="A774" s="1"/>
      <c r="H774" s="49"/>
      <c r="J774" s="50"/>
    </row>
    <row r="775" spans="1:10" x14ac:dyDescent="0.25">
      <c r="A775" s="1"/>
      <c r="H775" s="49"/>
      <c r="J775" s="50"/>
    </row>
    <row r="776" spans="1:10" x14ac:dyDescent="0.25">
      <c r="A776" s="1"/>
      <c r="H776" s="49"/>
      <c r="J776" s="50"/>
    </row>
    <row r="777" spans="1:10" x14ac:dyDescent="0.25">
      <c r="A777" s="1"/>
      <c r="H777" s="49"/>
      <c r="J777" s="50"/>
    </row>
    <row r="778" spans="1:10" x14ac:dyDescent="0.25">
      <c r="A778" s="1"/>
      <c r="H778" s="49"/>
      <c r="J778" s="50"/>
    </row>
    <row r="779" spans="1:10" x14ac:dyDescent="0.25">
      <c r="A779" s="1"/>
      <c r="H779" s="49"/>
      <c r="J779" s="50"/>
    </row>
    <row r="780" spans="1:10" x14ac:dyDescent="0.25">
      <c r="A780" s="1"/>
      <c r="H780" s="49"/>
      <c r="J780" s="50"/>
    </row>
    <row r="781" spans="1:10" x14ac:dyDescent="0.25">
      <c r="A781" s="1"/>
      <c r="H781" s="49"/>
      <c r="J781" s="50"/>
    </row>
    <row r="782" spans="1:10" x14ac:dyDescent="0.25">
      <c r="A782" s="1"/>
      <c r="H782" s="49"/>
      <c r="J782" s="50"/>
    </row>
    <row r="783" spans="1:10" x14ac:dyDescent="0.25">
      <c r="A783" s="1"/>
      <c r="H783" s="49"/>
      <c r="J783" s="50"/>
    </row>
    <row r="784" spans="1:10" x14ac:dyDescent="0.25">
      <c r="A784" s="1"/>
      <c r="H784" s="49"/>
      <c r="J784" s="50"/>
    </row>
    <row r="785" spans="1:10" x14ac:dyDescent="0.25">
      <c r="A785" s="1"/>
      <c r="H785" s="49"/>
      <c r="J785" s="50"/>
    </row>
    <row r="786" spans="1:10" x14ac:dyDescent="0.25">
      <c r="A786" s="1"/>
      <c r="H786" s="49"/>
      <c r="J786" s="50"/>
    </row>
    <row r="787" spans="1:10" x14ac:dyDescent="0.25">
      <c r="A787" s="1"/>
      <c r="H787" s="49"/>
      <c r="J787" s="50"/>
    </row>
    <row r="788" spans="1:10" x14ac:dyDescent="0.25">
      <c r="A788" s="1"/>
      <c r="H788" s="49"/>
      <c r="J788" s="50"/>
    </row>
    <row r="789" spans="1:10" x14ac:dyDescent="0.25">
      <c r="A789" s="1"/>
      <c r="H789" s="49"/>
      <c r="J789" s="50"/>
    </row>
    <row r="790" spans="1:10" x14ac:dyDescent="0.25">
      <c r="A790" s="1"/>
      <c r="H790" s="49"/>
      <c r="J790" s="50"/>
    </row>
    <row r="791" spans="1:10" x14ac:dyDescent="0.25">
      <c r="A791" s="1"/>
      <c r="H791" s="49"/>
      <c r="J791" s="50"/>
    </row>
    <row r="792" spans="1:10" x14ac:dyDescent="0.25">
      <c r="A792" s="1"/>
      <c r="H792" s="49"/>
      <c r="J792" s="50"/>
    </row>
    <row r="793" spans="1:10" x14ac:dyDescent="0.25">
      <c r="A793" s="1"/>
      <c r="H793" s="49"/>
      <c r="J793" s="50"/>
    </row>
    <row r="794" spans="1:10" x14ac:dyDescent="0.25">
      <c r="A794" s="1"/>
      <c r="H794" s="49"/>
      <c r="J794" s="50"/>
    </row>
    <row r="795" spans="1:10" x14ac:dyDescent="0.25">
      <c r="A795" s="1"/>
      <c r="H795" s="49"/>
      <c r="J795" s="50"/>
    </row>
    <row r="796" spans="1:10" x14ac:dyDescent="0.25">
      <c r="A796" s="1"/>
      <c r="H796" s="49"/>
      <c r="J796" s="50"/>
    </row>
    <row r="797" spans="1:10" x14ac:dyDescent="0.25">
      <c r="A797" s="1"/>
      <c r="H797" s="49"/>
      <c r="J797" s="50"/>
    </row>
    <row r="798" spans="1:10" x14ac:dyDescent="0.25">
      <c r="A798" s="1"/>
      <c r="H798" s="49"/>
      <c r="J798" s="50"/>
    </row>
    <row r="799" spans="1:10" x14ac:dyDescent="0.25">
      <c r="A799" s="1"/>
      <c r="H799" s="49"/>
      <c r="J799" s="50"/>
    </row>
    <row r="800" spans="1:10" x14ac:dyDescent="0.25">
      <c r="A800" s="1"/>
      <c r="H800" s="49"/>
      <c r="J800" s="50"/>
    </row>
    <row r="801" spans="1:10" x14ac:dyDescent="0.25">
      <c r="A801" s="1"/>
      <c r="H801" s="49"/>
      <c r="J801" s="50"/>
    </row>
    <row r="802" spans="1:10" x14ac:dyDescent="0.25">
      <c r="A802" s="1"/>
      <c r="H802" s="49"/>
      <c r="J802" s="50"/>
    </row>
    <row r="803" spans="1:10" x14ac:dyDescent="0.25">
      <c r="A803" s="1"/>
      <c r="H803" s="49"/>
      <c r="J803" s="50"/>
    </row>
    <row r="804" spans="1:10" x14ac:dyDescent="0.25">
      <c r="A804" s="1"/>
      <c r="H804" s="49"/>
      <c r="J804" s="50"/>
    </row>
    <row r="805" spans="1:10" x14ac:dyDescent="0.25">
      <c r="A805" s="1"/>
      <c r="H805" s="49"/>
      <c r="J805" s="50"/>
    </row>
    <row r="806" spans="1:10" x14ac:dyDescent="0.25">
      <c r="A806" s="1"/>
      <c r="H806" s="49"/>
      <c r="J806" s="50"/>
    </row>
    <row r="807" spans="1:10" x14ac:dyDescent="0.25">
      <c r="A807" s="1"/>
      <c r="H807" s="49"/>
      <c r="J807" s="50"/>
    </row>
    <row r="808" spans="1:10" x14ac:dyDescent="0.25">
      <c r="A808" s="1"/>
      <c r="H808" s="49"/>
      <c r="J808" s="50"/>
    </row>
    <row r="809" spans="1:10" x14ac:dyDescent="0.25">
      <c r="A809" s="1"/>
      <c r="H809" s="49"/>
      <c r="J809" s="50"/>
    </row>
    <row r="810" spans="1:10" x14ac:dyDescent="0.25">
      <c r="A810" s="1"/>
      <c r="H810" s="49"/>
      <c r="J810" s="50"/>
    </row>
    <row r="811" spans="1:10" x14ac:dyDescent="0.25">
      <c r="A811" s="1"/>
      <c r="H811" s="49"/>
      <c r="J811" s="50"/>
    </row>
    <row r="812" spans="1:10" x14ac:dyDescent="0.25">
      <c r="A812" s="1"/>
      <c r="H812" s="49"/>
      <c r="J812" s="50"/>
    </row>
    <row r="813" spans="1:10" x14ac:dyDescent="0.25">
      <c r="A813" s="1"/>
      <c r="H813" s="49"/>
      <c r="J813" s="50"/>
    </row>
    <row r="814" spans="1:10" x14ac:dyDescent="0.25">
      <c r="A814" s="1"/>
      <c r="H814" s="49"/>
      <c r="J814" s="50"/>
    </row>
    <row r="815" spans="1:10" x14ac:dyDescent="0.25">
      <c r="A815" s="1"/>
      <c r="H815" s="49"/>
      <c r="J815" s="50"/>
    </row>
    <row r="816" spans="1:10" x14ac:dyDescent="0.25">
      <c r="A816" s="1"/>
      <c r="H816" s="49"/>
      <c r="J816" s="50"/>
    </row>
    <row r="817" spans="1:10" x14ac:dyDescent="0.25">
      <c r="A817" s="1"/>
      <c r="H817" s="49"/>
      <c r="J817" s="50"/>
    </row>
    <row r="818" spans="1:10" x14ac:dyDescent="0.25">
      <c r="A818" s="1"/>
      <c r="H818" s="49"/>
      <c r="J818" s="50"/>
    </row>
    <row r="819" spans="1:10" x14ac:dyDescent="0.25">
      <c r="A819" s="1"/>
      <c r="H819" s="49"/>
      <c r="J819" s="50"/>
    </row>
    <row r="820" spans="1:10" x14ac:dyDescent="0.25">
      <c r="A820" s="1"/>
      <c r="H820" s="49"/>
      <c r="J820" s="50"/>
    </row>
    <row r="821" spans="1:10" x14ac:dyDescent="0.25">
      <c r="A821" s="1"/>
      <c r="H821" s="49"/>
      <c r="J821" s="50"/>
    </row>
    <row r="822" spans="1:10" x14ac:dyDescent="0.25">
      <c r="A822" s="1"/>
      <c r="H822" s="49"/>
      <c r="J822" s="50"/>
    </row>
    <row r="823" spans="1:10" x14ac:dyDescent="0.25">
      <c r="A823" s="1"/>
      <c r="H823" s="49"/>
      <c r="J823" s="50"/>
    </row>
    <row r="824" spans="1:10" x14ac:dyDescent="0.25">
      <c r="A824" s="1"/>
      <c r="H824" s="49"/>
      <c r="J824" s="50"/>
    </row>
    <row r="825" spans="1:10" x14ac:dyDescent="0.25">
      <c r="A825" s="1"/>
      <c r="H825" s="49"/>
      <c r="J825" s="50"/>
    </row>
    <row r="826" spans="1:10" x14ac:dyDescent="0.25">
      <c r="A826" s="1"/>
      <c r="H826" s="49"/>
      <c r="J826" s="50"/>
    </row>
    <row r="827" spans="1:10" x14ac:dyDescent="0.25">
      <c r="A827" s="1"/>
      <c r="H827" s="49"/>
      <c r="J827" s="50"/>
    </row>
    <row r="828" spans="1:10" x14ac:dyDescent="0.25">
      <c r="A828" s="1"/>
      <c r="H828" s="49"/>
      <c r="J828" s="50"/>
    </row>
    <row r="829" spans="1:10" x14ac:dyDescent="0.25">
      <c r="A829" s="1"/>
      <c r="H829" s="49"/>
      <c r="J829" s="50"/>
    </row>
    <row r="830" spans="1:10" x14ac:dyDescent="0.25">
      <c r="A830" s="1"/>
      <c r="H830" s="49"/>
      <c r="J830" s="50"/>
    </row>
    <row r="831" spans="1:10" x14ac:dyDescent="0.25">
      <c r="A831" s="1"/>
      <c r="H831" s="49"/>
      <c r="J831" s="50"/>
    </row>
    <row r="832" spans="1:10" x14ac:dyDescent="0.25">
      <c r="A832" s="1"/>
      <c r="H832" s="49"/>
      <c r="J832" s="50"/>
    </row>
    <row r="833" spans="1:10" x14ac:dyDescent="0.25">
      <c r="A833" s="1"/>
      <c r="H833" s="49"/>
      <c r="J833" s="50"/>
    </row>
    <row r="834" spans="1:10" x14ac:dyDescent="0.25">
      <c r="A834" s="1"/>
      <c r="H834" s="49"/>
      <c r="J834" s="50"/>
    </row>
    <row r="835" spans="1:10" x14ac:dyDescent="0.25">
      <c r="A835" s="1"/>
      <c r="H835" s="49"/>
      <c r="J835" s="50"/>
    </row>
    <row r="836" spans="1:10" x14ac:dyDescent="0.25">
      <c r="A836" s="1"/>
      <c r="H836" s="49"/>
      <c r="J836" s="50"/>
    </row>
    <row r="837" spans="1:10" x14ac:dyDescent="0.25">
      <c r="A837" s="1"/>
      <c r="H837" s="49"/>
      <c r="J837" s="50"/>
    </row>
    <row r="838" spans="1:10" x14ac:dyDescent="0.25">
      <c r="A838" s="1"/>
      <c r="H838" s="49"/>
      <c r="J838" s="50"/>
    </row>
    <row r="839" spans="1:10" x14ac:dyDescent="0.25">
      <c r="A839" s="1"/>
      <c r="H839" s="49"/>
      <c r="J839" s="50"/>
    </row>
    <row r="840" spans="1:10" x14ac:dyDescent="0.25">
      <c r="A840" s="1"/>
      <c r="H840" s="49"/>
      <c r="J840" s="50"/>
    </row>
    <row r="841" spans="1:10" x14ac:dyDescent="0.25">
      <c r="A841" s="1"/>
      <c r="H841" s="49"/>
      <c r="J841" s="50"/>
    </row>
    <row r="842" spans="1:10" x14ac:dyDescent="0.25">
      <c r="A842" s="1"/>
      <c r="H842" s="49"/>
      <c r="J842" s="50"/>
    </row>
    <row r="843" spans="1:10" x14ac:dyDescent="0.25">
      <c r="A843" s="1"/>
      <c r="H843" s="49"/>
      <c r="J843" s="50"/>
    </row>
    <row r="844" spans="1:10" x14ac:dyDescent="0.25">
      <c r="A844" s="1"/>
      <c r="H844" s="49"/>
      <c r="J844" s="50"/>
    </row>
    <row r="845" spans="1:10" x14ac:dyDescent="0.25">
      <c r="A845" s="1"/>
      <c r="H845" s="49"/>
      <c r="J845" s="50"/>
    </row>
    <row r="846" spans="1:10" x14ac:dyDescent="0.25">
      <c r="A846" s="1"/>
      <c r="H846" s="49"/>
      <c r="J846" s="50"/>
    </row>
    <row r="847" spans="1:10" x14ac:dyDescent="0.25">
      <c r="A847" s="1"/>
      <c r="H847" s="49"/>
      <c r="J847" s="50"/>
    </row>
    <row r="848" spans="1:10" x14ac:dyDescent="0.25">
      <c r="A848" s="1"/>
      <c r="H848" s="49"/>
      <c r="J848" s="50"/>
    </row>
    <row r="849" spans="1:10" x14ac:dyDescent="0.25">
      <c r="A849" s="1"/>
      <c r="H849" s="49"/>
      <c r="J849" s="50"/>
    </row>
    <row r="850" spans="1:10" x14ac:dyDescent="0.25">
      <c r="A850" s="1"/>
      <c r="H850" s="49"/>
      <c r="J850" s="50"/>
    </row>
    <row r="851" spans="1:10" x14ac:dyDescent="0.25">
      <c r="A851" s="1"/>
      <c r="H851" s="49"/>
      <c r="J851" s="50"/>
    </row>
    <row r="852" spans="1:10" x14ac:dyDescent="0.25">
      <c r="A852" s="1"/>
      <c r="H852" s="49"/>
      <c r="J852" s="50"/>
    </row>
    <row r="853" spans="1:10" x14ac:dyDescent="0.25">
      <c r="A853" s="1"/>
      <c r="H853" s="49"/>
      <c r="J853" s="50"/>
    </row>
    <row r="854" spans="1:10" x14ac:dyDescent="0.25">
      <c r="A854" s="1"/>
      <c r="H854" s="49"/>
      <c r="J854" s="50"/>
    </row>
    <row r="855" spans="1:10" x14ac:dyDescent="0.25">
      <c r="A855" s="1"/>
      <c r="H855" s="49"/>
      <c r="J855" s="50"/>
    </row>
    <row r="856" spans="1:10" x14ac:dyDescent="0.25">
      <c r="A856" s="1"/>
      <c r="H856" s="49"/>
      <c r="J856" s="50"/>
    </row>
    <row r="857" spans="1:10" x14ac:dyDescent="0.25">
      <c r="A857" s="1"/>
      <c r="H857" s="49"/>
      <c r="J857" s="50"/>
    </row>
    <row r="858" spans="1:10" x14ac:dyDescent="0.25">
      <c r="A858" s="1"/>
      <c r="H858" s="49"/>
      <c r="J858" s="50"/>
    </row>
    <row r="859" spans="1:10" x14ac:dyDescent="0.25">
      <c r="A859" s="1"/>
      <c r="H859" s="49"/>
      <c r="J859" s="50"/>
    </row>
    <row r="860" spans="1:10" x14ac:dyDescent="0.25">
      <c r="A860" s="1"/>
      <c r="H860" s="49"/>
      <c r="J860" s="50"/>
    </row>
    <row r="861" spans="1:10" x14ac:dyDescent="0.25">
      <c r="A861" s="1"/>
      <c r="H861" s="49"/>
      <c r="J861" s="50"/>
    </row>
    <row r="862" spans="1:10" x14ac:dyDescent="0.25">
      <c r="A862" s="1"/>
      <c r="H862" s="49"/>
      <c r="J862" s="50"/>
    </row>
    <row r="863" spans="1:10" x14ac:dyDescent="0.25">
      <c r="A863" s="1"/>
      <c r="H863" s="49"/>
      <c r="J863" s="50"/>
    </row>
    <row r="864" spans="1:10" x14ac:dyDescent="0.25">
      <c r="A864" s="1"/>
      <c r="H864" s="49"/>
      <c r="J864" s="50"/>
    </row>
    <row r="865" spans="1:10" x14ac:dyDescent="0.25">
      <c r="A865" s="1"/>
      <c r="H865" s="49"/>
      <c r="J865" s="50"/>
    </row>
    <row r="866" spans="1:10" x14ac:dyDescent="0.25">
      <c r="A866" s="1"/>
      <c r="H866" s="49"/>
      <c r="J866" s="50"/>
    </row>
    <row r="867" spans="1:10" x14ac:dyDescent="0.25">
      <c r="A867" s="1"/>
      <c r="H867" s="49"/>
      <c r="J867" s="50"/>
    </row>
    <row r="868" spans="1:10" x14ac:dyDescent="0.25">
      <c r="A868" s="1"/>
      <c r="H868" s="49"/>
      <c r="J868" s="50"/>
    </row>
    <row r="869" spans="1:10" x14ac:dyDescent="0.25">
      <c r="A869" s="1"/>
      <c r="H869" s="49"/>
      <c r="J869" s="50"/>
    </row>
    <row r="870" spans="1:10" x14ac:dyDescent="0.25">
      <c r="A870" s="1"/>
      <c r="H870" s="49"/>
      <c r="J870" s="50"/>
    </row>
    <row r="871" spans="1:10" x14ac:dyDescent="0.25">
      <c r="A871" s="1"/>
      <c r="H871" s="49"/>
      <c r="J871" s="50"/>
    </row>
    <row r="872" spans="1:10" x14ac:dyDescent="0.25">
      <c r="A872" s="1"/>
      <c r="H872" s="49"/>
      <c r="J872" s="50"/>
    </row>
    <row r="873" spans="1:10" x14ac:dyDescent="0.25">
      <c r="A873" s="1"/>
      <c r="H873" s="49"/>
      <c r="J873" s="50"/>
    </row>
    <row r="874" spans="1:10" x14ac:dyDescent="0.25">
      <c r="A874" s="1"/>
      <c r="H874" s="49"/>
      <c r="J874" s="50"/>
    </row>
    <row r="875" spans="1:10" x14ac:dyDescent="0.25">
      <c r="A875" s="1"/>
      <c r="H875" s="49"/>
      <c r="J875" s="50"/>
    </row>
    <row r="876" spans="1:10" x14ac:dyDescent="0.25">
      <c r="A876" s="1"/>
      <c r="H876" s="49"/>
      <c r="J876" s="50"/>
    </row>
    <row r="877" spans="1:10" x14ac:dyDescent="0.25">
      <c r="A877" s="1"/>
      <c r="H877" s="49"/>
      <c r="J877" s="50"/>
    </row>
    <row r="878" spans="1:10" x14ac:dyDescent="0.25">
      <c r="A878" s="1"/>
      <c r="H878" s="49"/>
      <c r="J878" s="50"/>
    </row>
    <row r="879" spans="1:10" x14ac:dyDescent="0.25">
      <c r="A879" s="1"/>
      <c r="H879" s="49"/>
      <c r="J879" s="50"/>
    </row>
    <row r="880" spans="1:10" x14ac:dyDescent="0.25">
      <c r="A880" s="1"/>
      <c r="H880" s="49"/>
      <c r="J880" s="50"/>
    </row>
    <row r="881" spans="1:10" x14ac:dyDescent="0.25">
      <c r="A881" s="1"/>
      <c r="H881" s="49"/>
      <c r="J881" s="50"/>
    </row>
    <row r="882" spans="1:10" x14ac:dyDescent="0.25">
      <c r="A882" s="1"/>
      <c r="H882" s="49"/>
      <c r="J882" s="50"/>
    </row>
    <row r="883" spans="1:10" x14ac:dyDescent="0.25">
      <c r="A883" s="1"/>
      <c r="H883" s="49"/>
      <c r="J883" s="50"/>
    </row>
    <row r="884" spans="1:10" x14ac:dyDescent="0.25">
      <c r="A884" s="1"/>
      <c r="H884" s="49"/>
      <c r="J884" s="50"/>
    </row>
    <row r="885" spans="1:10" x14ac:dyDescent="0.25">
      <c r="A885" s="1"/>
      <c r="H885" s="49"/>
      <c r="J885" s="50"/>
    </row>
    <row r="886" spans="1:10" x14ac:dyDescent="0.25">
      <c r="A886" s="1"/>
      <c r="H886" s="49"/>
      <c r="J886" s="50"/>
    </row>
    <row r="887" spans="1:10" x14ac:dyDescent="0.25">
      <c r="A887" s="1"/>
      <c r="H887" s="49"/>
      <c r="J887" s="50"/>
    </row>
    <row r="888" spans="1:10" x14ac:dyDescent="0.25">
      <c r="A888" s="1"/>
      <c r="H888" s="49"/>
      <c r="J888" s="50"/>
    </row>
    <row r="889" spans="1:10" x14ac:dyDescent="0.25">
      <c r="A889" s="1"/>
      <c r="H889" s="49"/>
      <c r="J889" s="50"/>
    </row>
    <row r="890" spans="1:10" x14ac:dyDescent="0.25">
      <c r="A890" s="1"/>
      <c r="H890" s="49"/>
      <c r="J890" s="50"/>
    </row>
    <row r="891" spans="1:10" x14ac:dyDescent="0.25">
      <c r="A891" s="1"/>
      <c r="H891" s="49"/>
      <c r="J891" s="50"/>
    </row>
    <row r="892" spans="1:10" x14ac:dyDescent="0.25">
      <c r="A892" s="1"/>
      <c r="H892" s="49"/>
      <c r="J892" s="50"/>
    </row>
    <row r="893" spans="1:10" x14ac:dyDescent="0.25">
      <c r="A893" s="1"/>
      <c r="H893" s="49"/>
      <c r="J893" s="50"/>
    </row>
    <row r="894" spans="1:10" x14ac:dyDescent="0.25">
      <c r="A894" s="1"/>
      <c r="H894" s="49"/>
      <c r="J894" s="50"/>
    </row>
    <row r="895" spans="1:10" x14ac:dyDescent="0.25">
      <c r="A895" s="1"/>
      <c r="H895" s="49"/>
      <c r="J895" s="50"/>
    </row>
    <row r="896" spans="1:10" x14ac:dyDescent="0.25">
      <c r="A896" s="1"/>
      <c r="H896" s="49"/>
      <c r="J896" s="50"/>
    </row>
    <row r="897" spans="1:10" x14ac:dyDescent="0.25">
      <c r="A897" s="1"/>
      <c r="H897" s="49"/>
      <c r="J897" s="50"/>
    </row>
    <row r="898" spans="1:10" x14ac:dyDescent="0.25">
      <c r="A898" s="1"/>
      <c r="H898" s="49"/>
      <c r="J898" s="50"/>
    </row>
    <row r="899" spans="1:10" x14ac:dyDescent="0.25">
      <c r="A899" s="1"/>
      <c r="H899" s="49"/>
      <c r="J899" s="50"/>
    </row>
    <row r="900" spans="1:10" x14ac:dyDescent="0.25">
      <c r="A900" s="1"/>
      <c r="H900" s="49"/>
      <c r="J900" s="50"/>
    </row>
    <row r="901" spans="1:10" x14ac:dyDescent="0.25">
      <c r="A901" s="1"/>
      <c r="H901" s="49"/>
      <c r="J901" s="50"/>
    </row>
    <row r="902" spans="1:10" x14ac:dyDescent="0.25">
      <c r="A902" s="1"/>
      <c r="H902" s="49"/>
      <c r="J902" s="50"/>
    </row>
    <row r="903" spans="1:10" x14ac:dyDescent="0.25">
      <c r="A903" s="1"/>
      <c r="H903" s="49"/>
      <c r="J903" s="50"/>
    </row>
    <row r="904" spans="1:10" x14ac:dyDescent="0.25">
      <c r="A904" s="1"/>
      <c r="H904" s="49"/>
      <c r="J904" s="50"/>
    </row>
    <row r="905" spans="1:10" x14ac:dyDescent="0.25">
      <c r="A905" s="1"/>
      <c r="H905" s="49"/>
      <c r="J905" s="50"/>
    </row>
    <row r="906" spans="1:10" x14ac:dyDescent="0.25">
      <c r="A906" s="1"/>
      <c r="H906" s="49"/>
      <c r="J906" s="50"/>
    </row>
    <row r="907" spans="1:10" x14ac:dyDescent="0.25">
      <c r="A907" s="1"/>
      <c r="H907" s="49"/>
      <c r="J907" s="50"/>
    </row>
    <row r="908" spans="1:10" x14ac:dyDescent="0.25">
      <c r="A908" s="1"/>
      <c r="H908" s="49"/>
      <c r="J908" s="50"/>
    </row>
    <row r="909" spans="1:10" x14ac:dyDescent="0.25">
      <c r="A909" s="1"/>
      <c r="H909" s="49"/>
      <c r="J909" s="50"/>
    </row>
    <row r="910" spans="1:10" x14ac:dyDescent="0.25">
      <c r="A910" s="1"/>
      <c r="H910" s="49"/>
      <c r="J910" s="50"/>
    </row>
    <row r="911" spans="1:10" x14ac:dyDescent="0.25">
      <c r="A911" s="1"/>
      <c r="H911" s="49"/>
      <c r="J911" s="50"/>
    </row>
    <row r="912" spans="1:10" x14ac:dyDescent="0.25">
      <c r="A912" s="1"/>
      <c r="H912" s="49"/>
      <c r="J912" s="50"/>
    </row>
    <row r="913" spans="1:10" x14ac:dyDescent="0.25">
      <c r="A913" s="1"/>
      <c r="H913" s="49"/>
      <c r="J913" s="50"/>
    </row>
    <row r="914" spans="1:10" x14ac:dyDescent="0.25">
      <c r="A914" s="1"/>
      <c r="H914" s="49"/>
      <c r="J914" s="50"/>
    </row>
    <row r="915" spans="1:10" x14ac:dyDescent="0.25">
      <c r="A915" s="1"/>
      <c r="H915" s="49"/>
      <c r="J915" s="50"/>
    </row>
    <row r="916" spans="1:10" x14ac:dyDescent="0.25">
      <c r="A916" s="1"/>
      <c r="H916" s="49"/>
      <c r="J916" s="50"/>
    </row>
    <row r="917" spans="1:10" x14ac:dyDescent="0.25">
      <c r="A917" s="1"/>
      <c r="H917" s="49"/>
      <c r="J917" s="50"/>
    </row>
    <row r="918" spans="1:10" x14ac:dyDescent="0.25">
      <c r="A918" s="1"/>
      <c r="H918" s="49"/>
      <c r="J918" s="50"/>
    </row>
    <row r="919" spans="1:10" x14ac:dyDescent="0.25">
      <c r="A919" s="1"/>
      <c r="H919" s="49"/>
      <c r="J919" s="50"/>
    </row>
    <row r="920" spans="1:10" x14ac:dyDescent="0.25">
      <c r="A920" s="1"/>
      <c r="H920" s="49"/>
      <c r="J920" s="50"/>
    </row>
    <row r="921" spans="1:10" x14ac:dyDescent="0.25">
      <c r="A921" s="1"/>
      <c r="H921" s="49"/>
      <c r="J921" s="50"/>
    </row>
    <row r="922" spans="1:10" x14ac:dyDescent="0.25">
      <c r="A922" s="1"/>
      <c r="H922" s="49"/>
      <c r="J922" s="50"/>
    </row>
    <row r="923" spans="1:10" x14ac:dyDescent="0.25">
      <c r="A923" s="1"/>
      <c r="H923" s="49"/>
      <c r="J923" s="50"/>
    </row>
    <row r="924" spans="1:10" x14ac:dyDescent="0.25">
      <c r="A924" s="1"/>
      <c r="H924" s="49"/>
      <c r="J924" s="50"/>
    </row>
    <row r="925" spans="1:10" x14ac:dyDescent="0.25">
      <c r="A925" s="1"/>
      <c r="H925" s="49"/>
      <c r="J925" s="50"/>
    </row>
    <row r="926" spans="1:10" x14ac:dyDescent="0.25">
      <c r="A926" s="1"/>
      <c r="H926" s="49"/>
      <c r="J926" s="50"/>
    </row>
    <row r="927" spans="1:10" x14ac:dyDescent="0.25">
      <c r="A927" s="1"/>
      <c r="H927" s="49"/>
      <c r="J927" s="50"/>
    </row>
    <row r="928" spans="1:10" x14ac:dyDescent="0.25">
      <c r="A928" s="1"/>
      <c r="H928" s="49"/>
      <c r="J928" s="50"/>
    </row>
    <row r="929" spans="1:10" x14ac:dyDescent="0.25">
      <c r="A929" s="1"/>
      <c r="H929" s="49"/>
      <c r="J929" s="50"/>
    </row>
    <row r="930" spans="1:10" x14ac:dyDescent="0.25">
      <c r="A930" s="1"/>
      <c r="H930" s="49"/>
      <c r="J930" s="50"/>
    </row>
    <row r="931" spans="1:10" x14ac:dyDescent="0.25">
      <c r="A931" s="1"/>
      <c r="H931" s="49"/>
      <c r="J931" s="50"/>
    </row>
    <row r="932" spans="1:10" x14ac:dyDescent="0.25">
      <c r="A932" s="1"/>
      <c r="H932" s="49"/>
      <c r="J932" s="50"/>
    </row>
    <row r="933" spans="1:10" x14ac:dyDescent="0.25">
      <c r="A933" s="1"/>
      <c r="H933" s="49"/>
      <c r="J933" s="50"/>
    </row>
    <row r="934" spans="1:10" x14ac:dyDescent="0.25">
      <c r="A934" s="1"/>
      <c r="H934" s="49"/>
      <c r="J934" s="50"/>
    </row>
    <row r="935" spans="1:10" x14ac:dyDescent="0.25">
      <c r="A935" s="1"/>
      <c r="H935" s="49"/>
      <c r="J935" s="50"/>
    </row>
    <row r="936" spans="1:10" x14ac:dyDescent="0.25">
      <c r="A936" s="1"/>
      <c r="H936" s="49"/>
      <c r="J936" s="50"/>
    </row>
    <row r="937" spans="1:10" x14ac:dyDescent="0.25">
      <c r="A937" s="1"/>
      <c r="H937" s="49"/>
      <c r="J937" s="50"/>
    </row>
    <row r="938" spans="1:10" x14ac:dyDescent="0.25">
      <c r="A938" s="1"/>
      <c r="H938" s="49"/>
      <c r="J938" s="50"/>
    </row>
    <row r="939" spans="1:10" x14ac:dyDescent="0.25">
      <c r="A939" s="1"/>
      <c r="H939" s="49"/>
      <c r="J939" s="50"/>
    </row>
    <row r="940" spans="1:10" x14ac:dyDescent="0.25">
      <c r="A940" s="1"/>
      <c r="H940" s="49"/>
      <c r="J940" s="50"/>
    </row>
    <row r="941" spans="1:10" x14ac:dyDescent="0.25">
      <c r="A941" s="1"/>
      <c r="H941" s="49"/>
      <c r="J941" s="50"/>
    </row>
    <row r="942" spans="1:10" x14ac:dyDescent="0.25">
      <c r="A942" s="1"/>
      <c r="H942" s="49"/>
      <c r="J942" s="50"/>
    </row>
    <row r="943" spans="1:10" x14ac:dyDescent="0.25">
      <c r="A943" s="1"/>
      <c r="H943" s="49"/>
      <c r="J943" s="50"/>
    </row>
    <row r="944" spans="1:10" x14ac:dyDescent="0.25">
      <c r="A944" s="1"/>
      <c r="H944" s="49"/>
      <c r="J944" s="50"/>
    </row>
    <row r="945" spans="1:10" x14ac:dyDescent="0.25">
      <c r="A945" s="1"/>
      <c r="H945" s="49"/>
      <c r="J945" s="50"/>
    </row>
    <row r="946" spans="1:10" x14ac:dyDescent="0.25">
      <c r="A946" s="1"/>
      <c r="H946" s="49"/>
      <c r="J946" s="50"/>
    </row>
    <row r="947" spans="1:10" x14ac:dyDescent="0.25">
      <c r="A947" s="1"/>
      <c r="H947" s="49"/>
      <c r="J947" s="50"/>
    </row>
    <row r="948" spans="1:10" x14ac:dyDescent="0.25">
      <c r="A948" s="1"/>
      <c r="H948" s="49"/>
      <c r="J948" s="50"/>
    </row>
    <row r="949" spans="1:10" x14ac:dyDescent="0.25">
      <c r="A949" s="1"/>
      <c r="H949" s="49"/>
      <c r="J949" s="50"/>
    </row>
    <row r="950" spans="1:10" x14ac:dyDescent="0.25">
      <c r="A950" s="1"/>
      <c r="H950" s="49"/>
      <c r="J950" s="50"/>
    </row>
    <row r="951" spans="1:10" x14ac:dyDescent="0.25">
      <c r="A951" s="1"/>
      <c r="H951" s="49"/>
      <c r="J951" s="50"/>
    </row>
    <row r="952" spans="1:10" x14ac:dyDescent="0.25">
      <c r="A952" s="1"/>
      <c r="H952" s="49"/>
      <c r="J952" s="50"/>
    </row>
    <row r="953" spans="1:10" x14ac:dyDescent="0.25">
      <c r="A953" s="1"/>
      <c r="H953" s="49"/>
      <c r="J953" s="50"/>
    </row>
    <row r="954" spans="1:10" x14ac:dyDescent="0.25">
      <c r="A954" s="1"/>
      <c r="H954" s="49"/>
      <c r="J954" s="50"/>
    </row>
    <row r="955" spans="1:10" x14ac:dyDescent="0.25">
      <c r="A955" s="1"/>
      <c r="H955" s="49"/>
      <c r="J955" s="50"/>
    </row>
    <row r="956" spans="1:10" x14ac:dyDescent="0.25">
      <c r="A956" s="1"/>
      <c r="H956" s="49"/>
      <c r="J956" s="50"/>
    </row>
    <row r="957" spans="1:10" x14ac:dyDescent="0.25">
      <c r="A957" s="1"/>
      <c r="H957" s="49"/>
      <c r="J957" s="50"/>
    </row>
    <row r="958" spans="1:10" x14ac:dyDescent="0.25">
      <c r="A958" s="1"/>
      <c r="H958" s="49"/>
      <c r="J958" s="50"/>
    </row>
    <row r="959" spans="1:10" x14ac:dyDescent="0.25">
      <c r="A959" s="1"/>
      <c r="H959" s="49"/>
      <c r="J959" s="50"/>
    </row>
    <row r="960" spans="1:10" x14ac:dyDescent="0.25">
      <c r="A960" s="1"/>
      <c r="H960" s="49"/>
      <c r="J960" s="50"/>
    </row>
    <row r="961" spans="1:10" x14ac:dyDescent="0.25">
      <c r="A961" s="1"/>
      <c r="H961" s="49"/>
      <c r="J961" s="50"/>
    </row>
    <row r="962" spans="1:10" x14ac:dyDescent="0.25">
      <c r="A962" s="1"/>
      <c r="H962" s="49"/>
      <c r="J962" s="50"/>
    </row>
    <row r="963" spans="1:10" x14ac:dyDescent="0.25">
      <c r="A963" s="1"/>
      <c r="H963" s="49"/>
      <c r="J963" s="50"/>
    </row>
    <row r="964" spans="1:10" x14ac:dyDescent="0.25">
      <c r="A964" s="1"/>
      <c r="H964" s="49"/>
      <c r="J964" s="50"/>
    </row>
    <row r="965" spans="1:10" x14ac:dyDescent="0.25">
      <c r="A965" s="1"/>
      <c r="H965" s="49"/>
      <c r="J965" s="50"/>
    </row>
    <row r="966" spans="1:10" x14ac:dyDescent="0.25">
      <c r="A966" s="1"/>
      <c r="H966" s="49"/>
      <c r="J966" s="50"/>
    </row>
    <row r="967" spans="1:10" x14ac:dyDescent="0.25">
      <c r="A967" s="1"/>
      <c r="H967" s="49"/>
      <c r="J967" s="50"/>
    </row>
    <row r="968" spans="1:10" x14ac:dyDescent="0.25">
      <c r="A968" s="1"/>
      <c r="H968" s="49"/>
      <c r="J968" s="50"/>
    </row>
    <row r="969" spans="1:10" x14ac:dyDescent="0.25">
      <c r="A969" s="1"/>
      <c r="H969" s="49"/>
      <c r="J969" s="50"/>
    </row>
    <row r="970" spans="1:10" x14ac:dyDescent="0.25">
      <c r="A970" s="1"/>
      <c r="H970" s="49"/>
      <c r="J970" s="50"/>
    </row>
    <row r="971" spans="1:10" x14ac:dyDescent="0.25">
      <c r="A971" s="1"/>
      <c r="H971" s="49"/>
      <c r="J971" s="50"/>
    </row>
    <row r="972" spans="1:10" x14ac:dyDescent="0.25">
      <c r="A972" s="1"/>
      <c r="H972" s="49"/>
      <c r="J972" s="50"/>
    </row>
    <row r="973" spans="1:10" x14ac:dyDescent="0.25">
      <c r="A973" s="1"/>
      <c r="H973" s="49"/>
      <c r="J973" s="50"/>
    </row>
    <row r="974" spans="1:10" x14ac:dyDescent="0.25">
      <c r="A974" s="1"/>
      <c r="H974" s="49"/>
      <c r="J974" s="50"/>
    </row>
    <row r="975" spans="1:10" x14ac:dyDescent="0.25">
      <c r="A975" s="1"/>
      <c r="H975" s="49"/>
      <c r="J975" s="50"/>
    </row>
    <row r="976" spans="1:10" x14ac:dyDescent="0.25">
      <c r="A976" s="1"/>
      <c r="H976" s="49"/>
      <c r="J976" s="50"/>
    </row>
    <row r="977" spans="1:10" x14ac:dyDescent="0.25">
      <c r="A977" s="1"/>
      <c r="H977" s="49"/>
      <c r="J977" s="50"/>
    </row>
    <row r="978" spans="1:10" x14ac:dyDescent="0.25">
      <c r="A978" s="1"/>
      <c r="H978" s="49"/>
      <c r="J978" s="50"/>
    </row>
    <row r="979" spans="1:10" x14ac:dyDescent="0.25">
      <c r="A979" s="1"/>
      <c r="H979" s="49"/>
      <c r="J979" s="50"/>
    </row>
    <row r="980" spans="1:10" x14ac:dyDescent="0.25">
      <c r="A980" s="1"/>
      <c r="H980" s="49"/>
      <c r="J980" s="50"/>
    </row>
    <row r="981" spans="1:10" x14ac:dyDescent="0.25">
      <c r="A981" s="1"/>
      <c r="H981" s="49"/>
      <c r="J981" s="50"/>
    </row>
    <row r="982" spans="1:10" x14ac:dyDescent="0.25">
      <c r="A982" s="1"/>
      <c r="H982" s="49"/>
      <c r="J982" s="50"/>
    </row>
    <row r="983" spans="1:10" x14ac:dyDescent="0.25">
      <c r="A983" s="1"/>
      <c r="H983" s="49"/>
      <c r="J983" s="50"/>
    </row>
    <row r="984" spans="1:10" x14ac:dyDescent="0.25">
      <c r="A984" s="1"/>
      <c r="H984" s="49"/>
      <c r="J984" s="50"/>
    </row>
    <row r="985" spans="1:10" x14ac:dyDescent="0.25">
      <c r="A985" s="1"/>
      <c r="H985" s="49"/>
      <c r="J985" s="50"/>
    </row>
    <row r="986" spans="1:10" x14ac:dyDescent="0.25">
      <c r="A986" s="1"/>
      <c r="H986" s="49"/>
      <c r="J986" s="50"/>
    </row>
    <row r="987" spans="1:10" x14ac:dyDescent="0.25">
      <c r="A987" s="1"/>
      <c r="H987" s="49"/>
      <c r="J987" s="50"/>
    </row>
    <row r="988" spans="1:10" x14ac:dyDescent="0.25">
      <c r="A988" s="1"/>
      <c r="H988" s="49"/>
      <c r="J988" s="50"/>
    </row>
    <row r="989" spans="1:10" x14ac:dyDescent="0.25">
      <c r="A989" s="1"/>
      <c r="H989" s="49"/>
      <c r="J989" s="50"/>
    </row>
    <row r="990" spans="1:10" x14ac:dyDescent="0.25">
      <c r="A990" s="1"/>
      <c r="H990" s="49"/>
      <c r="J990" s="50"/>
    </row>
    <row r="991" spans="1:10" x14ac:dyDescent="0.25">
      <c r="A991" s="1"/>
      <c r="H991" s="49"/>
      <c r="J991" s="50"/>
    </row>
    <row r="992" spans="1:10" x14ac:dyDescent="0.25">
      <c r="A992" s="1"/>
      <c r="H992" s="49"/>
      <c r="J992" s="50"/>
    </row>
    <row r="993" spans="1:10" x14ac:dyDescent="0.25">
      <c r="A993" s="1"/>
      <c r="H993" s="49"/>
      <c r="J993" s="50"/>
    </row>
    <row r="994" spans="1:10" x14ac:dyDescent="0.25">
      <c r="A994" s="1"/>
      <c r="H994" s="49"/>
      <c r="J994" s="50"/>
    </row>
    <row r="995" spans="1:10" x14ac:dyDescent="0.25">
      <c r="A995" s="1"/>
      <c r="H995" s="49"/>
      <c r="J995" s="50"/>
    </row>
    <row r="996" spans="1:10" x14ac:dyDescent="0.25">
      <c r="A996" s="1"/>
      <c r="H996" s="49"/>
      <c r="J996" s="50"/>
    </row>
    <row r="997" spans="1:10" x14ac:dyDescent="0.25">
      <c r="A997" s="1"/>
      <c r="H997" s="49"/>
      <c r="J997" s="50"/>
    </row>
    <row r="998" spans="1:10" x14ac:dyDescent="0.25">
      <c r="A998" s="1"/>
      <c r="H998" s="49"/>
      <c r="J998" s="50"/>
    </row>
    <row r="999" spans="1:10" x14ac:dyDescent="0.25">
      <c r="A999" s="1"/>
      <c r="H999" s="49"/>
      <c r="J999" s="50"/>
    </row>
    <row r="1000" spans="1:10" x14ac:dyDescent="0.25">
      <c r="A1000" s="1"/>
      <c r="H1000" s="49"/>
      <c r="J1000" s="50"/>
    </row>
    <row r="1001" spans="1:10" x14ac:dyDescent="0.25">
      <c r="A1001" s="1"/>
      <c r="H1001" s="49"/>
      <c r="J1001" s="50"/>
    </row>
    <row r="1002" spans="1:10" x14ac:dyDescent="0.25">
      <c r="A1002" s="1"/>
      <c r="H1002" s="49"/>
      <c r="J1002" s="50"/>
    </row>
    <row r="1003" spans="1:10" x14ac:dyDescent="0.25">
      <c r="A1003" s="1"/>
      <c r="H1003" s="49"/>
      <c r="J1003" s="50"/>
    </row>
    <row r="1004" spans="1:10" x14ac:dyDescent="0.25">
      <c r="A1004" s="1"/>
      <c r="H1004" s="49"/>
      <c r="J1004" s="50"/>
    </row>
    <row r="1005" spans="1:10" x14ac:dyDescent="0.25">
      <c r="A1005" s="1"/>
      <c r="H1005" s="49"/>
      <c r="J1005" s="50"/>
    </row>
    <row r="1006" spans="1:10" x14ac:dyDescent="0.25">
      <c r="A1006" s="1"/>
      <c r="H1006" s="49"/>
      <c r="J1006" s="50"/>
    </row>
    <row r="1007" spans="1:10" x14ac:dyDescent="0.25">
      <c r="A1007" s="1"/>
      <c r="H1007" s="49"/>
      <c r="J1007" s="50"/>
    </row>
    <row r="1008" spans="1:10" x14ac:dyDescent="0.25">
      <c r="A1008" s="1"/>
      <c r="H1008" s="49"/>
      <c r="J1008" s="50"/>
    </row>
    <row r="1009" spans="1:10" x14ac:dyDescent="0.25">
      <c r="A1009" s="1"/>
      <c r="H1009" s="49"/>
      <c r="J1009" s="50"/>
    </row>
    <row r="1010" spans="1:10" x14ac:dyDescent="0.25">
      <c r="A1010" s="1"/>
      <c r="H1010" s="49"/>
      <c r="J1010" s="50"/>
    </row>
    <row r="1011" spans="1:10" x14ac:dyDescent="0.25">
      <c r="A1011" s="1"/>
      <c r="H1011" s="49"/>
      <c r="J1011" s="50"/>
    </row>
    <row r="1012" spans="1:10" x14ac:dyDescent="0.25">
      <c r="A1012" s="1"/>
      <c r="H1012" s="49"/>
      <c r="J1012" s="50"/>
    </row>
    <row r="1013" spans="1:10" x14ac:dyDescent="0.25">
      <c r="A1013" s="1"/>
      <c r="H1013" s="49"/>
      <c r="J1013" s="50"/>
    </row>
    <row r="1014" spans="1:10" x14ac:dyDescent="0.25">
      <c r="A1014" s="1"/>
      <c r="H1014" s="49"/>
      <c r="J1014" s="50"/>
    </row>
    <row r="1015" spans="1:10" x14ac:dyDescent="0.25">
      <c r="A1015" s="1"/>
      <c r="H1015" s="49"/>
      <c r="J1015" s="50"/>
    </row>
    <row r="1016" spans="1:10" x14ac:dyDescent="0.25">
      <c r="A1016" s="1"/>
      <c r="H1016" s="49"/>
      <c r="J1016" s="50"/>
    </row>
    <row r="1017" spans="1:10" x14ac:dyDescent="0.25">
      <c r="A1017" s="1"/>
      <c r="H1017" s="49"/>
      <c r="J1017" s="50"/>
    </row>
    <row r="1018" spans="1:10" x14ac:dyDescent="0.25">
      <c r="A1018" s="1"/>
      <c r="H1018" s="49"/>
      <c r="J1018" s="50"/>
    </row>
    <row r="1019" spans="1:10" x14ac:dyDescent="0.25">
      <c r="A1019" s="1"/>
      <c r="H1019" s="49"/>
      <c r="J1019" s="50"/>
    </row>
    <row r="1020" spans="1:10" x14ac:dyDescent="0.25">
      <c r="A1020" s="1"/>
      <c r="H1020" s="49"/>
      <c r="J1020" s="50"/>
    </row>
    <row r="1021" spans="1:10" x14ac:dyDescent="0.25">
      <c r="A1021" s="1"/>
      <c r="H1021" s="49"/>
      <c r="J1021" s="50"/>
    </row>
    <row r="1022" spans="1:10" x14ac:dyDescent="0.25">
      <c r="A1022" s="1"/>
      <c r="H1022" s="49"/>
      <c r="J1022" s="50"/>
    </row>
    <row r="1023" spans="1:10" x14ac:dyDescent="0.25">
      <c r="A1023" s="1"/>
      <c r="H1023" s="49"/>
      <c r="J1023" s="50"/>
    </row>
    <row r="1024" spans="1:10" x14ac:dyDescent="0.25">
      <c r="A1024" s="1"/>
      <c r="H1024" s="49"/>
      <c r="J1024" s="50"/>
    </row>
    <row r="1025" spans="1:10" x14ac:dyDescent="0.25">
      <c r="A1025" s="1"/>
      <c r="H1025" s="49"/>
      <c r="J1025" s="50"/>
    </row>
    <row r="1026" spans="1:10" x14ac:dyDescent="0.25">
      <c r="A1026" s="1"/>
      <c r="H1026" s="49"/>
      <c r="J1026" s="50"/>
    </row>
    <row r="1027" spans="1:10" x14ac:dyDescent="0.25">
      <c r="A1027" s="1"/>
      <c r="H1027" s="49"/>
      <c r="J1027" s="50"/>
    </row>
    <row r="1028" spans="1:10" x14ac:dyDescent="0.25">
      <c r="A1028" s="1"/>
      <c r="H1028" s="49"/>
      <c r="J1028" s="50"/>
    </row>
    <row r="1029" spans="1:10" x14ac:dyDescent="0.25">
      <c r="A1029" s="1"/>
      <c r="H1029" s="49"/>
      <c r="J1029" s="50"/>
    </row>
    <row r="1030" spans="1:10" x14ac:dyDescent="0.25">
      <c r="A1030" s="1"/>
      <c r="H1030" s="49"/>
      <c r="J1030" s="50"/>
    </row>
    <row r="1031" spans="1:10" x14ac:dyDescent="0.25">
      <c r="A1031" s="1"/>
      <c r="H1031" s="49"/>
      <c r="J1031" s="50"/>
    </row>
    <row r="1032" spans="1:10" x14ac:dyDescent="0.25">
      <c r="A1032" s="1"/>
      <c r="H1032" s="49"/>
      <c r="J1032" s="50"/>
    </row>
    <row r="1033" spans="1:10" x14ac:dyDescent="0.25">
      <c r="A1033" s="1"/>
      <c r="H1033" s="49"/>
      <c r="J1033" s="50"/>
    </row>
    <row r="1034" spans="1:10" x14ac:dyDescent="0.25">
      <c r="A1034" s="1"/>
      <c r="H1034" s="49"/>
      <c r="J1034" s="50"/>
    </row>
    <row r="1035" spans="1:10" x14ac:dyDescent="0.25">
      <c r="A1035" s="1"/>
      <c r="H1035" s="49"/>
      <c r="J1035" s="50"/>
    </row>
    <row r="1036" spans="1:10" x14ac:dyDescent="0.25">
      <c r="A1036" s="1"/>
      <c r="H1036" s="49"/>
      <c r="J1036" s="50"/>
    </row>
    <row r="1037" spans="1:10" x14ac:dyDescent="0.25">
      <c r="A1037" s="1"/>
      <c r="H1037" s="49"/>
      <c r="J1037" s="50"/>
    </row>
    <row r="1038" spans="1:10" x14ac:dyDescent="0.25">
      <c r="A1038" s="1"/>
      <c r="H1038" s="49"/>
      <c r="J1038" s="50"/>
    </row>
    <row r="1039" spans="1:10" x14ac:dyDescent="0.25">
      <c r="A1039" s="1"/>
      <c r="H1039" s="49"/>
      <c r="J1039" s="50"/>
    </row>
    <row r="1040" spans="1:10" x14ac:dyDescent="0.25">
      <c r="A1040" s="1"/>
      <c r="H1040" s="49"/>
      <c r="J1040" s="50"/>
    </row>
    <row r="1041" spans="1:10" x14ac:dyDescent="0.25">
      <c r="A1041" s="1"/>
      <c r="H1041" s="49"/>
      <c r="J1041" s="50"/>
    </row>
    <row r="1042" spans="1:10" x14ac:dyDescent="0.25">
      <c r="A1042" s="1"/>
      <c r="H1042" s="49"/>
      <c r="J1042" s="50"/>
    </row>
    <row r="1043" spans="1:10" x14ac:dyDescent="0.25">
      <c r="A1043" s="1"/>
      <c r="H1043" s="49"/>
      <c r="J1043" s="50"/>
    </row>
    <row r="1044" spans="1:10" x14ac:dyDescent="0.25">
      <c r="A1044" s="1"/>
      <c r="H1044" s="49"/>
      <c r="J1044" s="50"/>
    </row>
    <row r="1045" spans="1:10" x14ac:dyDescent="0.25">
      <c r="A1045" s="1"/>
      <c r="H1045" s="49"/>
      <c r="J1045" s="50"/>
    </row>
    <row r="1046" spans="1:10" x14ac:dyDescent="0.25">
      <c r="A1046" s="1"/>
      <c r="H1046" s="49"/>
      <c r="J1046" s="50"/>
    </row>
    <row r="1047" spans="1:10" x14ac:dyDescent="0.25">
      <c r="A1047" s="1"/>
      <c r="H1047" s="49"/>
      <c r="J1047" s="50"/>
    </row>
    <row r="1048" spans="1:10" x14ac:dyDescent="0.25">
      <c r="A1048" s="1"/>
      <c r="H1048" s="49"/>
      <c r="J1048" s="50"/>
    </row>
    <row r="1049" spans="1:10" x14ac:dyDescent="0.25">
      <c r="A1049" s="1"/>
      <c r="H1049" s="49"/>
      <c r="J1049" s="50"/>
    </row>
    <row r="1050" spans="1:10" x14ac:dyDescent="0.25">
      <c r="A1050" s="1"/>
      <c r="H1050" s="49"/>
      <c r="J1050" s="50"/>
    </row>
    <row r="1051" spans="1:10" x14ac:dyDescent="0.25">
      <c r="A1051" s="1"/>
      <c r="H1051" s="49"/>
      <c r="J1051" s="50"/>
    </row>
    <row r="1052" spans="1:10" x14ac:dyDescent="0.25">
      <c r="A1052" s="1"/>
      <c r="H1052" s="49"/>
      <c r="J1052" s="50"/>
    </row>
    <row r="1053" spans="1:10" x14ac:dyDescent="0.25">
      <c r="A1053" s="1"/>
      <c r="H1053" s="49"/>
      <c r="J1053" s="50"/>
    </row>
    <row r="1054" spans="1:10" x14ac:dyDescent="0.25">
      <c r="A1054" s="1"/>
      <c r="H1054" s="49"/>
      <c r="J1054" s="50"/>
    </row>
    <row r="1055" spans="1:10" x14ac:dyDescent="0.25">
      <c r="A1055" s="1"/>
      <c r="H1055" s="49"/>
      <c r="J1055" s="50"/>
    </row>
    <row r="1056" spans="1:10" x14ac:dyDescent="0.25">
      <c r="A1056" s="1"/>
      <c r="H1056" s="49"/>
      <c r="J1056" s="50"/>
    </row>
    <row r="1057" spans="1:10" x14ac:dyDescent="0.25">
      <c r="A1057" s="1"/>
      <c r="H1057" s="49"/>
      <c r="J1057" s="50"/>
    </row>
    <row r="1058" spans="1:10" x14ac:dyDescent="0.25">
      <c r="A1058" s="1"/>
      <c r="H1058" s="49"/>
      <c r="J1058" s="50"/>
    </row>
    <row r="1059" spans="1:10" x14ac:dyDescent="0.25">
      <c r="A1059" s="1"/>
      <c r="H1059" s="49"/>
      <c r="J1059" s="50"/>
    </row>
    <row r="1060" spans="1:10" x14ac:dyDescent="0.25">
      <c r="A1060" s="1"/>
      <c r="H1060" s="49"/>
      <c r="J1060" s="50"/>
    </row>
    <row r="1061" spans="1:10" x14ac:dyDescent="0.25">
      <c r="A1061" s="1"/>
      <c r="H1061" s="49"/>
      <c r="J1061" s="50"/>
    </row>
    <row r="1062" spans="1:10" x14ac:dyDescent="0.25">
      <c r="A1062" s="1"/>
      <c r="H1062" s="49"/>
      <c r="J1062" s="50"/>
    </row>
    <row r="1063" spans="1:10" x14ac:dyDescent="0.25">
      <c r="A1063" s="1"/>
      <c r="H1063" s="49"/>
      <c r="J1063" s="50"/>
    </row>
    <row r="1064" spans="1:10" x14ac:dyDescent="0.25">
      <c r="A1064" s="1"/>
      <c r="H1064" s="49"/>
      <c r="J1064" s="50"/>
    </row>
    <row r="1065" spans="1:10" x14ac:dyDescent="0.25">
      <c r="A1065" s="1"/>
      <c r="H1065" s="49"/>
      <c r="J1065" s="50"/>
    </row>
    <row r="1066" spans="1:10" x14ac:dyDescent="0.25">
      <c r="A1066" s="1"/>
      <c r="H1066" s="49"/>
      <c r="J1066" s="50"/>
    </row>
    <row r="1067" spans="1:10" x14ac:dyDescent="0.25">
      <c r="A1067" s="1"/>
      <c r="H1067" s="49"/>
      <c r="J1067" s="50"/>
    </row>
    <row r="1068" spans="1:10" x14ac:dyDescent="0.25">
      <c r="A1068" s="1"/>
      <c r="H1068" s="49"/>
      <c r="J1068" s="50"/>
    </row>
    <row r="1069" spans="1:10" x14ac:dyDescent="0.25">
      <c r="A1069" s="1"/>
      <c r="H1069" s="49"/>
      <c r="J1069" s="50"/>
    </row>
    <row r="1070" spans="1:10" x14ac:dyDescent="0.25">
      <c r="A1070" s="1"/>
      <c r="H1070" s="49"/>
      <c r="J1070" s="50"/>
    </row>
    <row r="1071" spans="1:10" x14ac:dyDescent="0.25">
      <c r="A1071" s="1"/>
      <c r="H1071" s="49"/>
      <c r="J1071" s="50"/>
    </row>
    <row r="1072" spans="1:10" x14ac:dyDescent="0.25">
      <c r="A1072" s="1"/>
      <c r="H1072" s="49"/>
      <c r="J1072" s="50"/>
    </row>
    <row r="1073" spans="1:10" x14ac:dyDescent="0.25">
      <c r="A1073" s="1"/>
      <c r="H1073" s="49"/>
      <c r="J1073" s="50"/>
    </row>
    <row r="1074" spans="1:10" x14ac:dyDescent="0.25">
      <c r="A1074" s="1"/>
      <c r="H1074" s="49"/>
      <c r="J1074" s="50"/>
    </row>
    <row r="1075" spans="1:10" x14ac:dyDescent="0.25">
      <c r="A1075" s="1"/>
      <c r="H1075" s="49"/>
      <c r="J1075" s="50"/>
    </row>
    <row r="1076" spans="1:10" x14ac:dyDescent="0.25">
      <c r="A1076" s="1"/>
      <c r="H1076" s="49"/>
      <c r="J1076" s="50"/>
    </row>
    <row r="1077" spans="1:10" x14ac:dyDescent="0.25">
      <c r="A1077" s="1"/>
      <c r="H1077" s="49"/>
      <c r="J1077" s="50"/>
    </row>
    <row r="1078" spans="1:10" x14ac:dyDescent="0.25">
      <c r="A1078" s="1"/>
      <c r="H1078" s="49"/>
      <c r="J1078" s="50"/>
    </row>
    <row r="1079" spans="1:10" x14ac:dyDescent="0.25">
      <c r="A1079" s="1"/>
      <c r="H1079" s="49"/>
      <c r="J1079" s="50"/>
    </row>
    <row r="1080" spans="1:10" x14ac:dyDescent="0.25">
      <c r="A1080" s="1"/>
      <c r="H1080" s="49"/>
      <c r="J1080" s="50"/>
    </row>
    <row r="1081" spans="1:10" x14ac:dyDescent="0.25">
      <c r="A1081" s="1"/>
      <c r="H1081" s="49"/>
      <c r="J1081" s="50"/>
    </row>
    <row r="1082" spans="1:10" x14ac:dyDescent="0.25">
      <c r="A1082" s="1"/>
      <c r="H1082" s="49"/>
      <c r="J1082" s="50"/>
    </row>
    <row r="1083" spans="1:10" x14ac:dyDescent="0.25">
      <c r="A1083" s="1"/>
      <c r="H1083" s="49"/>
      <c r="J1083" s="50"/>
    </row>
    <row r="1084" spans="1:10" x14ac:dyDescent="0.25">
      <c r="A1084" s="1"/>
      <c r="H1084" s="49"/>
      <c r="J1084" s="50"/>
    </row>
    <row r="1085" spans="1:10" x14ac:dyDescent="0.25">
      <c r="A1085" s="1"/>
      <c r="H1085" s="49"/>
      <c r="J1085" s="50"/>
    </row>
    <row r="1086" spans="1:10" x14ac:dyDescent="0.25">
      <c r="A1086" s="1"/>
      <c r="H1086" s="49"/>
      <c r="J1086" s="50"/>
    </row>
    <row r="1087" spans="1:10" x14ac:dyDescent="0.25">
      <c r="A1087" s="1"/>
      <c r="H1087" s="49"/>
      <c r="J1087" s="50"/>
    </row>
    <row r="1088" spans="1:10" x14ac:dyDescent="0.25">
      <c r="A1088" s="1"/>
      <c r="H1088" s="49"/>
      <c r="J1088" s="50"/>
    </row>
    <row r="1089" spans="1:10" x14ac:dyDescent="0.25">
      <c r="A1089" s="1"/>
      <c r="H1089" s="49"/>
      <c r="J1089" s="50"/>
    </row>
    <row r="1090" spans="1:10" x14ac:dyDescent="0.25">
      <c r="A1090" s="1"/>
      <c r="H1090" s="49"/>
      <c r="J1090" s="50"/>
    </row>
    <row r="1091" spans="1:10" x14ac:dyDescent="0.25">
      <c r="A1091" s="1"/>
      <c r="H1091" s="49"/>
      <c r="J1091" s="50"/>
    </row>
    <row r="1092" spans="1:10" x14ac:dyDescent="0.25">
      <c r="A1092" s="1"/>
      <c r="H1092" s="49"/>
      <c r="J1092" s="50"/>
    </row>
    <row r="1093" spans="1:10" x14ac:dyDescent="0.25">
      <c r="A1093" s="1"/>
      <c r="H1093" s="49"/>
      <c r="J1093" s="50"/>
    </row>
    <row r="1094" spans="1:10" x14ac:dyDescent="0.25">
      <c r="A1094" s="1"/>
      <c r="H1094" s="49"/>
      <c r="J1094" s="50"/>
    </row>
    <row r="1095" spans="1:10" x14ac:dyDescent="0.25">
      <c r="A1095" s="1"/>
      <c r="H1095" s="49"/>
      <c r="J1095" s="50"/>
    </row>
    <row r="1096" spans="1:10" x14ac:dyDescent="0.25">
      <c r="A1096" s="1"/>
      <c r="H1096" s="49"/>
      <c r="J1096" s="50"/>
    </row>
    <row r="1097" spans="1:10" x14ac:dyDescent="0.25">
      <c r="A1097" s="1"/>
      <c r="H1097" s="49"/>
      <c r="J1097" s="50"/>
    </row>
    <row r="1098" spans="1:10" x14ac:dyDescent="0.25">
      <c r="A1098" s="1"/>
      <c r="H1098" s="49"/>
      <c r="J1098" s="50"/>
    </row>
    <row r="1099" spans="1:10" x14ac:dyDescent="0.25">
      <c r="A1099" s="1"/>
      <c r="H1099" s="49"/>
      <c r="J1099" s="50"/>
    </row>
    <row r="1100" spans="1:10" x14ac:dyDescent="0.25">
      <c r="A1100" s="1"/>
      <c r="H1100" s="49"/>
      <c r="J1100" s="50"/>
    </row>
    <row r="1101" spans="1:10" x14ac:dyDescent="0.25">
      <c r="A1101" s="1"/>
      <c r="H1101" s="49"/>
      <c r="J1101" s="50"/>
    </row>
    <row r="1102" spans="1:10" x14ac:dyDescent="0.25">
      <c r="A1102" s="1"/>
      <c r="H1102" s="49"/>
      <c r="J1102" s="50"/>
    </row>
    <row r="1103" spans="1:10" x14ac:dyDescent="0.25">
      <c r="A1103" s="1"/>
      <c r="H1103" s="49"/>
      <c r="J1103" s="50"/>
    </row>
    <row r="1104" spans="1:10" x14ac:dyDescent="0.25">
      <c r="A1104" s="1"/>
      <c r="H1104" s="49"/>
      <c r="J1104" s="50"/>
    </row>
    <row r="1105" spans="1:10" x14ac:dyDescent="0.25">
      <c r="A1105" s="1"/>
      <c r="H1105" s="49"/>
      <c r="J1105" s="50"/>
    </row>
    <row r="1106" spans="1:10" x14ac:dyDescent="0.25">
      <c r="A1106" s="1"/>
      <c r="H1106" s="49"/>
      <c r="J1106" s="50"/>
    </row>
    <row r="1107" spans="1:10" x14ac:dyDescent="0.25">
      <c r="A1107" s="1"/>
      <c r="H1107" s="49"/>
      <c r="J1107" s="50"/>
    </row>
    <row r="1108" spans="1:10" x14ac:dyDescent="0.25">
      <c r="A1108" s="1"/>
      <c r="H1108" s="49"/>
      <c r="J1108" s="50"/>
    </row>
    <row r="1109" spans="1:10" x14ac:dyDescent="0.25">
      <c r="A1109" s="1"/>
      <c r="H1109" s="49"/>
      <c r="J1109" s="50"/>
    </row>
    <row r="1110" spans="1:10" x14ac:dyDescent="0.25">
      <c r="A1110" s="1"/>
      <c r="H1110" s="49"/>
      <c r="J1110" s="50"/>
    </row>
    <row r="1111" spans="1:10" x14ac:dyDescent="0.25">
      <c r="A1111" s="1"/>
      <c r="H1111" s="49"/>
      <c r="J1111" s="50"/>
    </row>
    <row r="1112" spans="1:10" x14ac:dyDescent="0.25">
      <c r="A1112" s="1"/>
      <c r="H1112" s="49"/>
      <c r="J1112" s="50"/>
    </row>
    <row r="1113" spans="1:10" x14ac:dyDescent="0.25">
      <c r="A1113" s="1"/>
      <c r="H1113" s="49"/>
      <c r="J1113" s="50"/>
    </row>
    <row r="1114" spans="1:10" x14ac:dyDescent="0.25">
      <c r="A1114" s="1"/>
      <c r="H1114" s="49"/>
      <c r="J1114" s="50"/>
    </row>
    <row r="1115" spans="1:10" x14ac:dyDescent="0.25">
      <c r="A1115" s="1"/>
      <c r="H1115" s="49"/>
      <c r="J1115" s="50"/>
    </row>
    <row r="1116" spans="1:10" x14ac:dyDescent="0.25">
      <c r="A1116" s="1"/>
      <c r="H1116" s="49"/>
      <c r="J1116" s="50"/>
    </row>
    <row r="1117" spans="1:10" x14ac:dyDescent="0.25">
      <c r="A1117" s="1"/>
      <c r="H1117" s="49"/>
      <c r="J1117" s="50"/>
    </row>
    <row r="1118" spans="1:10" x14ac:dyDescent="0.25">
      <c r="A1118" s="1"/>
      <c r="H1118" s="49"/>
      <c r="J1118" s="50"/>
    </row>
    <row r="1119" spans="1:10" x14ac:dyDescent="0.25">
      <c r="A1119" s="1"/>
      <c r="H1119" s="49"/>
      <c r="J1119" s="50"/>
    </row>
    <row r="1120" spans="1:10" x14ac:dyDescent="0.25">
      <c r="A1120" s="1"/>
      <c r="H1120" s="49"/>
      <c r="J1120" s="50"/>
    </row>
    <row r="1121" spans="1:10" x14ac:dyDescent="0.25">
      <c r="A1121" s="1"/>
      <c r="H1121" s="49"/>
      <c r="J1121" s="50"/>
    </row>
    <row r="1122" spans="1:10" x14ac:dyDescent="0.25">
      <c r="A1122" s="1"/>
      <c r="H1122" s="49"/>
      <c r="J1122" s="50"/>
    </row>
    <row r="1123" spans="1:10" x14ac:dyDescent="0.25">
      <c r="A1123" s="1"/>
      <c r="H1123" s="49"/>
      <c r="J1123" s="50"/>
    </row>
    <row r="1124" spans="1:10" x14ac:dyDescent="0.25">
      <c r="A1124" s="1"/>
      <c r="H1124" s="49"/>
      <c r="J1124" s="50"/>
    </row>
    <row r="1125" spans="1:10" x14ac:dyDescent="0.25">
      <c r="A1125" s="1"/>
      <c r="H1125" s="49"/>
      <c r="J1125" s="50"/>
    </row>
    <row r="1126" spans="1:10" x14ac:dyDescent="0.25">
      <c r="A1126" s="1"/>
      <c r="H1126" s="49"/>
      <c r="J1126" s="50"/>
    </row>
    <row r="1127" spans="1:10" x14ac:dyDescent="0.25">
      <c r="A1127" s="1"/>
      <c r="H1127" s="49"/>
      <c r="J1127" s="50"/>
    </row>
    <row r="1128" spans="1:10" x14ac:dyDescent="0.25">
      <c r="A1128" s="1"/>
      <c r="H1128" s="49"/>
      <c r="J1128" s="50"/>
    </row>
    <row r="1129" spans="1:10" x14ac:dyDescent="0.25">
      <c r="A1129" s="1"/>
      <c r="H1129" s="49"/>
      <c r="J1129" s="50"/>
    </row>
    <row r="1130" spans="1:10" x14ac:dyDescent="0.25">
      <c r="A1130" s="1"/>
      <c r="H1130" s="49"/>
      <c r="J1130" s="50"/>
    </row>
    <row r="1131" spans="1:10" x14ac:dyDescent="0.25">
      <c r="A1131" s="1"/>
      <c r="H1131" s="49"/>
      <c r="J1131" s="50"/>
    </row>
    <row r="1132" spans="1:10" x14ac:dyDescent="0.25">
      <c r="A1132" s="1"/>
      <c r="H1132" s="49"/>
      <c r="J1132" s="50"/>
    </row>
    <row r="1133" spans="1:10" x14ac:dyDescent="0.25">
      <c r="A1133" s="1"/>
      <c r="H1133" s="49"/>
      <c r="J1133" s="50"/>
    </row>
    <row r="1134" spans="1:10" x14ac:dyDescent="0.25">
      <c r="A1134" s="1"/>
      <c r="H1134" s="49"/>
      <c r="J1134" s="50"/>
    </row>
    <row r="1135" spans="1:10" x14ac:dyDescent="0.25">
      <c r="A1135" s="1"/>
      <c r="H1135" s="49"/>
      <c r="J1135" s="50"/>
    </row>
    <row r="1136" spans="1:10" x14ac:dyDescent="0.25">
      <c r="A1136" s="1"/>
      <c r="H1136" s="49"/>
      <c r="J1136" s="50"/>
    </row>
    <row r="1137" spans="1:10" x14ac:dyDescent="0.25">
      <c r="A1137" s="1"/>
      <c r="H1137" s="49"/>
      <c r="J1137" s="50"/>
    </row>
    <row r="1138" spans="1:10" x14ac:dyDescent="0.25">
      <c r="A1138" s="1"/>
      <c r="H1138" s="49"/>
      <c r="J1138" s="50"/>
    </row>
    <row r="1139" spans="1:10" x14ac:dyDescent="0.25">
      <c r="A1139" s="1"/>
      <c r="H1139" s="49"/>
      <c r="J1139" s="50"/>
    </row>
    <row r="1140" spans="1:10" x14ac:dyDescent="0.25">
      <c r="A1140" s="1"/>
      <c r="H1140" s="49"/>
      <c r="J1140" s="50"/>
    </row>
    <row r="1141" spans="1:10" x14ac:dyDescent="0.25">
      <c r="A1141" s="1"/>
      <c r="H1141" s="49"/>
      <c r="J1141" s="50"/>
    </row>
    <row r="1142" spans="1:10" x14ac:dyDescent="0.25">
      <c r="A1142" s="1"/>
      <c r="H1142" s="49"/>
      <c r="J1142" s="50"/>
    </row>
    <row r="1143" spans="1:10" x14ac:dyDescent="0.25">
      <c r="A1143" s="1"/>
      <c r="H1143" s="49"/>
      <c r="J1143" s="50"/>
    </row>
    <row r="1144" spans="1:10" x14ac:dyDescent="0.25">
      <c r="A1144" s="1"/>
      <c r="H1144" s="49"/>
      <c r="J1144" s="50"/>
    </row>
    <row r="1145" spans="1:10" x14ac:dyDescent="0.25">
      <c r="A1145" s="1"/>
      <c r="H1145" s="49"/>
      <c r="J1145" s="50"/>
    </row>
    <row r="1146" spans="1:10" x14ac:dyDescent="0.25">
      <c r="A1146" s="1"/>
      <c r="H1146" s="49"/>
      <c r="J1146" s="50"/>
    </row>
    <row r="1147" spans="1:10" x14ac:dyDescent="0.25">
      <c r="A1147" s="1"/>
      <c r="H1147" s="49"/>
      <c r="J1147" s="50"/>
    </row>
    <row r="1148" spans="1:10" x14ac:dyDescent="0.25">
      <c r="A1148" s="1"/>
      <c r="H1148" s="49"/>
      <c r="J1148" s="50"/>
    </row>
    <row r="1149" spans="1:10" x14ac:dyDescent="0.25">
      <c r="A1149" s="1"/>
      <c r="H1149" s="49"/>
      <c r="J1149" s="50"/>
    </row>
    <row r="1150" spans="1:10" x14ac:dyDescent="0.25">
      <c r="A1150" s="1"/>
      <c r="H1150" s="49"/>
      <c r="J1150" s="50"/>
    </row>
    <row r="1151" spans="1:10" x14ac:dyDescent="0.25">
      <c r="A1151" s="1"/>
      <c r="H1151" s="49"/>
      <c r="J1151" s="50"/>
    </row>
    <row r="1152" spans="1:10" x14ac:dyDescent="0.25">
      <c r="A1152" s="1"/>
      <c r="H1152" s="49"/>
      <c r="J1152" s="50"/>
    </row>
    <row r="1153" spans="1:10" x14ac:dyDescent="0.25">
      <c r="A1153" s="1"/>
      <c r="H1153" s="49"/>
      <c r="J1153" s="50"/>
    </row>
    <row r="1154" spans="1:10" x14ac:dyDescent="0.25">
      <c r="A1154" s="1"/>
      <c r="H1154" s="49"/>
      <c r="J1154" s="50"/>
    </row>
    <row r="1155" spans="1:10" x14ac:dyDescent="0.25">
      <c r="A1155" s="1"/>
      <c r="H1155" s="49"/>
      <c r="J1155" s="50"/>
    </row>
    <row r="1156" spans="1:10" x14ac:dyDescent="0.25">
      <c r="A1156" s="1"/>
      <c r="H1156" s="49"/>
      <c r="J1156" s="50"/>
    </row>
    <row r="1157" spans="1:10" x14ac:dyDescent="0.25">
      <c r="A1157" s="1"/>
      <c r="H1157" s="49"/>
      <c r="J1157" s="50"/>
    </row>
    <row r="1158" spans="1:10" x14ac:dyDescent="0.25">
      <c r="A1158" s="1"/>
      <c r="H1158" s="49"/>
      <c r="J1158" s="50"/>
    </row>
    <row r="1159" spans="1:10" x14ac:dyDescent="0.25">
      <c r="A1159" s="1"/>
      <c r="H1159" s="49"/>
      <c r="J1159" s="50"/>
    </row>
    <row r="1160" spans="1:10" x14ac:dyDescent="0.25">
      <c r="A1160" s="1"/>
      <c r="H1160" s="49"/>
      <c r="J1160" s="50"/>
    </row>
    <row r="1161" spans="1:10" x14ac:dyDescent="0.25">
      <c r="A1161" s="1"/>
      <c r="H1161" s="49"/>
      <c r="J1161" s="50"/>
    </row>
    <row r="1162" spans="1:10" x14ac:dyDescent="0.25">
      <c r="A1162" s="1"/>
      <c r="H1162" s="49"/>
      <c r="J1162" s="50"/>
    </row>
    <row r="1163" spans="1:10" x14ac:dyDescent="0.25">
      <c r="A1163" s="1"/>
      <c r="H1163" s="49"/>
      <c r="J1163" s="50"/>
    </row>
    <row r="1164" spans="1:10" x14ac:dyDescent="0.25">
      <c r="A1164" s="1"/>
      <c r="H1164" s="49"/>
      <c r="J1164" s="50"/>
    </row>
    <row r="1165" spans="1:10" x14ac:dyDescent="0.25">
      <c r="A1165" s="1"/>
      <c r="H1165" s="49"/>
      <c r="J1165" s="50"/>
    </row>
    <row r="1166" spans="1:10" x14ac:dyDescent="0.25">
      <c r="A1166" s="1"/>
      <c r="H1166" s="49"/>
      <c r="J1166" s="50"/>
    </row>
    <row r="1167" spans="1:10" x14ac:dyDescent="0.25">
      <c r="A1167" s="1"/>
      <c r="H1167" s="49"/>
      <c r="J1167" s="50"/>
    </row>
    <row r="1168" spans="1:10" x14ac:dyDescent="0.25">
      <c r="A1168" s="1"/>
      <c r="H1168" s="49"/>
      <c r="J1168" s="50"/>
    </row>
    <row r="1169" spans="1:10" x14ac:dyDescent="0.25">
      <c r="A1169" s="1"/>
      <c r="H1169" s="49"/>
      <c r="J1169" s="50"/>
    </row>
    <row r="1170" spans="1:10" x14ac:dyDescent="0.25">
      <c r="A1170" s="1"/>
      <c r="H1170" s="49"/>
      <c r="J1170" s="50"/>
    </row>
    <row r="1171" spans="1:10" x14ac:dyDescent="0.25">
      <c r="A1171" s="1"/>
      <c r="H1171" s="49"/>
      <c r="J1171" s="50"/>
    </row>
    <row r="1172" spans="1:10" x14ac:dyDescent="0.25">
      <c r="A1172" s="1"/>
      <c r="H1172" s="49"/>
      <c r="J1172" s="50"/>
    </row>
    <row r="1173" spans="1:10" x14ac:dyDescent="0.25">
      <c r="A1173" s="1"/>
      <c r="H1173" s="49"/>
      <c r="J1173" s="50"/>
    </row>
    <row r="1174" spans="1:10" x14ac:dyDescent="0.25">
      <c r="A1174" s="1"/>
      <c r="H1174" s="49"/>
      <c r="J1174" s="50"/>
    </row>
    <row r="1175" spans="1:10" x14ac:dyDescent="0.25">
      <c r="A1175" s="1"/>
      <c r="H1175" s="49"/>
      <c r="J1175" s="50"/>
    </row>
    <row r="1176" spans="1:10" x14ac:dyDescent="0.25">
      <c r="A1176" s="1"/>
      <c r="H1176" s="49"/>
      <c r="J1176" s="50"/>
    </row>
    <row r="1177" spans="1:10" x14ac:dyDescent="0.25">
      <c r="A1177" s="1"/>
      <c r="H1177" s="49"/>
      <c r="J1177" s="50"/>
    </row>
    <row r="1178" spans="1:10" x14ac:dyDescent="0.25">
      <c r="A1178" s="1"/>
      <c r="H1178" s="49"/>
      <c r="J1178" s="50"/>
    </row>
    <row r="1179" spans="1:10" x14ac:dyDescent="0.25">
      <c r="A1179" s="1"/>
      <c r="H1179" s="49"/>
      <c r="J1179" s="50"/>
    </row>
    <row r="1180" spans="1:10" x14ac:dyDescent="0.25">
      <c r="A1180" s="1"/>
      <c r="H1180" s="49"/>
      <c r="J1180" s="50"/>
    </row>
    <row r="1181" spans="1:10" x14ac:dyDescent="0.25">
      <c r="A1181" s="1"/>
      <c r="H1181" s="49"/>
      <c r="J1181" s="50"/>
    </row>
    <row r="1182" spans="1:10" x14ac:dyDescent="0.25">
      <c r="A1182" s="1"/>
      <c r="H1182" s="49"/>
      <c r="J1182" s="50"/>
    </row>
    <row r="1183" spans="1:10" x14ac:dyDescent="0.25">
      <c r="A1183" s="1"/>
      <c r="H1183" s="49"/>
      <c r="J1183" s="50"/>
    </row>
    <row r="1184" spans="1:10" x14ac:dyDescent="0.25">
      <c r="A1184" s="1"/>
      <c r="H1184" s="49"/>
      <c r="J1184" s="50"/>
    </row>
    <row r="1185" spans="1:10" x14ac:dyDescent="0.25">
      <c r="A1185" s="1"/>
      <c r="H1185" s="49"/>
      <c r="J1185" s="50"/>
    </row>
    <row r="1186" spans="1:10" x14ac:dyDescent="0.25">
      <c r="A1186" s="1"/>
      <c r="H1186" s="49"/>
      <c r="J1186" s="50"/>
    </row>
    <row r="1187" spans="1:10" x14ac:dyDescent="0.25">
      <c r="A1187" s="1"/>
      <c r="H1187" s="49"/>
      <c r="J1187" s="50"/>
    </row>
    <row r="1188" spans="1:10" x14ac:dyDescent="0.25">
      <c r="A1188" s="1"/>
      <c r="H1188" s="49"/>
      <c r="J1188" s="50"/>
    </row>
    <row r="1189" spans="1:10" x14ac:dyDescent="0.25">
      <c r="A1189" s="1"/>
      <c r="H1189" s="49"/>
      <c r="J1189" s="50"/>
    </row>
    <row r="1190" spans="1:10" x14ac:dyDescent="0.25">
      <c r="A1190" s="1"/>
      <c r="H1190" s="49"/>
      <c r="J1190" s="50"/>
    </row>
    <row r="1191" spans="1:10" x14ac:dyDescent="0.25">
      <c r="A1191" s="1"/>
      <c r="H1191" s="49"/>
      <c r="J1191" s="50"/>
    </row>
    <row r="1192" spans="1:10" x14ac:dyDescent="0.25">
      <c r="A1192" s="1"/>
      <c r="H1192" s="49"/>
      <c r="J1192" s="50"/>
    </row>
    <row r="1193" spans="1:10" x14ac:dyDescent="0.25">
      <c r="A1193" s="1"/>
      <c r="H1193" s="49"/>
      <c r="J1193" s="50"/>
    </row>
    <row r="1194" spans="1:10" x14ac:dyDescent="0.25">
      <c r="A1194" s="1"/>
      <c r="H1194" s="49"/>
      <c r="J1194" s="50"/>
    </row>
    <row r="1195" spans="1:10" x14ac:dyDescent="0.25">
      <c r="A1195" s="1"/>
      <c r="H1195" s="49"/>
      <c r="J1195" s="50"/>
    </row>
    <row r="1196" spans="1:10" x14ac:dyDescent="0.25">
      <c r="A1196" s="1"/>
      <c r="H1196" s="49"/>
      <c r="J1196" s="50"/>
    </row>
    <row r="1197" spans="1:10" x14ac:dyDescent="0.25">
      <c r="A1197" s="1"/>
      <c r="H1197" s="49"/>
      <c r="J1197" s="50"/>
    </row>
    <row r="1198" spans="1:10" x14ac:dyDescent="0.25">
      <c r="A1198" s="1"/>
      <c r="H1198" s="49"/>
      <c r="J1198" s="50"/>
    </row>
    <row r="1199" spans="1:10" x14ac:dyDescent="0.25">
      <c r="A1199" s="1"/>
      <c r="H1199" s="49"/>
      <c r="J1199" s="50"/>
    </row>
    <row r="1200" spans="1:10" x14ac:dyDescent="0.25">
      <c r="A1200" s="1"/>
      <c r="H1200" s="49"/>
      <c r="J1200" s="50"/>
    </row>
    <row r="1201" spans="1:10" x14ac:dyDescent="0.25">
      <c r="A1201" s="1"/>
      <c r="H1201" s="49"/>
      <c r="J1201" s="50"/>
    </row>
    <row r="1202" spans="1:10" x14ac:dyDescent="0.25">
      <c r="A1202" s="1"/>
      <c r="H1202" s="49"/>
      <c r="J1202" s="50"/>
    </row>
    <row r="1203" spans="1:10" x14ac:dyDescent="0.25">
      <c r="A1203" s="1"/>
      <c r="H1203" s="49"/>
      <c r="J1203" s="50"/>
    </row>
    <row r="1204" spans="1:10" x14ac:dyDescent="0.25">
      <c r="A1204" s="1"/>
      <c r="H1204" s="49"/>
      <c r="J1204" s="50"/>
    </row>
    <row r="1205" spans="1:10" x14ac:dyDescent="0.25">
      <c r="A1205" s="1"/>
      <c r="H1205" s="49"/>
      <c r="J1205" s="50"/>
    </row>
    <row r="1206" spans="1:10" x14ac:dyDescent="0.25">
      <c r="A1206" s="1"/>
      <c r="H1206" s="49"/>
      <c r="J1206" s="50"/>
    </row>
    <row r="1207" spans="1:10" x14ac:dyDescent="0.25">
      <c r="A1207" s="1"/>
      <c r="H1207" s="49"/>
      <c r="J1207" s="50"/>
    </row>
    <row r="1208" spans="1:10" x14ac:dyDescent="0.25">
      <c r="A1208" s="1"/>
      <c r="H1208" s="49"/>
      <c r="J1208" s="50"/>
    </row>
    <row r="1209" spans="1:10" x14ac:dyDescent="0.25">
      <c r="A1209" s="1"/>
      <c r="H1209" s="49"/>
      <c r="J1209" s="50"/>
    </row>
    <row r="1210" spans="1:10" x14ac:dyDescent="0.25">
      <c r="A1210" s="1"/>
      <c r="H1210" s="49"/>
      <c r="J1210" s="50"/>
    </row>
    <row r="1211" spans="1:10" x14ac:dyDescent="0.25">
      <c r="A1211" s="1"/>
      <c r="H1211" s="49"/>
      <c r="J1211" s="50"/>
    </row>
    <row r="1212" spans="1:10" x14ac:dyDescent="0.25">
      <c r="A1212" s="1"/>
      <c r="H1212" s="49"/>
      <c r="J1212" s="50"/>
    </row>
    <row r="1213" spans="1:10" x14ac:dyDescent="0.25">
      <c r="A1213" s="1"/>
      <c r="H1213" s="49"/>
      <c r="J1213" s="50"/>
    </row>
    <row r="1214" spans="1:10" x14ac:dyDescent="0.25">
      <c r="A1214" s="1"/>
      <c r="H1214" s="49"/>
      <c r="J1214" s="50"/>
    </row>
    <row r="1215" spans="1:10" x14ac:dyDescent="0.25">
      <c r="A1215" s="1"/>
      <c r="H1215" s="49"/>
      <c r="J1215" s="50"/>
    </row>
    <row r="1216" spans="1:10" x14ac:dyDescent="0.25">
      <c r="A1216" s="1"/>
      <c r="H1216" s="49"/>
      <c r="J1216" s="50"/>
    </row>
    <row r="1217" spans="1:10" x14ac:dyDescent="0.25">
      <c r="A1217" s="1"/>
      <c r="H1217" s="49"/>
      <c r="J1217" s="50"/>
    </row>
    <row r="1218" spans="1:10" x14ac:dyDescent="0.25">
      <c r="A1218" s="1"/>
      <c r="H1218" s="49"/>
      <c r="J1218" s="50"/>
    </row>
    <row r="1219" spans="1:10" x14ac:dyDescent="0.25">
      <c r="A1219" s="1"/>
      <c r="H1219" s="49"/>
      <c r="J1219" s="50"/>
    </row>
    <row r="1220" spans="1:10" x14ac:dyDescent="0.25">
      <c r="A1220" s="1"/>
      <c r="H1220" s="49"/>
      <c r="J1220" s="50"/>
    </row>
    <row r="1221" spans="1:10" x14ac:dyDescent="0.25">
      <c r="A1221" s="1"/>
      <c r="H1221" s="49"/>
      <c r="J1221" s="50"/>
    </row>
    <row r="1222" spans="1:10" x14ac:dyDescent="0.25">
      <c r="A1222" s="1"/>
      <c r="H1222" s="49"/>
      <c r="J1222" s="50"/>
    </row>
    <row r="1223" spans="1:10" x14ac:dyDescent="0.25">
      <c r="A1223" s="1"/>
      <c r="H1223" s="49"/>
      <c r="J1223" s="50"/>
    </row>
    <row r="1224" spans="1:10" x14ac:dyDescent="0.25">
      <c r="A1224" s="1"/>
      <c r="H1224" s="49"/>
      <c r="J1224" s="50"/>
    </row>
    <row r="1225" spans="1:10" x14ac:dyDescent="0.25">
      <c r="A1225" s="1"/>
      <c r="H1225" s="49"/>
      <c r="J1225" s="50"/>
    </row>
    <row r="1226" spans="1:10" x14ac:dyDescent="0.25">
      <c r="A1226" s="1"/>
      <c r="H1226" s="49"/>
      <c r="J1226" s="50"/>
    </row>
    <row r="1227" spans="1:10" x14ac:dyDescent="0.25">
      <c r="A1227" s="1"/>
      <c r="H1227" s="49"/>
      <c r="J1227" s="50"/>
    </row>
    <row r="1228" spans="1:10" x14ac:dyDescent="0.25">
      <c r="A1228" s="1"/>
      <c r="H1228" s="49"/>
      <c r="J1228" s="50"/>
    </row>
    <row r="1229" spans="1:10" x14ac:dyDescent="0.25">
      <c r="A1229" s="1"/>
      <c r="H1229" s="49"/>
      <c r="J1229" s="50"/>
    </row>
    <row r="1230" spans="1:10" x14ac:dyDescent="0.25">
      <c r="A1230" s="1"/>
      <c r="H1230" s="49"/>
      <c r="J1230" s="50"/>
    </row>
    <row r="1231" spans="1:10" x14ac:dyDescent="0.25">
      <c r="A1231" s="1"/>
      <c r="H1231" s="49"/>
      <c r="J1231" s="50"/>
    </row>
    <row r="1232" spans="1:10" x14ac:dyDescent="0.25">
      <c r="A1232" s="1"/>
      <c r="H1232" s="49"/>
      <c r="J1232" s="50"/>
    </row>
    <row r="1233" spans="1:10" x14ac:dyDescent="0.25">
      <c r="A1233" s="1"/>
      <c r="H1233" s="49"/>
      <c r="J1233" s="50"/>
    </row>
    <row r="1234" spans="1:10" x14ac:dyDescent="0.25">
      <c r="A1234" s="1"/>
      <c r="H1234" s="49"/>
      <c r="J1234" s="50"/>
    </row>
    <row r="1235" spans="1:10" x14ac:dyDescent="0.25">
      <c r="A1235" s="1"/>
      <c r="H1235" s="49"/>
      <c r="J1235" s="50"/>
    </row>
    <row r="1236" spans="1:10" x14ac:dyDescent="0.25">
      <c r="A1236" s="1"/>
      <c r="H1236" s="49"/>
      <c r="J1236" s="50"/>
    </row>
    <row r="1237" spans="1:10" x14ac:dyDescent="0.25">
      <c r="A1237" s="1"/>
      <c r="H1237" s="49"/>
      <c r="J1237" s="50"/>
    </row>
    <row r="1238" spans="1:10" x14ac:dyDescent="0.25">
      <c r="A1238" s="1"/>
      <c r="H1238" s="49"/>
      <c r="J1238" s="50"/>
    </row>
    <row r="1239" spans="1:10" x14ac:dyDescent="0.25">
      <c r="A1239" s="1"/>
      <c r="H1239" s="49"/>
      <c r="J1239" s="50"/>
    </row>
    <row r="1240" spans="1:10" x14ac:dyDescent="0.25">
      <c r="A1240" s="1"/>
      <c r="H1240" s="49"/>
      <c r="J1240" s="50"/>
    </row>
    <row r="1241" spans="1:10" x14ac:dyDescent="0.25">
      <c r="A1241" s="1"/>
      <c r="H1241" s="49"/>
      <c r="J1241" s="50"/>
    </row>
    <row r="1242" spans="1:10" x14ac:dyDescent="0.25">
      <c r="A1242" s="1"/>
      <c r="H1242" s="49"/>
      <c r="J1242" s="50"/>
    </row>
    <row r="1243" spans="1:10" x14ac:dyDescent="0.25">
      <c r="A1243" s="1"/>
      <c r="H1243" s="49"/>
      <c r="J1243" s="50"/>
    </row>
    <row r="1244" spans="1:10" x14ac:dyDescent="0.25">
      <c r="A1244" s="1"/>
      <c r="H1244" s="49"/>
      <c r="J1244" s="50"/>
    </row>
    <row r="1245" spans="1:10" x14ac:dyDescent="0.25">
      <c r="A1245" s="1"/>
      <c r="H1245" s="49"/>
      <c r="J1245" s="50"/>
    </row>
    <row r="1246" spans="1:10" x14ac:dyDescent="0.25">
      <c r="A1246" s="1"/>
      <c r="H1246" s="49"/>
      <c r="J1246" s="50"/>
    </row>
    <row r="1247" spans="1:10" x14ac:dyDescent="0.25">
      <c r="A1247" s="1"/>
      <c r="H1247" s="49"/>
      <c r="J1247" s="50"/>
    </row>
    <row r="1248" spans="1:10" x14ac:dyDescent="0.25">
      <c r="A1248" s="1"/>
      <c r="H1248" s="49"/>
      <c r="J1248" s="50"/>
    </row>
    <row r="1249" spans="1:10" x14ac:dyDescent="0.25">
      <c r="A1249" s="1"/>
      <c r="H1249" s="49"/>
      <c r="J1249" s="50"/>
    </row>
    <row r="1250" spans="1:10" x14ac:dyDescent="0.25">
      <c r="A1250" s="1"/>
      <c r="H1250" s="49"/>
      <c r="J1250" s="50"/>
    </row>
    <row r="1251" spans="1:10" x14ac:dyDescent="0.25">
      <c r="A1251" s="1"/>
      <c r="H1251" s="49"/>
      <c r="J1251" s="50"/>
    </row>
    <row r="1252" spans="1:10" x14ac:dyDescent="0.25">
      <c r="A1252" s="1"/>
      <c r="H1252" s="49"/>
      <c r="J1252" s="50"/>
    </row>
    <row r="1253" spans="1:10" x14ac:dyDescent="0.25">
      <c r="A1253" s="1"/>
      <c r="H1253" s="49"/>
      <c r="J1253" s="50"/>
    </row>
    <row r="1254" spans="1:10" x14ac:dyDescent="0.25">
      <c r="A1254" s="1"/>
      <c r="H1254" s="49"/>
      <c r="J1254" s="50"/>
    </row>
    <row r="1255" spans="1:10" x14ac:dyDescent="0.25">
      <c r="A1255" s="1"/>
      <c r="H1255" s="49"/>
      <c r="J1255" s="50"/>
    </row>
    <row r="1256" spans="1:10" x14ac:dyDescent="0.25">
      <c r="A1256" s="1"/>
      <c r="H1256" s="49"/>
      <c r="J1256" s="50"/>
    </row>
    <row r="1257" spans="1:10" x14ac:dyDescent="0.25">
      <c r="A1257" s="1"/>
      <c r="H1257" s="49"/>
      <c r="J1257" s="50"/>
    </row>
    <row r="1258" spans="1:10" x14ac:dyDescent="0.25">
      <c r="A1258" s="1"/>
      <c r="H1258" s="49"/>
      <c r="J1258" s="50"/>
    </row>
    <row r="1259" spans="1:10" x14ac:dyDescent="0.25">
      <c r="A1259" s="1"/>
      <c r="H1259" s="49"/>
      <c r="J1259" s="50"/>
    </row>
    <row r="1260" spans="1:10" x14ac:dyDescent="0.25">
      <c r="A1260" s="1"/>
      <c r="H1260" s="49"/>
      <c r="J1260" s="50"/>
    </row>
    <row r="1261" spans="1:10" x14ac:dyDescent="0.25">
      <c r="A1261" s="1"/>
      <c r="H1261" s="49"/>
      <c r="J1261" s="50"/>
    </row>
    <row r="1262" spans="1:10" x14ac:dyDescent="0.25">
      <c r="A1262" s="1"/>
      <c r="H1262" s="49"/>
      <c r="J1262" s="50"/>
    </row>
    <row r="1263" spans="1:10" x14ac:dyDescent="0.25">
      <c r="A1263" s="1"/>
      <c r="H1263" s="49"/>
      <c r="J1263" s="50"/>
    </row>
    <row r="1264" spans="1:10" x14ac:dyDescent="0.25">
      <c r="A1264" s="1"/>
      <c r="H1264" s="49"/>
      <c r="J1264" s="50"/>
    </row>
    <row r="1265" spans="1:10" x14ac:dyDescent="0.25">
      <c r="A1265" s="1"/>
      <c r="H1265" s="49"/>
      <c r="J1265" s="50"/>
    </row>
    <row r="1266" spans="1:10" x14ac:dyDescent="0.25">
      <c r="A1266" s="1"/>
      <c r="H1266" s="49"/>
      <c r="J1266" s="50"/>
    </row>
    <row r="1267" spans="1:10" x14ac:dyDescent="0.25">
      <c r="A1267" s="1"/>
      <c r="H1267" s="49"/>
      <c r="J1267" s="50"/>
    </row>
    <row r="1268" spans="1:10" x14ac:dyDescent="0.25">
      <c r="A1268" s="1"/>
      <c r="H1268" s="49"/>
      <c r="J1268" s="50"/>
    </row>
    <row r="1269" spans="1:10" x14ac:dyDescent="0.25">
      <c r="A1269" s="1"/>
      <c r="H1269" s="49"/>
      <c r="J1269" s="50"/>
    </row>
    <row r="1270" spans="1:10" x14ac:dyDescent="0.25">
      <c r="A1270" s="1"/>
      <c r="H1270" s="49"/>
      <c r="J1270" s="50"/>
    </row>
    <row r="1271" spans="1:10" x14ac:dyDescent="0.25">
      <c r="A1271" s="1"/>
      <c r="H1271" s="49"/>
      <c r="J1271" s="50"/>
    </row>
    <row r="1272" spans="1:10" x14ac:dyDescent="0.25">
      <c r="A1272" s="1"/>
      <c r="H1272" s="49"/>
      <c r="J1272" s="50"/>
    </row>
    <row r="1273" spans="1:10" x14ac:dyDescent="0.25">
      <c r="A1273" s="1"/>
      <c r="H1273" s="49"/>
      <c r="J1273" s="50"/>
    </row>
    <row r="1274" spans="1:10" x14ac:dyDescent="0.25">
      <c r="A1274" s="1"/>
      <c r="H1274" s="49"/>
      <c r="J1274" s="50"/>
    </row>
    <row r="1275" spans="1:10" x14ac:dyDescent="0.25">
      <c r="A1275" s="1"/>
      <c r="H1275" s="49"/>
      <c r="J1275" s="50"/>
    </row>
    <row r="1276" spans="1:10" x14ac:dyDescent="0.25">
      <c r="A1276" s="1"/>
      <c r="H1276" s="49"/>
      <c r="J1276" s="50"/>
    </row>
    <row r="1277" spans="1:10" x14ac:dyDescent="0.25">
      <c r="A1277" s="1"/>
      <c r="H1277" s="49"/>
      <c r="J1277" s="50"/>
    </row>
    <row r="1278" spans="1:10" x14ac:dyDescent="0.25">
      <c r="A1278" s="1"/>
      <c r="H1278" s="49"/>
      <c r="J1278" s="50"/>
    </row>
    <row r="1279" spans="1:10" x14ac:dyDescent="0.25">
      <c r="A1279" s="1"/>
      <c r="H1279" s="49"/>
      <c r="J1279" s="50"/>
    </row>
    <row r="1280" spans="1:10" x14ac:dyDescent="0.25">
      <c r="A1280" s="1"/>
      <c r="H1280" s="49"/>
      <c r="J1280" s="50"/>
    </row>
    <row r="1281" spans="1:10" x14ac:dyDescent="0.25">
      <c r="A1281" s="1"/>
      <c r="H1281" s="49"/>
      <c r="J1281" s="50"/>
    </row>
    <row r="1282" spans="1:10" x14ac:dyDescent="0.25">
      <c r="A1282" s="1"/>
      <c r="H1282" s="49"/>
      <c r="J1282" s="50"/>
    </row>
    <row r="1283" spans="1:10" x14ac:dyDescent="0.25">
      <c r="A1283" s="1"/>
      <c r="H1283" s="49"/>
      <c r="J1283" s="50"/>
    </row>
    <row r="1284" spans="1:10" x14ac:dyDescent="0.25">
      <c r="A1284" s="1"/>
      <c r="H1284" s="49"/>
      <c r="J1284" s="50"/>
    </row>
    <row r="1285" spans="1:10" x14ac:dyDescent="0.25">
      <c r="A1285" s="1"/>
      <c r="H1285" s="49"/>
      <c r="J1285" s="50"/>
    </row>
    <row r="1286" spans="1:10" x14ac:dyDescent="0.25">
      <c r="A1286" s="1"/>
      <c r="H1286" s="49"/>
      <c r="J1286" s="50"/>
    </row>
    <row r="1287" spans="1:10" x14ac:dyDescent="0.25">
      <c r="A1287" s="1"/>
      <c r="H1287" s="49"/>
      <c r="J1287" s="50"/>
    </row>
    <row r="1288" spans="1:10" x14ac:dyDescent="0.25">
      <c r="A1288" s="1"/>
      <c r="H1288" s="49"/>
      <c r="J1288" s="50"/>
    </row>
    <row r="1289" spans="1:10" x14ac:dyDescent="0.25">
      <c r="A1289" s="1"/>
      <c r="H1289" s="49"/>
      <c r="J1289" s="50"/>
    </row>
    <row r="1290" spans="1:10" x14ac:dyDescent="0.25">
      <c r="A1290" s="1"/>
      <c r="H1290" s="49"/>
      <c r="J1290" s="50"/>
    </row>
    <row r="1291" spans="1:10" x14ac:dyDescent="0.25">
      <c r="A1291" s="1"/>
      <c r="H1291" s="49"/>
      <c r="J1291" s="50"/>
    </row>
    <row r="1292" spans="1:10" x14ac:dyDescent="0.25">
      <c r="A1292" s="1"/>
      <c r="H1292" s="49"/>
      <c r="J1292" s="50"/>
    </row>
    <row r="1293" spans="1:10" x14ac:dyDescent="0.25">
      <c r="A1293" s="1"/>
      <c r="H1293" s="49"/>
      <c r="J1293" s="50"/>
    </row>
    <row r="1294" spans="1:10" x14ac:dyDescent="0.25">
      <c r="A1294" s="1"/>
      <c r="H1294" s="49"/>
      <c r="J1294" s="50"/>
    </row>
    <row r="1295" spans="1:10" x14ac:dyDescent="0.25">
      <c r="A1295" s="1"/>
      <c r="H1295" s="49"/>
      <c r="J1295" s="50"/>
    </row>
    <row r="1296" spans="1:10" x14ac:dyDescent="0.25">
      <c r="A1296" s="1"/>
      <c r="H1296" s="49"/>
      <c r="J1296" s="50"/>
    </row>
    <row r="1297" spans="1:10" x14ac:dyDescent="0.25">
      <c r="A1297" s="1"/>
      <c r="H1297" s="49"/>
      <c r="J1297" s="50"/>
    </row>
    <row r="1298" spans="1:10" x14ac:dyDescent="0.25">
      <c r="A1298" s="1"/>
      <c r="H1298" s="49"/>
      <c r="J1298" s="50"/>
    </row>
    <row r="1299" spans="1:10" x14ac:dyDescent="0.25">
      <c r="A1299" s="1"/>
      <c r="H1299" s="49"/>
      <c r="J1299" s="50"/>
    </row>
    <row r="1300" spans="1:10" x14ac:dyDescent="0.25">
      <c r="A1300" s="1"/>
      <c r="H1300" s="49"/>
      <c r="J1300" s="50"/>
    </row>
    <row r="1301" spans="1:10" x14ac:dyDescent="0.25">
      <c r="A1301" s="1"/>
      <c r="H1301" s="49"/>
      <c r="J1301" s="50"/>
    </row>
    <row r="1302" spans="1:10" x14ac:dyDescent="0.25">
      <c r="A1302" s="1"/>
      <c r="H1302" s="49"/>
      <c r="J1302" s="50"/>
    </row>
    <row r="1303" spans="1:10" x14ac:dyDescent="0.25">
      <c r="A1303" s="1"/>
      <c r="H1303" s="49"/>
      <c r="J1303" s="50"/>
    </row>
    <row r="1304" spans="1:10" x14ac:dyDescent="0.25">
      <c r="A1304" s="1"/>
      <c r="H1304" s="49"/>
      <c r="J1304" s="50"/>
    </row>
    <row r="1305" spans="1:10" x14ac:dyDescent="0.25">
      <c r="A1305" s="1"/>
      <c r="H1305" s="49"/>
      <c r="J1305" s="50"/>
    </row>
    <row r="1306" spans="1:10" x14ac:dyDescent="0.25">
      <c r="A1306" s="1"/>
      <c r="H1306" s="49"/>
      <c r="J1306" s="50"/>
    </row>
    <row r="1307" spans="1:10" x14ac:dyDescent="0.25">
      <c r="A1307" s="1"/>
      <c r="H1307" s="49"/>
      <c r="J1307" s="50"/>
    </row>
    <row r="1308" spans="1:10" x14ac:dyDescent="0.25">
      <c r="A1308" s="1"/>
      <c r="H1308" s="49"/>
      <c r="J1308" s="50"/>
    </row>
    <row r="1309" spans="1:10" x14ac:dyDescent="0.25">
      <c r="A1309" s="1"/>
      <c r="H1309" s="49"/>
      <c r="J1309" s="50"/>
    </row>
    <row r="1310" spans="1:10" x14ac:dyDescent="0.25">
      <c r="A1310" s="1"/>
      <c r="H1310" s="49"/>
      <c r="J1310" s="50"/>
    </row>
    <row r="1311" spans="1:10" x14ac:dyDescent="0.25">
      <c r="A1311" s="1"/>
      <c r="H1311" s="49"/>
      <c r="J1311" s="50"/>
    </row>
    <row r="1312" spans="1:10" x14ac:dyDescent="0.25">
      <c r="A1312" s="1"/>
      <c r="H1312" s="49"/>
      <c r="J1312" s="50"/>
    </row>
    <row r="1313" spans="1:10" x14ac:dyDescent="0.25">
      <c r="A1313" s="1"/>
      <c r="H1313" s="49"/>
      <c r="J1313" s="50"/>
    </row>
    <row r="1314" spans="1:10" x14ac:dyDescent="0.25">
      <c r="A1314" s="1"/>
      <c r="H1314" s="49"/>
      <c r="J1314" s="50"/>
    </row>
    <row r="1315" spans="1:10" x14ac:dyDescent="0.25">
      <c r="A1315" s="1"/>
      <c r="H1315" s="49"/>
      <c r="J1315" s="50"/>
    </row>
    <row r="1316" spans="1:10" x14ac:dyDescent="0.25">
      <c r="A1316" s="1"/>
      <c r="H1316" s="49"/>
      <c r="J1316" s="50"/>
    </row>
  </sheetData>
  <sortState xmlns:xlrd2="http://schemas.microsoft.com/office/spreadsheetml/2017/richdata2" ref="A4:F11">
    <sortCondition ref="F4:F11"/>
  </sortState>
  <mergeCells count="2">
    <mergeCell ref="I1:K1"/>
    <mergeCell ref="I2:K2"/>
  </mergeCells>
  <dataValidations disablePrompts="1" count="1">
    <dataValidation type="list" allowBlank="1" showInputMessage="1" showErrorMessage="1" sqref="H47" xr:uid="{00000000-0002-0000-0B00-000000000000}">
      <formula1>"yes, no"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0"/>
  <sheetViews>
    <sheetView workbookViewId="0">
      <selection activeCell="C27" sqref="C27"/>
    </sheetView>
  </sheetViews>
  <sheetFormatPr defaultRowHeight="15" x14ac:dyDescent="0.25"/>
  <cols>
    <col min="1" max="1" width="19.140625" bestFit="1" customWidth="1"/>
    <col min="2" max="2" width="12" bestFit="1" customWidth="1"/>
    <col min="3" max="3" width="12.7109375" bestFit="1" customWidth="1"/>
    <col min="4" max="4" width="19.140625" bestFit="1" customWidth="1"/>
    <col min="5" max="5" width="15.140625" bestFit="1" customWidth="1"/>
    <col min="6" max="6" width="5.42578125" customWidth="1"/>
    <col min="7" max="7" width="20.42578125" bestFit="1" customWidth="1"/>
    <col min="8" max="8" width="21.140625" customWidth="1"/>
    <col min="9" max="9" width="15.140625" bestFit="1" customWidth="1"/>
  </cols>
  <sheetData>
    <row r="1" spans="1:8" ht="15.75" x14ac:dyDescent="0.25">
      <c r="A1" s="29" t="s">
        <v>189</v>
      </c>
      <c r="B1" s="29" t="s">
        <v>218</v>
      </c>
      <c r="C1" s="29" t="s">
        <v>196</v>
      </c>
      <c r="D1" s="29" t="s">
        <v>197</v>
      </c>
      <c r="E1" s="29" t="s">
        <v>198</v>
      </c>
      <c r="G1" s="54" t="s">
        <v>281</v>
      </c>
      <c r="H1" s="54" t="s">
        <v>282</v>
      </c>
    </row>
    <row r="2" spans="1:8" ht="15.75" x14ac:dyDescent="0.25">
      <c r="A2" s="13" t="s">
        <v>130</v>
      </c>
      <c r="B2" s="13" t="s">
        <v>219</v>
      </c>
      <c r="C2" s="13" t="s">
        <v>199</v>
      </c>
      <c r="D2" s="37">
        <v>1497.69</v>
      </c>
      <c r="E2" s="24">
        <v>19470000</v>
      </c>
      <c r="G2" s="13"/>
      <c r="H2" s="13"/>
    </row>
    <row r="3" spans="1:8" ht="15.75" x14ac:dyDescent="0.25">
      <c r="A3" s="13" t="s">
        <v>131</v>
      </c>
      <c r="B3" s="13" t="s">
        <v>237</v>
      </c>
      <c r="C3" s="13" t="s">
        <v>200</v>
      </c>
      <c r="D3" s="37">
        <v>1318.31</v>
      </c>
      <c r="E3" s="24">
        <v>16347000</v>
      </c>
      <c r="G3" s="13"/>
      <c r="H3" s="13"/>
    </row>
    <row r="4" spans="1:8" ht="15.75" x14ac:dyDescent="0.25">
      <c r="A4" s="13" t="s">
        <v>132</v>
      </c>
      <c r="B4" s="13" t="s">
        <v>220</v>
      </c>
      <c r="C4" s="13" t="s">
        <v>201</v>
      </c>
      <c r="D4" s="37">
        <v>1325.99</v>
      </c>
      <c r="E4" s="24">
        <v>2347000</v>
      </c>
    </row>
    <row r="5" spans="1:8" ht="15.75" x14ac:dyDescent="0.25">
      <c r="A5" s="13" t="s">
        <v>238</v>
      </c>
      <c r="B5" s="13" t="s">
        <v>221</v>
      </c>
      <c r="C5" s="13" t="s">
        <v>202</v>
      </c>
      <c r="D5" s="37">
        <v>684.67</v>
      </c>
      <c r="E5" s="24">
        <v>3081000</v>
      </c>
    </row>
    <row r="6" spans="1:8" ht="15.75" x14ac:dyDescent="0.25">
      <c r="A6" s="13" t="s">
        <v>239</v>
      </c>
      <c r="B6" s="13" t="s">
        <v>222</v>
      </c>
      <c r="C6" s="13" t="s">
        <v>203</v>
      </c>
      <c r="D6" s="37">
        <v>751.27</v>
      </c>
      <c r="E6" s="24">
        <v>6829000</v>
      </c>
      <c r="G6" s="54" t="s">
        <v>286</v>
      </c>
    </row>
    <row r="7" spans="1:8" ht="15.75" x14ac:dyDescent="0.25">
      <c r="A7" s="13" t="s">
        <v>240</v>
      </c>
      <c r="B7" s="13" t="s">
        <v>223</v>
      </c>
      <c r="C7" s="13" t="s">
        <v>204</v>
      </c>
      <c r="D7" s="37">
        <v>1548.56</v>
      </c>
      <c r="E7" s="24">
        <v>9663000</v>
      </c>
      <c r="G7" s="13"/>
    </row>
    <row r="8" spans="1:8" ht="15.75" x14ac:dyDescent="0.25">
      <c r="A8" s="13" t="s">
        <v>241</v>
      </c>
      <c r="B8" s="13" t="s">
        <v>224</v>
      </c>
      <c r="C8" s="13" t="s">
        <v>205</v>
      </c>
      <c r="D8" s="37">
        <v>362.14</v>
      </c>
      <c r="E8" s="24">
        <v>249877000</v>
      </c>
      <c r="G8" s="13"/>
    </row>
    <row r="9" spans="1:8" ht="15.75" x14ac:dyDescent="0.25">
      <c r="A9" s="13" t="s">
        <v>242</v>
      </c>
      <c r="B9" s="13" t="s">
        <v>225</v>
      </c>
      <c r="C9" s="13" t="s">
        <v>206</v>
      </c>
      <c r="D9" s="37">
        <v>314.04000000000002</v>
      </c>
      <c r="E9" s="24">
        <v>59668000</v>
      </c>
    </row>
    <row r="10" spans="1:8" ht="15.75" x14ac:dyDescent="0.25">
      <c r="A10" s="13" t="s">
        <v>243</v>
      </c>
      <c r="B10" s="13" t="s">
        <v>226</v>
      </c>
      <c r="C10" s="13" t="s">
        <v>207</v>
      </c>
      <c r="D10" s="37">
        <v>286.87</v>
      </c>
      <c r="E10" s="24">
        <v>16954000</v>
      </c>
      <c r="G10" s="18"/>
      <c r="H10" s="55" t="s">
        <v>283</v>
      </c>
    </row>
    <row r="11" spans="1:8" ht="15.75" x14ac:dyDescent="0.25">
      <c r="A11" s="13" t="s">
        <v>244</v>
      </c>
      <c r="B11" s="13" t="s">
        <v>227</v>
      </c>
      <c r="C11" s="13" t="s">
        <v>208</v>
      </c>
      <c r="D11" s="37">
        <v>1329.37</v>
      </c>
      <c r="E11" s="24">
        <v>52510000</v>
      </c>
      <c r="G11" s="54" t="s">
        <v>284</v>
      </c>
      <c r="H11" s="20" t="s">
        <v>220</v>
      </c>
    </row>
    <row r="12" spans="1:8" ht="15.75" x14ac:dyDescent="0.25">
      <c r="A12" s="13" t="s">
        <v>245</v>
      </c>
      <c r="B12" s="13" t="s">
        <v>228</v>
      </c>
      <c r="C12" s="13" t="s">
        <v>209</v>
      </c>
      <c r="D12" s="37">
        <v>348.98</v>
      </c>
      <c r="E12" s="24">
        <v>136101000</v>
      </c>
      <c r="G12" s="57" t="s">
        <v>254</v>
      </c>
      <c r="H12" s="56"/>
    </row>
    <row r="13" spans="1:8" ht="15.75" x14ac:dyDescent="0.25">
      <c r="A13" s="13" t="s">
        <v>246</v>
      </c>
      <c r="B13" s="13" t="s">
        <v>229</v>
      </c>
      <c r="C13" s="13" t="s">
        <v>210</v>
      </c>
      <c r="D13" s="37">
        <v>3607.69</v>
      </c>
      <c r="E13" s="24">
        <v>938000</v>
      </c>
      <c r="G13" s="54" t="s">
        <v>285</v>
      </c>
      <c r="H13" s="18"/>
    </row>
    <row r="14" spans="1:8" ht="15.75" x14ac:dyDescent="0.25">
      <c r="A14" s="13" t="s">
        <v>247</v>
      </c>
      <c r="B14" s="13" t="s">
        <v>230</v>
      </c>
      <c r="C14" s="13" t="s">
        <v>211</v>
      </c>
      <c r="D14" s="37">
        <v>1488.8</v>
      </c>
      <c r="E14" s="24">
        <v>82182000</v>
      </c>
      <c r="G14" s="57" t="s">
        <v>254</v>
      </c>
      <c r="H14" s="13"/>
    </row>
    <row r="15" spans="1:8" ht="15.75" x14ac:dyDescent="0.25">
      <c r="A15" s="13" t="s">
        <v>248</v>
      </c>
      <c r="B15" s="13" t="s">
        <v>231</v>
      </c>
      <c r="C15" s="13" t="s">
        <v>212</v>
      </c>
      <c r="D15" s="37">
        <v>440.41</v>
      </c>
      <c r="E15" s="24">
        <v>63419000</v>
      </c>
    </row>
    <row r="16" spans="1:8" ht="15.75" x14ac:dyDescent="0.25">
      <c r="A16" s="13" t="s">
        <v>249</v>
      </c>
      <c r="B16" s="13" t="s">
        <v>232</v>
      </c>
      <c r="C16" s="13" t="s">
        <v>213</v>
      </c>
      <c r="D16" s="37">
        <v>1123.98</v>
      </c>
      <c r="E16" s="24">
        <v>105991000</v>
      </c>
      <c r="G16" s="1"/>
    </row>
    <row r="17" spans="1:5" ht="15.75" x14ac:dyDescent="0.25">
      <c r="A17" s="13" t="s">
        <v>250</v>
      </c>
      <c r="B17" s="13" t="s">
        <v>233</v>
      </c>
      <c r="C17" s="13" t="s">
        <v>214</v>
      </c>
      <c r="D17" s="37">
        <v>4646.4799999999996</v>
      </c>
      <c r="E17" s="24">
        <v>461395000</v>
      </c>
    </row>
    <row r="18" spans="1:5" ht="15.75" x14ac:dyDescent="0.25">
      <c r="A18" s="13" t="s">
        <v>251</v>
      </c>
      <c r="B18" s="13" t="s">
        <v>234</v>
      </c>
      <c r="C18" s="13" t="s">
        <v>215</v>
      </c>
      <c r="D18" s="37"/>
      <c r="E18" s="24">
        <v>2666000</v>
      </c>
    </row>
    <row r="19" spans="1:5" ht="15.75" x14ac:dyDescent="0.25">
      <c r="A19" s="13" t="s">
        <v>252</v>
      </c>
      <c r="B19" s="13" t="s">
        <v>235</v>
      </c>
      <c r="C19" s="13" t="s">
        <v>216</v>
      </c>
      <c r="D19" s="37">
        <v>2235.4899999999998</v>
      </c>
      <c r="E19" s="24">
        <v>1965000</v>
      </c>
    </row>
    <row r="20" spans="1:5" ht="15.75" x14ac:dyDescent="0.25">
      <c r="A20" s="13" t="s">
        <v>253</v>
      </c>
      <c r="B20" s="13" t="s">
        <v>236</v>
      </c>
      <c r="C20" s="13" t="s">
        <v>217</v>
      </c>
      <c r="D20" s="37">
        <v>1623.93</v>
      </c>
      <c r="E20" s="24">
        <v>19000000</v>
      </c>
    </row>
  </sheetData>
  <dataValidations count="1">
    <dataValidation type="list" allowBlank="1" showInputMessage="1" showErrorMessage="1" sqref="H11" xr:uid="{00000000-0002-0000-0E00-000000000000}">
      <formula1>$B$2:$B$20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zoomScaleNormal="100" workbookViewId="0">
      <selection activeCell="T9" sqref="T9"/>
    </sheetView>
  </sheetViews>
  <sheetFormatPr defaultRowHeight="15" x14ac:dyDescent="0.25"/>
  <cols>
    <col min="1" max="1" width="6.42578125" bestFit="1" customWidth="1"/>
    <col min="2" max="2" width="43" bestFit="1" customWidth="1"/>
    <col min="3" max="3" width="9.7109375" bestFit="1" customWidth="1"/>
    <col min="4" max="4" width="8.28515625" customWidth="1"/>
    <col min="5" max="5" width="15.5703125" customWidth="1"/>
    <col min="6" max="6" width="23.42578125" bestFit="1" customWidth="1"/>
    <col min="7" max="7" width="10.5703125" bestFit="1" customWidth="1"/>
    <col min="8" max="8" width="10.28515625" bestFit="1" customWidth="1"/>
    <col min="9" max="9" width="9.7109375" bestFit="1" customWidth="1"/>
    <col min="10" max="10" width="13.140625" bestFit="1" customWidth="1"/>
    <col min="11" max="11" width="13.7109375" bestFit="1" customWidth="1"/>
    <col min="12" max="12" width="13.28515625" bestFit="1" customWidth="1"/>
    <col min="13" max="13" width="9" bestFit="1" customWidth="1"/>
    <col min="14" max="14" width="12" bestFit="1" customWidth="1"/>
    <col min="15" max="15" width="5.85546875" bestFit="1" customWidth="1"/>
    <col min="16" max="16" width="6.42578125" bestFit="1" customWidth="1"/>
  </cols>
  <sheetData>
    <row r="1" spans="1:16" ht="15.75" x14ac:dyDescent="0.2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2" t="s">
        <v>89</v>
      </c>
      <c r="M1" s="11" t="s">
        <v>76</v>
      </c>
      <c r="N1" s="11" t="s">
        <v>79</v>
      </c>
      <c r="O1" s="11" t="s">
        <v>77</v>
      </c>
      <c r="P1" s="11" t="s">
        <v>78</v>
      </c>
    </row>
    <row r="2" spans="1:16" ht="15.75" x14ac:dyDescent="0.25">
      <c r="A2" s="13">
        <v>1</v>
      </c>
      <c r="B2" s="13" t="s">
        <v>11</v>
      </c>
      <c r="C2" s="13" t="s">
        <v>12</v>
      </c>
      <c r="D2" s="13">
        <v>2006</v>
      </c>
      <c r="E2" s="13" t="s">
        <v>13</v>
      </c>
      <c r="F2" s="13" t="s">
        <v>14</v>
      </c>
      <c r="G2" s="13">
        <v>41.49</v>
      </c>
      <c r="H2" s="13">
        <v>29.02</v>
      </c>
      <c r="I2" s="13">
        <v>3.77</v>
      </c>
      <c r="J2" s="13">
        <v>8.4600000000000009</v>
      </c>
      <c r="K2" s="13">
        <v>82.74</v>
      </c>
      <c r="L2" s="2"/>
      <c r="M2" s="2"/>
      <c r="N2" s="58"/>
      <c r="O2" s="2"/>
      <c r="P2" s="2"/>
    </row>
    <row r="3" spans="1:16" ht="15.75" x14ac:dyDescent="0.25">
      <c r="A3" s="13">
        <v>2</v>
      </c>
      <c r="B3" s="13" t="s">
        <v>15</v>
      </c>
      <c r="C3" s="13" t="s">
        <v>16</v>
      </c>
      <c r="D3" s="13">
        <v>1985</v>
      </c>
      <c r="E3" s="13" t="s">
        <v>2</v>
      </c>
      <c r="F3" s="13" t="s">
        <v>14</v>
      </c>
      <c r="G3" s="13">
        <v>29.08</v>
      </c>
      <c r="H3" s="13">
        <v>3.58</v>
      </c>
      <c r="I3" s="13">
        <v>6.81</v>
      </c>
      <c r="J3" s="13">
        <v>0.77</v>
      </c>
      <c r="K3" s="13">
        <v>40.24</v>
      </c>
      <c r="L3" s="59"/>
      <c r="M3" s="2"/>
      <c r="N3" s="58"/>
      <c r="O3" s="2"/>
      <c r="P3" s="2"/>
    </row>
    <row r="4" spans="1:16" ht="15.75" x14ac:dyDescent="0.25">
      <c r="A4" s="13">
        <v>3</v>
      </c>
      <c r="B4" s="13" t="s">
        <v>17</v>
      </c>
      <c r="C4" s="13" t="s">
        <v>12</v>
      </c>
      <c r="D4" s="13">
        <v>2008</v>
      </c>
      <c r="E4" s="13" t="s">
        <v>18</v>
      </c>
      <c r="F4" s="13" t="s">
        <v>14</v>
      </c>
      <c r="G4" s="13">
        <v>15.85</v>
      </c>
      <c r="H4" s="13">
        <v>12.88</v>
      </c>
      <c r="I4" s="13">
        <v>3.79</v>
      </c>
      <c r="J4" s="13">
        <v>3.31</v>
      </c>
      <c r="K4" s="13">
        <v>35.82</v>
      </c>
      <c r="L4" s="59"/>
      <c r="M4" s="2"/>
      <c r="N4" s="58"/>
      <c r="O4" s="2"/>
      <c r="P4" s="2"/>
    </row>
    <row r="5" spans="1:16" ht="15.75" x14ac:dyDescent="0.25">
      <c r="A5" s="13">
        <v>4</v>
      </c>
      <c r="B5" s="13" t="s">
        <v>19</v>
      </c>
      <c r="C5" s="13" t="s">
        <v>12</v>
      </c>
      <c r="D5" s="13">
        <v>2009</v>
      </c>
      <c r="E5" s="13" t="s">
        <v>13</v>
      </c>
      <c r="F5" s="13" t="s">
        <v>14</v>
      </c>
      <c r="G5" s="13">
        <v>15.75</v>
      </c>
      <c r="H5" s="13">
        <v>11.01</v>
      </c>
      <c r="I5" s="13">
        <v>3.28</v>
      </c>
      <c r="J5" s="13">
        <v>2.96</v>
      </c>
      <c r="K5" s="13">
        <v>33</v>
      </c>
      <c r="L5" s="2"/>
      <c r="M5" s="2"/>
      <c r="N5" s="60"/>
      <c r="O5" s="2"/>
      <c r="P5" s="2"/>
    </row>
    <row r="6" spans="1:16" ht="15.75" x14ac:dyDescent="0.25">
      <c r="A6" s="13">
        <v>5</v>
      </c>
      <c r="B6" s="13" t="s">
        <v>20</v>
      </c>
      <c r="C6" s="13" t="s">
        <v>21</v>
      </c>
      <c r="D6" s="13">
        <v>1996</v>
      </c>
      <c r="E6" s="13" t="s">
        <v>22</v>
      </c>
      <c r="F6" s="13" t="s">
        <v>14</v>
      </c>
      <c r="G6" s="13">
        <v>11.27</v>
      </c>
      <c r="H6" s="13">
        <v>8.89</v>
      </c>
      <c r="I6" s="13">
        <v>10.220000000000001</v>
      </c>
      <c r="J6" s="13">
        <v>1</v>
      </c>
      <c r="K6" s="13">
        <v>31.37</v>
      </c>
      <c r="L6" s="2"/>
      <c r="M6" s="2"/>
      <c r="N6" s="60"/>
      <c r="O6" s="2"/>
      <c r="P6" s="2"/>
    </row>
    <row r="7" spans="1:16" ht="15.75" x14ac:dyDescent="0.25">
      <c r="A7" s="13">
        <v>6</v>
      </c>
      <c r="B7" s="13" t="s">
        <v>23</v>
      </c>
      <c r="C7" s="13" t="s">
        <v>21</v>
      </c>
      <c r="D7" s="13">
        <v>1989</v>
      </c>
      <c r="E7" s="13" t="s">
        <v>24</v>
      </c>
      <c r="F7" s="13" t="s">
        <v>14</v>
      </c>
      <c r="G7" s="13">
        <v>23.2</v>
      </c>
      <c r="H7" s="13">
        <v>2.2599999999999998</v>
      </c>
      <c r="I7" s="13">
        <v>4.22</v>
      </c>
      <c r="J7" s="13">
        <v>0.57999999999999996</v>
      </c>
      <c r="K7" s="13">
        <v>30.26</v>
      </c>
      <c r="L7" s="2"/>
      <c r="M7" s="60"/>
      <c r="N7" s="58"/>
      <c r="O7" s="2"/>
      <c r="P7" s="2"/>
    </row>
    <row r="8" spans="1:16" ht="15.75" x14ac:dyDescent="0.25">
      <c r="A8" s="13">
        <v>7</v>
      </c>
      <c r="B8" s="13" t="s">
        <v>25</v>
      </c>
      <c r="C8" s="13" t="s">
        <v>26</v>
      </c>
      <c r="D8" s="13">
        <v>2006</v>
      </c>
      <c r="E8" s="13" t="s">
        <v>2</v>
      </c>
      <c r="F8" s="13" t="s">
        <v>14</v>
      </c>
      <c r="G8" s="13">
        <v>11.38</v>
      </c>
      <c r="H8" s="13">
        <v>9.23</v>
      </c>
      <c r="I8" s="13">
        <v>6.5</v>
      </c>
      <c r="J8" s="13">
        <v>2.9</v>
      </c>
      <c r="K8" s="13">
        <v>30.01</v>
      </c>
      <c r="L8" s="2"/>
      <c r="M8" s="60"/>
      <c r="N8" s="58"/>
      <c r="O8" s="2"/>
      <c r="P8" s="2"/>
    </row>
    <row r="9" spans="1:16" ht="15.75" x14ac:dyDescent="0.25">
      <c r="A9" s="13">
        <v>8</v>
      </c>
      <c r="B9" s="13" t="s">
        <v>27</v>
      </c>
      <c r="C9" s="13" t="s">
        <v>12</v>
      </c>
      <c r="D9" s="13">
        <v>2006</v>
      </c>
      <c r="E9" s="13" t="s">
        <v>28</v>
      </c>
      <c r="F9" s="13" t="s">
        <v>14</v>
      </c>
      <c r="G9" s="13">
        <v>14.03</v>
      </c>
      <c r="H9" s="13">
        <v>9.1999999999999993</v>
      </c>
      <c r="I9" s="13">
        <v>2.93</v>
      </c>
      <c r="J9" s="13">
        <v>2.85</v>
      </c>
      <c r="K9" s="13">
        <v>29.02</v>
      </c>
      <c r="L9" s="2"/>
      <c r="M9" s="60"/>
      <c r="N9" s="58"/>
      <c r="O9" s="2"/>
      <c r="P9" s="2"/>
    </row>
    <row r="10" spans="1:16" ht="15.75" x14ac:dyDescent="0.25">
      <c r="A10" s="13">
        <v>9</v>
      </c>
      <c r="B10" s="13" t="s">
        <v>29</v>
      </c>
      <c r="C10" s="13" t="s">
        <v>12</v>
      </c>
      <c r="D10" s="13">
        <v>2009</v>
      </c>
      <c r="E10" s="13" t="s">
        <v>2</v>
      </c>
      <c r="F10" s="13" t="s">
        <v>14</v>
      </c>
      <c r="G10" s="13">
        <v>14.59</v>
      </c>
      <c r="H10" s="13">
        <v>7.06</v>
      </c>
      <c r="I10" s="13">
        <v>4.7</v>
      </c>
      <c r="J10" s="13">
        <v>2.2599999999999998</v>
      </c>
      <c r="K10" s="13">
        <v>28.62</v>
      </c>
      <c r="L10" s="2"/>
      <c r="M10" s="60"/>
      <c r="N10" s="58"/>
      <c r="O10" s="2"/>
      <c r="P10" s="2"/>
    </row>
    <row r="11" spans="1:16" ht="15.75" x14ac:dyDescent="0.25">
      <c r="A11" s="13">
        <v>10</v>
      </c>
      <c r="B11" s="13" t="s">
        <v>30</v>
      </c>
      <c r="C11" s="13" t="s">
        <v>16</v>
      </c>
      <c r="D11" s="13">
        <v>1984</v>
      </c>
      <c r="E11" s="13" t="s">
        <v>31</v>
      </c>
      <c r="F11" s="13" t="s">
        <v>14</v>
      </c>
      <c r="G11" s="13">
        <v>26.93</v>
      </c>
      <c r="H11" s="13">
        <v>0.63</v>
      </c>
      <c r="I11" s="13">
        <v>0.28000000000000003</v>
      </c>
      <c r="J11" s="13">
        <v>0.47</v>
      </c>
      <c r="K11" s="13">
        <v>28.31</v>
      </c>
      <c r="L11" s="2"/>
      <c r="M11" s="60"/>
      <c r="N11" s="58"/>
      <c r="O11" s="2"/>
      <c r="P11" s="2"/>
    </row>
    <row r="12" spans="1:16" ht="15.75" x14ac:dyDescent="0.25">
      <c r="A12" s="13">
        <v>11</v>
      </c>
      <c r="B12" s="13" t="s">
        <v>32</v>
      </c>
      <c r="C12" s="13" t="s">
        <v>26</v>
      </c>
      <c r="D12" s="13">
        <v>2005</v>
      </c>
      <c r="E12" s="13" t="s">
        <v>33</v>
      </c>
      <c r="F12" s="13" t="s">
        <v>14</v>
      </c>
      <c r="G12" s="13">
        <v>9.07</v>
      </c>
      <c r="H12" s="13">
        <v>11</v>
      </c>
      <c r="I12" s="13">
        <v>1.93</v>
      </c>
      <c r="J12" s="13">
        <v>2.75</v>
      </c>
      <c r="K12" s="13">
        <v>24.76</v>
      </c>
      <c r="L12" s="2"/>
      <c r="M12" s="60"/>
      <c r="N12" s="58"/>
      <c r="O12" s="2"/>
      <c r="P12" s="2"/>
    </row>
    <row r="13" spans="1:16" ht="15.75" x14ac:dyDescent="0.25">
      <c r="A13" s="13">
        <v>12</v>
      </c>
      <c r="B13" s="13" t="s">
        <v>34</v>
      </c>
      <c r="C13" s="13" t="s">
        <v>26</v>
      </c>
      <c r="D13" s="13">
        <v>2005</v>
      </c>
      <c r="E13" s="13" t="s">
        <v>18</v>
      </c>
      <c r="F13" s="13" t="s">
        <v>14</v>
      </c>
      <c r="G13" s="13">
        <v>9.81</v>
      </c>
      <c r="H13" s="13">
        <v>7.57</v>
      </c>
      <c r="I13" s="13">
        <v>4.13</v>
      </c>
      <c r="J13" s="13">
        <v>1.92</v>
      </c>
      <c r="K13" s="13">
        <v>23.42</v>
      </c>
      <c r="L13" s="2"/>
      <c r="M13" s="61"/>
      <c r="N13" s="2"/>
      <c r="O13" s="2"/>
      <c r="P13" s="2"/>
    </row>
    <row r="14" spans="1:16" ht="15.75" x14ac:dyDescent="0.25">
      <c r="A14" s="13">
        <v>13</v>
      </c>
      <c r="B14" s="13" t="s">
        <v>35</v>
      </c>
      <c r="C14" s="13" t="s">
        <v>21</v>
      </c>
      <c r="D14" s="13">
        <v>1999</v>
      </c>
      <c r="E14" s="13" t="s">
        <v>22</v>
      </c>
      <c r="F14" s="13" t="s">
        <v>14</v>
      </c>
      <c r="G14" s="13">
        <v>9</v>
      </c>
      <c r="H14" s="13">
        <v>6.18</v>
      </c>
      <c r="I14" s="13">
        <v>7.2</v>
      </c>
      <c r="J14" s="13">
        <v>0.71</v>
      </c>
      <c r="K14" s="13">
        <v>23.1</v>
      </c>
      <c r="L14" s="2"/>
      <c r="M14" s="61"/>
      <c r="N14" s="2"/>
      <c r="O14" s="2"/>
      <c r="P14" s="2"/>
    </row>
    <row r="15" spans="1:16" ht="15.75" x14ac:dyDescent="0.25">
      <c r="A15" s="13">
        <v>14</v>
      </c>
      <c r="B15" s="13" t="s">
        <v>36</v>
      </c>
      <c r="C15" s="13" t="s">
        <v>12</v>
      </c>
      <c r="D15" s="13">
        <v>2007</v>
      </c>
      <c r="E15" s="13" t="s">
        <v>13</v>
      </c>
      <c r="F15" s="13" t="s">
        <v>14</v>
      </c>
      <c r="G15" s="13">
        <v>8.94</v>
      </c>
      <c r="H15" s="13">
        <v>8.0299999999999994</v>
      </c>
      <c r="I15" s="13">
        <v>3.6</v>
      </c>
      <c r="J15" s="13">
        <v>2.15</v>
      </c>
      <c r="K15" s="13">
        <v>22.72</v>
      </c>
      <c r="L15" s="2"/>
      <c r="M15" s="61"/>
      <c r="N15" s="2"/>
      <c r="O15" s="2"/>
      <c r="P15" s="2"/>
    </row>
    <row r="16" spans="1:16" ht="15.75" x14ac:dyDescent="0.25">
      <c r="A16" s="13">
        <v>15</v>
      </c>
      <c r="B16" s="13" t="s">
        <v>37</v>
      </c>
      <c r="C16" s="13" t="s">
        <v>12</v>
      </c>
      <c r="D16" s="13">
        <v>2009</v>
      </c>
      <c r="E16" s="13" t="s">
        <v>13</v>
      </c>
      <c r="F16" s="13" t="s">
        <v>14</v>
      </c>
      <c r="G16" s="13">
        <v>9.09</v>
      </c>
      <c r="H16" s="13">
        <v>8.59</v>
      </c>
      <c r="I16" s="13">
        <v>2.5299999999999998</v>
      </c>
      <c r="J16" s="13">
        <v>1.79</v>
      </c>
      <c r="K16" s="13">
        <v>22</v>
      </c>
      <c r="L16" s="2"/>
      <c r="M16" s="61"/>
      <c r="N16" s="2"/>
      <c r="O16" s="2"/>
      <c r="P16" s="2"/>
    </row>
    <row r="17" spans="1:16" ht="15.75" x14ac:dyDescent="0.25">
      <c r="A17" s="13">
        <v>16</v>
      </c>
      <c r="B17" s="13" t="s">
        <v>38</v>
      </c>
      <c r="C17" s="13" t="s">
        <v>39</v>
      </c>
      <c r="D17" s="13">
        <v>2010</v>
      </c>
      <c r="E17" s="13" t="s">
        <v>28</v>
      </c>
      <c r="F17" s="13" t="s">
        <v>40</v>
      </c>
      <c r="G17" s="13">
        <v>14.97</v>
      </c>
      <c r="H17" s="13">
        <v>4.9400000000000004</v>
      </c>
      <c r="I17" s="13">
        <v>0.24</v>
      </c>
      <c r="J17" s="13">
        <v>1.67</v>
      </c>
      <c r="K17" s="13">
        <v>21.82</v>
      </c>
      <c r="L17" s="2"/>
      <c r="M17" s="61"/>
      <c r="N17" s="2"/>
      <c r="O17" s="2"/>
      <c r="P17" s="2"/>
    </row>
    <row r="18" spans="1:16" ht="15.75" x14ac:dyDescent="0.25">
      <c r="A18" s="13">
        <v>17</v>
      </c>
      <c r="B18" s="13" t="s">
        <v>41</v>
      </c>
      <c r="C18" s="13" t="s">
        <v>42</v>
      </c>
      <c r="D18" s="13">
        <v>2013</v>
      </c>
      <c r="E18" s="13" t="s">
        <v>43</v>
      </c>
      <c r="F18" s="13" t="s">
        <v>44</v>
      </c>
      <c r="G18" s="13">
        <v>7.01</v>
      </c>
      <c r="H18" s="13">
        <v>9.27</v>
      </c>
      <c r="I18" s="13">
        <v>0.97</v>
      </c>
      <c r="J18" s="13">
        <v>4.1399999999999997</v>
      </c>
      <c r="K18" s="13">
        <v>21.4</v>
      </c>
      <c r="L18" s="2"/>
      <c r="M18" s="61"/>
      <c r="N18" s="2"/>
      <c r="O18" s="2"/>
      <c r="P18" s="2"/>
    </row>
    <row r="19" spans="1:16" ht="15.75" x14ac:dyDescent="0.25">
      <c r="A19" s="13">
        <v>18</v>
      </c>
      <c r="B19" s="13" t="s">
        <v>45</v>
      </c>
      <c r="C19" s="13" t="s">
        <v>46</v>
      </c>
      <c r="D19" s="13">
        <v>2004</v>
      </c>
      <c r="E19" s="13" t="s">
        <v>43</v>
      </c>
      <c r="F19" s="13" t="s">
        <v>44</v>
      </c>
      <c r="G19" s="13">
        <v>9.43</v>
      </c>
      <c r="H19" s="13">
        <v>0.4</v>
      </c>
      <c r="I19" s="13">
        <v>0.41</v>
      </c>
      <c r="J19" s="13">
        <v>10.57</v>
      </c>
      <c r="K19" s="13">
        <v>20.81</v>
      </c>
      <c r="L19" s="2"/>
      <c r="M19" s="2"/>
      <c r="N19" s="2"/>
      <c r="O19" s="2"/>
      <c r="P19" s="2"/>
    </row>
    <row r="20" spans="1:16" ht="15.75" x14ac:dyDescent="0.25">
      <c r="A20" s="13">
        <v>19</v>
      </c>
      <c r="B20" s="13" t="s">
        <v>47</v>
      </c>
      <c r="C20" s="13" t="s">
        <v>48</v>
      </c>
      <c r="D20" s="13">
        <v>1990</v>
      </c>
      <c r="E20" s="13" t="s">
        <v>2</v>
      </c>
      <c r="F20" s="13" t="s">
        <v>14</v>
      </c>
      <c r="G20" s="13">
        <v>12.78</v>
      </c>
      <c r="H20" s="13">
        <v>3.75</v>
      </c>
      <c r="I20" s="13">
        <v>3.54</v>
      </c>
      <c r="J20" s="13">
        <v>0.55000000000000004</v>
      </c>
      <c r="K20" s="13">
        <v>20.61</v>
      </c>
      <c r="L20" s="2"/>
      <c r="M20" s="2"/>
      <c r="N20" s="2"/>
      <c r="O20" s="2"/>
      <c r="P20" s="2"/>
    </row>
    <row r="21" spans="1:16" ht="15.75" x14ac:dyDescent="0.25">
      <c r="A21" s="13">
        <v>20</v>
      </c>
      <c r="B21" s="13" t="s">
        <v>49</v>
      </c>
      <c r="C21" s="13" t="s">
        <v>26</v>
      </c>
      <c r="D21" s="13">
        <v>2005</v>
      </c>
      <c r="E21" s="13" t="s">
        <v>28</v>
      </c>
      <c r="F21" s="13" t="s">
        <v>14</v>
      </c>
      <c r="G21" s="13">
        <v>4.75</v>
      </c>
      <c r="H21" s="13">
        <v>9.26</v>
      </c>
      <c r="I21" s="13">
        <v>4.16</v>
      </c>
      <c r="J21" s="13">
        <v>2.0499999999999998</v>
      </c>
      <c r="K21" s="13">
        <v>20.22</v>
      </c>
      <c r="L21" s="2"/>
      <c r="M21" s="2"/>
      <c r="N21" s="2"/>
      <c r="O21" s="2"/>
      <c r="P21" s="2"/>
    </row>
    <row r="22" spans="1:16" ht="15.75" customHeight="1" x14ac:dyDescent="0.25">
      <c r="E22" s="67" t="s">
        <v>88</v>
      </c>
      <c r="F22" s="12" t="s">
        <v>89</v>
      </c>
      <c r="G22" s="13"/>
      <c r="H22" s="13"/>
      <c r="I22" s="13"/>
      <c r="J22" s="13"/>
      <c r="K22" s="13"/>
    </row>
    <row r="23" spans="1:16" ht="15.75" customHeight="1" x14ac:dyDescent="0.25">
      <c r="E23" s="67"/>
      <c r="F23" s="11" t="s">
        <v>76</v>
      </c>
      <c r="G23" s="13"/>
      <c r="H23" s="13"/>
      <c r="I23" s="13"/>
      <c r="J23" s="13"/>
      <c r="K23" s="13"/>
    </row>
    <row r="24" spans="1:16" ht="15.75" customHeight="1" x14ac:dyDescent="0.25">
      <c r="E24" s="67"/>
      <c r="F24" s="11" t="s">
        <v>79</v>
      </c>
      <c r="G24" s="13"/>
      <c r="H24" s="13"/>
      <c r="I24" s="13"/>
      <c r="J24" s="13"/>
      <c r="K24" s="13"/>
    </row>
    <row r="25" spans="1:16" ht="15.75" customHeight="1" x14ac:dyDescent="0.25">
      <c r="E25" s="67"/>
      <c r="F25" s="11" t="s">
        <v>77</v>
      </c>
      <c r="G25" s="13"/>
      <c r="H25" s="13"/>
      <c r="I25" s="13"/>
      <c r="J25" s="13"/>
      <c r="K25" s="13"/>
    </row>
    <row r="26" spans="1:16" ht="15.75" customHeight="1" x14ac:dyDescent="0.25">
      <c r="E26" s="67"/>
      <c r="F26" s="11" t="s">
        <v>78</v>
      </c>
      <c r="G26" s="13"/>
      <c r="H26" s="13"/>
      <c r="I26" s="13"/>
      <c r="J26" s="13"/>
      <c r="K26" s="13"/>
    </row>
    <row r="27" spans="1:16" ht="15.75" customHeight="1" x14ac:dyDescent="0.25">
      <c r="E27" s="67"/>
      <c r="F27" s="11" t="s">
        <v>82</v>
      </c>
      <c r="G27" s="13"/>
      <c r="H27" s="13"/>
      <c r="I27" s="13"/>
      <c r="J27" s="13"/>
      <c r="K27" s="13"/>
    </row>
    <row r="28" spans="1:16" ht="15.75" customHeight="1" x14ac:dyDescent="0.25">
      <c r="A28" s="10"/>
      <c r="E28" s="67"/>
      <c r="F28" s="11" t="s">
        <v>90</v>
      </c>
      <c r="G28" s="13"/>
      <c r="H28" s="13"/>
      <c r="I28" s="13"/>
      <c r="J28" s="13"/>
      <c r="K28" s="13"/>
    </row>
    <row r="29" spans="1:16" ht="15.75" x14ac:dyDescent="0.25">
      <c r="E29" s="67"/>
      <c r="F29" s="11" t="s">
        <v>80</v>
      </c>
      <c r="G29" s="2"/>
      <c r="H29" s="2"/>
      <c r="I29" s="2"/>
      <c r="J29" s="2"/>
      <c r="K29" s="2"/>
    </row>
    <row r="33" spans="5:5" x14ac:dyDescent="0.25">
      <c r="E33" s="1"/>
    </row>
  </sheetData>
  <mergeCells count="1">
    <mergeCell ref="E22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7"/>
  <sheetViews>
    <sheetView workbookViewId="0">
      <selection activeCell="L23" sqref="L23"/>
    </sheetView>
  </sheetViews>
  <sheetFormatPr defaultRowHeight="15" x14ac:dyDescent="0.25"/>
  <cols>
    <col min="1" max="1" width="30.5703125" customWidth="1"/>
    <col min="2" max="2" width="8.7109375" hidden="1" customWidth="1"/>
    <col min="3" max="3" width="5" hidden="1" customWidth="1"/>
    <col min="4" max="4" width="12.140625" hidden="1" customWidth="1"/>
    <col min="5" max="5" width="22.42578125" hidden="1" customWidth="1"/>
    <col min="6" max="6" width="9.28515625" hidden="1" customWidth="1"/>
    <col min="7" max="7" width="8.85546875" hidden="1" customWidth="1"/>
    <col min="8" max="8" width="8.42578125" hidden="1" customWidth="1"/>
    <col min="9" max="9" width="11.7109375" hidden="1" customWidth="1"/>
    <col min="10" max="10" width="12.28515625" bestFit="1" customWidth="1"/>
    <col min="11" max="11" width="3" customWidth="1"/>
    <col min="12" max="12" width="31.7109375" bestFit="1" customWidth="1"/>
    <col min="14" max="16" width="7" bestFit="1" customWidth="1"/>
    <col min="17" max="17" width="6" bestFit="1" customWidth="1"/>
  </cols>
  <sheetData>
    <row r="1" spans="1:17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</row>
    <row r="2" spans="1:17" ht="15.75" x14ac:dyDescent="0.25">
      <c r="A2" s="2" t="s">
        <v>11</v>
      </c>
      <c r="B2" s="2" t="s">
        <v>12</v>
      </c>
      <c r="C2" s="2">
        <v>2006</v>
      </c>
      <c r="D2" s="2" t="s">
        <v>13</v>
      </c>
      <c r="E2" s="2" t="s">
        <v>14</v>
      </c>
      <c r="F2" s="2">
        <v>41.49</v>
      </c>
      <c r="G2" s="2">
        <v>29.02</v>
      </c>
      <c r="H2" s="2">
        <v>3.77</v>
      </c>
      <c r="I2" s="2">
        <v>8.4600000000000009</v>
      </c>
      <c r="J2" s="22">
        <v>82.74</v>
      </c>
      <c r="L2" s="68" t="s">
        <v>149</v>
      </c>
      <c r="M2" s="68"/>
      <c r="N2" s="68"/>
      <c r="O2" s="68"/>
      <c r="P2" s="68"/>
      <c r="Q2" s="68"/>
    </row>
    <row r="3" spans="1:17" ht="15.75" x14ac:dyDescent="0.25">
      <c r="A3" s="2" t="s">
        <v>15</v>
      </c>
      <c r="B3" s="2" t="s">
        <v>16</v>
      </c>
      <c r="C3" s="2">
        <v>1985</v>
      </c>
      <c r="D3" s="2" t="s">
        <v>2</v>
      </c>
      <c r="E3" s="2" t="s">
        <v>14</v>
      </c>
      <c r="F3" s="2">
        <v>29.08</v>
      </c>
      <c r="G3" s="2">
        <v>3.58</v>
      </c>
      <c r="H3" s="2">
        <v>6.81</v>
      </c>
      <c r="I3" s="2">
        <v>0.77</v>
      </c>
      <c r="J3" s="22">
        <v>40.24</v>
      </c>
      <c r="L3" s="13" t="s">
        <v>150</v>
      </c>
      <c r="M3" s="21"/>
      <c r="N3" s="21"/>
      <c r="O3" s="21"/>
      <c r="P3" s="21"/>
      <c r="Q3" s="21"/>
    </row>
    <row r="4" spans="1:17" ht="15.75" x14ac:dyDescent="0.25">
      <c r="A4" s="2" t="s">
        <v>17</v>
      </c>
      <c r="B4" s="2" t="s">
        <v>12</v>
      </c>
      <c r="C4" s="2">
        <v>2008</v>
      </c>
      <c r="D4" s="2" t="s">
        <v>18</v>
      </c>
      <c r="E4" s="2" t="s">
        <v>14</v>
      </c>
      <c r="F4" s="2">
        <v>15.85</v>
      </c>
      <c r="G4" s="2">
        <v>12.88</v>
      </c>
      <c r="H4" s="2">
        <v>3.79</v>
      </c>
      <c r="I4" s="2">
        <v>3.31</v>
      </c>
      <c r="J4" s="22">
        <v>35.82</v>
      </c>
      <c r="L4" s="13" t="s">
        <v>151</v>
      </c>
      <c r="M4" s="21"/>
      <c r="N4" s="21"/>
      <c r="O4" s="21"/>
      <c r="P4" s="21"/>
      <c r="Q4" s="21"/>
    </row>
    <row r="5" spans="1:17" ht="15.75" x14ac:dyDescent="0.25">
      <c r="A5" s="2" t="s">
        <v>19</v>
      </c>
      <c r="B5" s="2" t="s">
        <v>12</v>
      </c>
      <c r="C5" s="2">
        <v>2009</v>
      </c>
      <c r="D5" s="2" t="s">
        <v>13</v>
      </c>
      <c r="E5" s="2" t="s">
        <v>14</v>
      </c>
      <c r="F5" s="2">
        <v>15.75</v>
      </c>
      <c r="G5" s="2">
        <v>11.01</v>
      </c>
      <c r="H5" s="2">
        <v>3.28</v>
      </c>
      <c r="I5" s="2">
        <v>2.96</v>
      </c>
      <c r="J5" s="22">
        <v>33</v>
      </c>
      <c r="L5" s="13" t="s">
        <v>152</v>
      </c>
      <c r="M5" s="21"/>
      <c r="N5" s="21"/>
      <c r="O5" s="21"/>
      <c r="P5" s="21"/>
      <c r="Q5" s="21"/>
    </row>
    <row r="6" spans="1:17" ht="15.75" x14ac:dyDescent="0.25">
      <c r="A6" s="2" t="s">
        <v>20</v>
      </c>
      <c r="B6" s="2" t="s">
        <v>21</v>
      </c>
      <c r="C6" s="2">
        <v>1996</v>
      </c>
      <c r="D6" s="2" t="s">
        <v>22</v>
      </c>
      <c r="E6" s="2" t="s">
        <v>14</v>
      </c>
      <c r="F6" s="2">
        <v>11.27</v>
      </c>
      <c r="G6" s="2">
        <v>8.89</v>
      </c>
      <c r="H6" s="2">
        <v>10.220000000000001</v>
      </c>
      <c r="I6" s="2">
        <v>1</v>
      </c>
      <c r="J6" s="22">
        <v>31.37</v>
      </c>
      <c r="L6" s="13" t="s">
        <v>153</v>
      </c>
      <c r="M6" s="21"/>
      <c r="N6" s="21"/>
      <c r="O6" s="21"/>
      <c r="P6" s="21"/>
      <c r="Q6" s="21"/>
    </row>
    <row r="7" spans="1:17" ht="15.75" x14ac:dyDescent="0.25">
      <c r="A7" s="2" t="s">
        <v>23</v>
      </c>
      <c r="B7" s="2" t="s">
        <v>21</v>
      </c>
      <c r="C7" s="2">
        <v>1989</v>
      </c>
      <c r="D7" s="2" t="s">
        <v>24</v>
      </c>
      <c r="E7" s="2" t="s">
        <v>14</v>
      </c>
      <c r="F7" s="2">
        <v>23.2</v>
      </c>
      <c r="G7" s="2">
        <v>2.2599999999999998</v>
      </c>
      <c r="H7" s="2">
        <v>4.22</v>
      </c>
      <c r="I7" s="2">
        <v>0.57999999999999996</v>
      </c>
      <c r="J7" s="22">
        <v>30.26</v>
      </c>
      <c r="L7" s="13" t="s">
        <v>154</v>
      </c>
      <c r="M7" s="21"/>
      <c r="N7" s="22"/>
      <c r="O7" s="22"/>
      <c r="P7" s="22"/>
      <c r="Q7" s="22"/>
    </row>
    <row r="8" spans="1:17" x14ac:dyDescent="0.25">
      <c r="A8" s="2" t="s">
        <v>25</v>
      </c>
      <c r="B8" s="2" t="s">
        <v>26</v>
      </c>
      <c r="C8" s="2">
        <v>2006</v>
      </c>
      <c r="D8" s="2" t="s">
        <v>2</v>
      </c>
      <c r="E8" s="2" t="s">
        <v>14</v>
      </c>
      <c r="F8" s="2">
        <v>11.38</v>
      </c>
      <c r="G8" s="2">
        <v>9.23</v>
      </c>
      <c r="H8" s="2">
        <v>6.5</v>
      </c>
      <c r="I8" s="2">
        <v>2.9</v>
      </c>
      <c r="J8" s="22">
        <v>30.01</v>
      </c>
    </row>
    <row r="9" spans="1:17" x14ac:dyDescent="0.25">
      <c r="A9" s="2" t="s">
        <v>27</v>
      </c>
      <c r="B9" s="2" t="s">
        <v>12</v>
      </c>
      <c r="C9" s="2">
        <v>2006</v>
      </c>
      <c r="D9" s="2" t="s">
        <v>28</v>
      </c>
      <c r="E9" s="2" t="s">
        <v>14</v>
      </c>
      <c r="F9" s="2">
        <v>14.03</v>
      </c>
      <c r="G9" s="2">
        <v>9.1999999999999993</v>
      </c>
      <c r="H9" s="2">
        <v>2.93</v>
      </c>
      <c r="I9" s="2">
        <v>2.85</v>
      </c>
      <c r="J9" s="22">
        <v>29.02</v>
      </c>
    </row>
    <row r="10" spans="1:17" x14ac:dyDescent="0.25">
      <c r="A10" s="2" t="s">
        <v>29</v>
      </c>
      <c r="B10" s="2" t="s">
        <v>12</v>
      </c>
      <c r="C10" s="2">
        <v>2009</v>
      </c>
      <c r="D10" s="2" t="s">
        <v>2</v>
      </c>
      <c r="E10" s="2" t="s">
        <v>14</v>
      </c>
      <c r="F10" s="2">
        <v>14.59</v>
      </c>
      <c r="G10" s="2">
        <v>7.06</v>
      </c>
      <c r="H10" s="2">
        <v>4.7</v>
      </c>
      <c r="I10" s="2">
        <v>2.2599999999999998</v>
      </c>
      <c r="J10" s="22">
        <v>28.62</v>
      </c>
    </row>
    <row r="11" spans="1:17" ht="15.75" x14ac:dyDescent="0.25">
      <c r="A11" s="2" t="s">
        <v>30</v>
      </c>
      <c r="B11" s="2" t="s">
        <v>16</v>
      </c>
      <c r="C11" s="2">
        <v>1984</v>
      </c>
      <c r="D11" s="2" t="s">
        <v>31</v>
      </c>
      <c r="E11" s="2" t="s">
        <v>14</v>
      </c>
      <c r="F11" s="2">
        <v>26.93</v>
      </c>
      <c r="G11" s="2">
        <v>0.63</v>
      </c>
      <c r="H11" s="2">
        <v>0.28000000000000003</v>
      </c>
      <c r="I11" s="2">
        <v>0.47</v>
      </c>
      <c r="J11" s="22">
        <v>28.31</v>
      </c>
      <c r="L11" s="68" t="s">
        <v>155</v>
      </c>
      <c r="M11" s="68"/>
      <c r="N11" s="68"/>
      <c r="O11" s="68"/>
      <c r="P11" s="68"/>
      <c r="Q11" s="68"/>
    </row>
    <row r="12" spans="1:17" ht="15.75" x14ac:dyDescent="0.25">
      <c r="A12" s="2" t="s">
        <v>32</v>
      </c>
      <c r="B12" s="2" t="s">
        <v>26</v>
      </c>
      <c r="C12" s="2">
        <v>2005</v>
      </c>
      <c r="D12" s="2" t="s">
        <v>33</v>
      </c>
      <c r="E12" s="2" t="s">
        <v>14</v>
      </c>
      <c r="F12" s="2">
        <v>9.07</v>
      </c>
      <c r="G12" s="2">
        <v>11</v>
      </c>
      <c r="H12" s="2">
        <v>1.93</v>
      </c>
      <c r="I12" s="2">
        <v>2.75</v>
      </c>
      <c r="J12" s="22">
        <v>24.76</v>
      </c>
      <c r="L12" s="13" t="s">
        <v>156</v>
      </c>
      <c r="M12" s="21"/>
      <c r="N12" s="21"/>
      <c r="O12" s="21"/>
      <c r="P12" s="21"/>
      <c r="Q12" s="21"/>
    </row>
    <row r="13" spans="1:17" ht="15.75" x14ac:dyDescent="0.25">
      <c r="A13" s="2" t="s">
        <v>34</v>
      </c>
      <c r="B13" s="2" t="s">
        <v>26</v>
      </c>
      <c r="C13" s="2">
        <v>2005</v>
      </c>
      <c r="D13" s="2" t="s">
        <v>18</v>
      </c>
      <c r="E13" s="2" t="s">
        <v>14</v>
      </c>
      <c r="F13" s="2">
        <v>9.81</v>
      </c>
      <c r="G13" s="2">
        <v>7.57</v>
      </c>
      <c r="H13" s="2">
        <v>4.13</v>
      </c>
      <c r="I13" s="2">
        <v>1.92</v>
      </c>
      <c r="J13" s="22">
        <v>23.42</v>
      </c>
      <c r="L13" s="13" t="s">
        <v>157</v>
      </c>
      <c r="M13" s="21"/>
      <c r="N13" s="21"/>
      <c r="O13" s="21"/>
      <c r="P13" s="21"/>
      <c r="Q13" s="21"/>
    </row>
    <row r="14" spans="1:17" ht="15.75" x14ac:dyDescent="0.25">
      <c r="A14" s="2" t="s">
        <v>35</v>
      </c>
      <c r="B14" s="2" t="s">
        <v>21</v>
      </c>
      <c r="C14" s="2">
        <v>1999</v>
      </c>
      <c r="D14" s="2" t="s">
        <v>22</v>
      </c>
      <c r="E14" s="2" t="s">
        <v>14</v>
      </c>
      <c r="F14" s="2">
        <v>9</v>
      </c>
      <c r="G14" s="2">
        <v>6.18</v>
      </c>
      <c r="H14" s="2">
        <v>7.2</v>
      </c>
      <c r="I14" s="2">
        <v>0.71</v>
      </c>
      <c r="J14" s="22">
        <v>23.1</v>
      </c>
      <c r="L14" s="13" t="s">
        <v>158</v>
      </c>
      <c r="M14" s="21"/>
      <c r="N14" s="21"/>
      <c r="O14" s="21"/>
      <c r="P14" s="21"/>
      <c r="Q14" s="21"/>
    </row>
    <row r="15" spans="1:17" ht="15.75" x14ac:dyDescent="0.25">
      <c r="A15" s="2" t="s">
        <v>36</v>
      </c>
      <c r="B15" s="2" t="s">
        <v>12</v>
      </c>
      <c r="C15" s="2">
        <v>2007</v>
      </c>
      <c r="D15" s="2" t="s">
        <v>13</v>
      </c>
      <c r="E15" s="2" t="s">
        <v>14</v>
      </c>
      <c r="F15" s="2">
        <v>8.94</v>
      </c>
      <c r="G15" s="2">
        <v>8.0299999999999994</v>
      </c>
      <c r="H15" s="2">
        <v>3.6</v>
      </c>
      <c r="I15" s="2">
        <v>2.15</v>
      </c>
      <c r="J15" s="22">
        <v>22.72</v>
      </c>
      <c r="L15" s="13" t="s">
        <v>159</v>
      </c>
      <c r="M15" s="21"/>
      <c r="N15" s="21"/>
      <c r="O15" s="21"/>
      <c r="P15" s="21"/>
      <c r="Q15" s="21"/>
    </row>
    <row r="16" spans="1:17" ht="15.75" x14ac:dyDescent="0.25">
      <c r="A16" s="2" t="s">
        <v>37</v>
      </c>
      <c r="B16" s="2" t="s">
        <v>12</v>
      </c>
      <c r="C16" s="2">
        <v>2009</v>
      </c>
      <c r="D16" s="2" t="s">
        <v>13</v>
      </c>
      <c r="E16" s="2" t="s">
        <v>14</v>
      </c>
      <c r="F16" s="2">
        <v>9.09</v>
      </c>
      <c r="G16" s="2">
        <v>8.59</v>
      </c>
      <c r="H16" s="2">
        <v>2.5299999999999998</v>
      </c>
      <c r="I16" s="2">
        <v>1.79</v>
      </c>
      <c r="J16" s="22">
        <v>22</v>
      </c>
      <c r="L16" s="13" t="s">
        <v>154</v>
      </c>
      <c r="M16" s="21"/>
      <c r="N16" s="22"/>
      <c r="O16" s="22"/>
      <c r="P16" s="22"/>
      <c r="Q16" s="22"/>
    </row>
    <row r="17" spans="1:12" x14ac:dyDescent="0.25">
      <c r="A17" s="2" t="s">
        <v>38</v>
      </c>
      <c r="B17" s="2" t="s">
        <v>39</v>
      </c>
      <c r="C17" s="2">
        <v>2010</v>
      </c>
      <c r="D17" s="2" t="s">
        <v>28</v>
      </c>
      <c r="E17" s="2" t="s">
        <v>40</v>
      </c>
      <c r="F17" s="2">
        <v>14.97</v>
      </c>
      <c r="G17" s="2">
        <v>4.9400000000000004</v>
      </c>
      <c r="H17" s="2">
        <v>0.24</v>
      </c>
      <c r="I17" s="2">
        <v>1.67</v>
      </c>
      <c r="J17" s="22">
        <v>21.82</v>
      </c>
    </row>
    <row r="18" spans="1:12" x14ac:dyDescent="0.25">
      <c r="A18" s="2" t="s">
        <v>41</v>
      </c>
      <c r="B18" s="2" t="s">
        <v>42</v>
      </c>
      <c r="C18" s="2">
        <v>2013</v>
      </c>
      <c r="D18" s="2" t="s">
        <v>43</v>
      </c>
      <c r="E18" s="2" t="s">
        <v>44</v>
      </c>
      <c r="F18" s="2">
        <v>7.01</v>
      </c>
      <c r="G18" s="2">
        <v>9.27</v>
      </c>
      <c r="H18" s="2">
        <v>0.97</v>
      </c>
      <c r="I18" s="2">
        <v>4.1399999999999997</v>
      </c>
      <c r="J18" s="22">
        <v>21.4</v>
      </c>
    </row>
    <row r="19" spans="1:12" x14ac:dyDescent="0.25">
      <c r="A19" s="2" t="s">
        <v>45</v>
      </c>
      <c r="B19" s="2" t="s">
        <v>46</v>
      </c>
      <c r="C19" s="2">
        <v>2004</v>
      </c>
      <c r="D19" s="2" t="s">
        <v>43</v>
      </c>
      <c r="E19" s="2" t="s">
        <v>44</v>
      </c>
      <c r="F19" s="2">
        <v>9.43</v>
      </c>
      <c r="G19" s="2">
        <v>0.4</v>
      </c>
      <c r="H19" s="2">
        <v>0.41</v>
      </c>
      <c r="I19" s="2">
        <v>10.57</v>
      </c>
      <c r="J19" s="22">
        <v>20.81</v>
      </c>
    </row>
    <row r="20" spans="1:12" x14ac:dyDescent="0.25">
      <c r="A20" s="2" t="s">
        <v>47</v>
      </c>
      <c r="B20" s="2" t="s">
        <v>48</v>
      </c>
      <c r="C20" s="2">
        <v>1990</v>
      </c>
      <c r="D20" s="2" t="s">
        <v>2</v>
      </c>
      <c r="E20" s="2" t="s">
        <v>14</v>
      </c>
      <c r="F20" s="2">
        <v>12.78</v>
      </c>
      <c r="G20" s="2">
        <v>3.75</v>
      </c>
      <c r="H20" s="2">
        <v>3.54</v>
      </c>
      <c r="I20" s="2">
        <v>0.55000000000000004</v>
      </c>
      <c r="J20" s="22">
        <v>20.61</v>
      </c>
    </row>
    <row r="21" spans="1:12" x14ac:dyDescent="0.25">
      <c r="A21" s="2" t="s">
        <v>49</v>
      </c>
      <c r="B21" s="2" t="s">
        <v>26</v>
      </c>
      <c r="C21" s="2">
        <v>2005</v>
      </c>
      <c r="D21" s="2" t="s">
        <v>28</v>
      </c>
      <c r="E21" s="2" t="s">
        <v>14</v>
      </c>
      <c r="F21" s="2">
        <v>4.75</v>
      </c>
      <c r="G21" s="2">
        <v>9.26</v>
      </c>
      <c r="H21" s="2">
        <v>4.16</v>
      </c>
      <c r="I21" s="2">
        <v>2.0499999999999998</v>
      </c>
      <c r="J21" s="22">
        <v>20.22</v>
      </c>
    </row>
    <row r="24" spans="1:12" x14ac:dyDescent="0.25">
      <c r="L24" s="16"/>
    </row>
    <row r="25" spans="1:12" x14ac:dyDescent="0.25">
      <c r="L25" s="16"/>
    </row>
    <row r="26" spans="1:12" x14ac:dyDescent="0.25">
      <c r="L26" s="16"/>
    </row>
    <row r="27" spans="1:12" x14ac:dyDescent="0.25">
      <c r="L27" s="16"/>
    </row>
    <row r="28" spans="1:12" x14ac:dyDescent="0.25">
      <c r="L28" s="16"/>
    </row>
    <row r="29" spans="1:12" x14ac:dyDescent="0.25">
      <c r="L29" s="16"/>
    </row>
    <row r="30" spans="1:12" x14ac:dyDescent="0.25">
      <c r="L30" s="16"/>
    </row>
    <row r="31" spans="1:12" x14ac:dyDescent="0.25">
      <c r="L31" s="16"/>
    </row>
    <row r="34" spans="12:12" x14ac:dyDescent="0.25">
      <c r="L34" s="16"/>
    </row>
    <row r="35" spans="12:12" x14ac:dyDescent="0.25">
      <c r="L35" s="16"/>
    </row>
    <row r="36" spans="12:12" x14ac:dyDescent="0.25">
      <c r="L36" s="16"/>
    </row>
    <row r="37" spans="12:12" x14ac:dyDescent="0.25">
      <c r="L37" s="16"/>
    </row>
  </sheetData>
  <mergeCells count="2">
    <mergeCell ref="L2:Q2"/>
    <mergeCell ref="L11:Q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F62" sqref="A25:F62"/>
    </sheetView>
  </sheetViews>
  <sheetFormatPr defaultRowHeight="15" x14ac:dyDescent="0.25"/>
  <cols>
    <col min="1" max="1" width="22.85546875" bestFit="1" customWidth="1"/>
    <col min="2" max="2" width="8.7109375" bestFit="1" customWidth="1"/>
    <col min="3" max="3" width="13.42578125" bestFit="1" customWidth="1"/>
    <col min="4" max="4" width="13.28515625" bestFit="1" customWidth="1"/>
    <col min="5" max="5" width="21.140625" bestFit="1" customWidth="1"/>
    <col min="6" max="6" width="24.7109375" customWidth="1"/>
    <col min="7" max="7" width="20.85546875" bestFit="1" customWidth="1"/>
    <col min="12" max="12" width="9.85546875" bestFit="1" customWidth="1"/>
  </cols>
  <sheetData>
    <row r="1" spans="1:12" ht="15.75" x14ac:dyDescent="0.25">
      <c r="A1" s="14" t="s">
        <v>133</v>
      </c>
      <c r="B1" s="14" t="s">
        <v>134</v>
      </c>
      <c r="C1" s="14" t="s">
        <v>139</v>
      </c>
      <c r="D1" s="14" t="s">
        <v>135</v>
      </c>
      <c r="E1" s="14" t="s">
        <v>140</v>
      </c>
      <c r="F1" s="14" t="s">
        <v>138</v>
      </c>
      <c r="H1" s="17"/>
      <c r="I1" s="17"/>
      <c r="J1" s="17"/>
      <c r="K1" s="1"/>
    </row>
    <row r="2" spans="1:12" ht="15.75" x14ac:dyDescent="0.25">
      <c r="A2" s="13" t="s">
        <v>123</v>
      </c>
      <c r="B2" s="13">
        <v>72</v>
      </c>
      <c r="C2" s="13">
        <v>60</v>
      </c>
      <c r="D2" s="13"/>
      <c r="E2" s="13"/>
      <c r="F2" s="13"/>
      <c r="H2" s="18"/>
      <c r="I2" s="18"/>
      <c r="J2" s="18"/>
    </row>
    <row r="3" spans="1:12" ht="15.75" x14ac:dyDescent="0.25">
      <c r="A3" s="13" t="s">
        <v>124</v>
      </c>
      <c r="B3" s="13">
        <v>58</v>
      </c>
      <c r="C3" s="13">
        <v>60</v>
      </c>
      <c r="D3" s="13"/>
      <c r="E3" s="13"/>
      <c r="F3" s="13"/>
      <c r="H3" s="18"/>
      <c r="I3" s="18"/>
      <c r="J3" s="18"/>
      <c r="L3" s="1"/>
    </row>
    <row r="4" spans="1:12" ht="15.75" x14ac:dyDescent="0.25">
      <c r="A4" s="13" t="s">
        <v>125</v>
      </c>
      <c r="B4" s="13">
        <v>60</v>
      </c>
      <c r="C4" s="13">
        <v>70</v>
      </c>
      <c r="D4" s="13"/>
      <c r="E4" s="13"/>
      <c r="F4" s="13"/>
      <c r="H4" s="18"/>
      <c r="I4" s="18"/>
      <c r="J4" s="18"/>
      <c r="L4" s="1"/>
    </row>
    <row r="5" spans="1:12" ht="15.75" x14ac:dyDescent="0.25">
      <c r="A5" s="13" t="s">
        <v>126</v>
      </c>
      <c r="B5" s="13">
        <v>94</v>
      </c>
      <c r="C5" s="13">
        <v>60</v>
      </c>
      <c r="D5" s="13"/>
      <c r="E5" s="13"/>
      <c r="F5" s="13"/>
      <c r="H5" s="18"/>
      <c r="I5" s="18"/>
      <c r="J5" s="18"/>
      <c r="L5" s="1"/>
    </row>
    <row r="6" spans="1:12" ht="15.75" x14ac:dyDescent="0.25">
      <c r="A6" s="13" t="s">
        <v>127</v>
      </c>
      <c r="B6" s="13">
        <v>59</v>
      </c>
      <c r="C6" s="13">
        <v>70</v>
      </c>
      <c r="D6" s="13"/>
      <c r="E6" s="13"/>
      <c r="F6" s="13"/>
      <c r="H6" s="18"/>
      <c r="I6" s="18"/>
      <c r="J6" s="18"/>
    </row>
    <row r="7" spans="1:12" ht="15.75" x14ac:dyDescent="0.25">
      <c r="A7" s="13" t="s">
        <v>128</v>
      </c>
      <c r="B7" s="13">
        <v>60</v>
      </c>
      <c r="C7" s="13">
        <v>70</v>
      </c>
      <c r="D7" s="13"/>
      <c r="E7" s="13"/>
      <c r="F7" s="13"/>
      <c r="H7" s="18"/>
      <c r="I7" s="18"/>
      <c r="J7" s="18"/>
    </row>
    <row r="8" spans="1:12" ht="15.75" x14ac:dyDescent="0.25">
      <c r="A8" s="13" t="s">
        <v>129</v>
      </c>
      <c r="B8" s="13">
        <v>60</v>
      </c>
      <c r="C8" s="13">
        <v>50</v>
      </c>
      <c r="D8" s="13"/>
      <c r="E8" s="13"/>
      <c r="F8" s="13"/>
      <c r="H8" s="18"/>
      <c r="I8" s="18"/>
      <c r="J8" s="18"/>
      <c r="L8" s="1"/>
    </row>
    <row r="9" spans="1:12" ht="15.75" x14ac:dyDescent="0.25">
      <c r="A9" s="13" t="s">
        <v>130</v>
      </c>
      <c r="B9" s="13">
        <v>60</v>
      </c>
      <c r="C9" s="13">
        <v>80</v>
      </c>
      <c r="D9" s="13"/>
      <c r="E9" s="13"/>
      <c r="F9" s="13"/>
      <c r="H9" s="18"/>
      <c r="I9" s="18"/>
      <c r="J9" s="18"/>
      <c r="L9" s="1"/>
    </row>
    <row r="10" spans="1:12" ht="15.75" x14ac:dyDescent="0.25">
      <c r="A10" s="13" t="s">
        <v>131</v>
      </c>
      <c r="B10" s="13">
        <v>49</v>
      </c>
      <c r="C10" s="13">
        <v>100</v>
      </c>
      <c r="D10" s="13"/>
      <c r="E10" s="13"/>
      <c r="F10" s="13"/>
      <c r="H10" s="18"/>
      <c r="I10" s="18"/>
      <c r="J10" s="18"/>
      <c r="L10" s="1"/>
    </row>
    <row r="11" spans="1:12" ht="15.75" x14ac:dyDescent="0.25">
      <c r="A11" s="13" t="s">
        <v>132</v>
      </c>
      <c r="B11" s="13">
        <v>68</v>
      </c>
      <c r="C11" s="13">
        <v>40</v>
      </c>
      <c r="D11" s="13"/>
      <c r="E11" s="13"/>
      <c r="F11" s="13"/>
      <c r="H11" s="18"/>
      <c r="I11" s="18"/>
      <c r="J11" s="18"/>
      <c r="L11" s="1"/>
    </row>
    <row r="12" spans="1:12" ht="15.75" x14ac:dyDescent="0.25">
      <c r="H12" s="18"/>
      <c r="I12" s="18"/>
      <c r="J12" s="18"/>
      <c r="L12" s="1"/>
    </row>
    <row r="13" spans="1:12" ht="15.75" x14ac:dyDescent="0.25">
      <c r="H13" s="18"/>
      <c r="I13" s="18"/>
      <c r="J13" s="18"/>
      <c r="L13" s="1"/>
    </row>
    <row r="14" spans="1:12" ht="15.75" x14ac:dyDescent="0.25">
      <c r="D14" s="1"/>
      <c r="H14" s="18"/>
      <c r="I14" s="18"/>
      <c r="J14" s="18"/>
    </row>
    <row r="15" spans="1:12" ht="15.75" x14ac:dyDescent="0.25">
      <c r="H15" s="18"/>
      <c r="I15" s="18"/>
      <c r="J15" s="18"/>
    </row>
    <row r="16" spans="1:12" ht="15.75" x14ac:dyDescent="0.25">
      <c r="H16" s="18"/>
      <c r="I16" s="18"/>
      <c r="J16" s="18"/>
    </row>
    <row r="17" spans="8:10" ht="15.75" x14ac:dyDescent="0.25">
      <c r="H17" s="18"/>
      <c r="I17" s="18"/>
      <c r="J17" s="18"/>
    </row>
    <row r="18" spans="8:10" ht="15.75" x14ac:dyDescent="0.25">
      <c r="H18" s="18"/>
      <c r="I18" s="18"/>
      <c r="J18" s="18"/>
    </row>
    <row r="19" spans="8:10" ht="15.75" x14ac:dyDescent="0.25">
      <c r="H19" s="18"/>
      <c r="I19" s="18"/>
      <c r="J19" s="18"/>
    </row>
    <row r="20" spans="8:10" ht="15.75" x14ac:dyDescent="0.25">
      <c r="H20" s="18"/>
      <c r="I20" s="18"/>
      <c r="J20" s="18"/>
    </row>
    <row r="21" spans="8:10" ht="15.75" x14ac:dyDescent="0.25">
      <c r="H21" s="18"/>
      <c r="I21" s="18"/>
      <c r="J21" s="18"/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0"/>
  <sheetViews>
    <sheetView topLeftCell="A18" zoomScale="90" zoomScaleNormal="90" workbookViewId="0">
      <selection activeCell="H20" sqref="H20:K39"/>
    </sheetView>
  </sheetViews>
  <sheetFormatPr defaultRowHeight="15" x14ac:dyDescent="0.25"/>
  <cols>
    <col min="1" max="1" width="19.85546875" bestFit="1" customWidth="1"/>
    <col min="2" max="2" width="7" bestFit="1" customWidth="1"/>
    <col min="3" max="3" width="14.28515625" bestFit="1" customWidth="1"/>
    <col min="4" max="4" width="14" bestFit="1" customWidth="1"/>
    <col min="5" max="5" width="21.5703125" bestFit="1" customWidth="1"/>
    <col min="6" max="6" width="25.85546875" customWidth="1"/>
    <col min="7" max="8" width="25" bestFit="1" customWidth="1"/>
    <col min="9" max="9" width="24.85546875" bestFit="1" customWidth="1"/>
    <col min="10" max="10" width="25" bestFit="1" customWidth="1"/>
    <col min="11" max="11" width="21.7109375" bestFit="1" customWidth="1"/>
    <col min="12" max="12" width="4" customWidth="1"/>
    <col min="13" max="13" width="17" customWidth="1"/>
    <col min="14" max="14" width="14.5703125" customWidth="1"/>
  </cols>
  <sheetData>
    <row r="1" spans="1:23" ht="15.75" x14ac:dyDescent="0.25">
      <c r="A1" s="71" t="s">
        <v>148</v>
      </c>
      <c r="B1" s="71"/>
      <c r="C1" s="71"/>
      <c r="D1" s="71"/>
      <c r="E1" s="71"/>
      <c r="F1" s="71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</row>
    <row r="2" spans="1:23" ht="15.75" x14ac:dyDescent="0.25">
      <c r="A2" s="72"/>
      <c r="B2" s="72"/>
      <c r="C2" s="72"/>
      <c r="D2" s="72"/>
      <c r="E2" s="72"/>
      <c r="F2" s="72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spans="1:23" ht="15.75" x14ac:dyDescent="0.25">
      <c r="A3" s="14" t="s">
        <v>133</v>
      </c>
      <c r="B3" s="14" t="s">
        <v>134</v>
      </c>
      <c r="C3" s="14" t="s">
        <v>139</v>
      </c>
      <c r="D3" s="14" t="s">
        <v>135</v>
      </c>
      <c r="E3" s="14" t="s">
        <v>140</v>
      </c>
      <c r="F3" s="14" t="s">
        <v>138</v>
      </c>
      <c r="L3" s="1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spans="1:23" ht="15.75" x14ac:dyDescent="0.25">
      <c r="A4" s="13" t="s">
        <v>123</v>
      </c>
      <c r="B4" s="13">
        <v>86</v>
      </c>
      <c r="C4" s="13">
        <v>30</v>
      </c>
      <c r="D4" s="20"/>
      <c r="E4" s="13"/>
      <c r="F4" s="13"/>
      <c r="L4" s="1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spans="1:23" ht="15.75" x14ac:dyDescent="0.25">
      <c r="A5" s="13" t="s">
        <v>124</v>
      </c>
      <c r="B5" s="13">
        <v>46</v>
      </c>
      <c r="C5" s="13">
        <v>60</v>
      </c>
      <c r="D5" s="20"/>
      <c r="E5" s="13"/>
      <c r="F5" s="13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spans="1:23" ht="15.75" x14ac:dyDescent="0.25">
      <c r="A6" s="13" t="s">
        <v>125</v>
      </c>
      <c r="B6" s="13">
        <v>61</v>
      </c>
      <c r="C6" s="13">
        <v>50</v>
      </c>
      <c r="D6" s="20"/>
      <c r="E6" s="13"/>
      <c r="F6" s="13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3" ht="15.75" x14ac:dyDescent="0.25">
      <c r="A7" s="13" t="s">
        <v>126</v>
      </c>
      <c r="B7" s="13">
        <v>94</v>
      </c>
      <c r="C7" s="13">
        <v>60</v>
      </c>
      <c r="D7" s="20"/>
      <c r="E7" s="13"/>
      <c r="F7" s="13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spans="1:23" ht="15.75" x14ac:dyDescent="0.25">
      <c r="A8" s="13" t="s">
        <v>127</v>
      </c>
      <c r="B8" s="13">
        <v>87</v>
      </c>
      <c r="C8" s="13">
        <v>70</v>
      </c>
      <c r="D8" s="20"/>
      <c r="E8" s="13"/>
      <c r="F8" s="13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spans="1:23" ht="15.75" x14ac:dyDescent="0.25">
      <c r="A9" s="13" t="s">
        <v>128</v>
      </c>
      <c r="B9" s="13">
        <v>45</v>
      </c>
      <c r="C9" s="13">
        <v>20</v>
      </c>
      <c r="D9" s="20"/>
      <c r="E9" s="13"/>
      <c r="F9" s="13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spans="1:23" ht="15.75" x14ac:dyDescent="0.25">
      <c r="A10" s="13" t="s">
        <v>129</v>
      </c>
      <c r="B10" s="13">
        <v>49</v>
      </c>
      <c r="C10" s="13">
        <v>70</v>
      </c>
      <c r="D10" s="20"/>
      <c r="E10" s="13"/>
      <c r="F10" s="13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spans="1:23" ht="15.75" x14ac:dyDescent="0.25">
      <c r="A11" s="13" t="s">
        <v>130</v>
      </c>
      <c r="B11" s="13">
        <v>35</v>
      </c>
      <c r="C11" s="13">
        <v>20</v>
      </c>
      <c r="D11" s="20"/>
      <c r="E11" s="13"/>
      <c r="F11" s="13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spans="1:23" ht="15.75" x14ac:dyDescent="0.25">
      <c r="A12" s="13" t="s">
        <v>131</v>
      </c>
      <c r="B12" s="13">
        <v>90</v>
      </c>
      <c r="C12" s="13">
        <v>100</v>
      </c>
      <c r="D12" s="20"/>
      <c r="E12" s="13"/>
      <c r="F12" s="13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spans="1:23" ht="15.75" x14ac:dyDescent="0.25">
      <c r="A13" s="13" t="s">
        <v>132</v>
      </c>
      <c r="B13" s="13">
        <v>68</v>
      </c>
      <c r="C13" s="13">
        <v>20</v>
      </c>
      <c r="D13" s="20"/>
      <c r="E13" s="13"/>
      <c r="F13" s="13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spans="1:23" ht="15.75" x14ac:dyDescent="0.25"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spans="1:23" ht="15.75" x14ac:dyDescent="0.25"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spans="1:23" ht="15.75" x14ac:dyDescent="0.25"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spans="1:23" ht="15.75" x14ac:dyDescent="0.25">
      <c r="A17" s="70" t="s">
        <v>147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spans="1:23" ht="15.75" x14ac:dyDescent="0.25">
      <c r="A18" s="70"/>
      <c r="B18" s="70"/>
      <c r="C18" s="70"/>
      <c r="D18" s="70"/>
      <c r="E18" s="70"/>
      <c r="F18" s="70"/>
      <c r="G18" s="70"/>
      <c r="H18" s="70"/>
      <c r="I18" s="70"/>
      <c r="J18" s="70"/>
      <c r="K18" s="70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spans="1:23" ht="15.75" x14ac:dyDescent="0.25">
      <c r="A19" s="14" t="s">
        <v>1</v>
      </c>
      <c r="B19" s="14" t="s">
        <v>91</v>
      </c>
      <c r="C19" s="14" t="s">
        <v>92</v>
      </c>
      <c r="D19" s="14" t="s">
        <v>93</v>
      </c>
      <c r="E19" s="14" t="s">
        <v>141</v>
      </c>
      <c r="F19" s="14" t="s">
        <v>142</v>
      </c>
      <c r="G19" s="14" t="s">
        <v>144</v>
      </c>
      <c r="H19" s="14" t="s">
        <v>145</v>
      </c>
      <c r="I19" s="14" t="s">
        <v>146</v>
      </c>
      <c r="J19" s="14" t="s">
        <v>143</v>
      </c>
      <c r="K19" s="14" t="s">
        <v>94</v>
      </c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spans="1:23" ht="15.75" x14ac:dyDescent="0.25">
      <c r="A20" s="13" t="s">
        <v>95</v>
      </c>
      <c r="B20" s="13">
        <v>34</v>
      </c>
      <c r="C20" s="13" t="s">
        <v>120</v>
      </c>
      <c r="D20" s="24">
        <v>48000</v>
      </c>
      <c r="E20" s="13" t="s">
        <v>160</v>
      </c>
      <c r="F20" s="13" t="s">
        <v>136</v>
      </c>
      <c r="G20" s="13">
        <v>3</v>
      </c>
      <c r="H20" s="24"/>
      <c r="I20" s="24"/>
      <c r="J20" s="13"/>
      <c r="K20" s="13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spans="1:23" ht="15.75" x14ac:dyDescent="0.25">
      <c r="A21" s="13" t="s">
        <v>96</v>
      </c>
      <c r="B21" s="13">
        <v>40</v>
      </c>
      <c r="C21" s="13" t="s">
        <v>121</v>
      </c>
      <c r="D21" s="24">
        <v>49000</v>
      </c>
      <c r="E21" s="13" t="s">
        <v>115</v>
      </c>
      <c r="F21" s="13" t="s">
        <v>136</v>
      </c>
      <c r="G21" s="13">
        <v>4</v>
      </c>
      <c r="H21" s="24"/>
      <c r="I21" s="24"/>
      <c r="J21" s="13"/>
      <c r="K21" s="13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spans="1:23" ht="15.75" customHeight="1" x14ac:dyDescent="0.25">
      <c r="A22" s="13" t="s">
        <v>97</v>
      </c>
      <c r="B22" s="13">
        <v>44</v>
      </c>
      <c r="C22" s="13" t="s">
        <v>122</v>
      </c>
      <c r="D22" s="24">
        <v>142000</v>
      </c>
      <c r="E22" s="13" t="s">
        <v>116</v>
      </c>
      <c r="F22" s="13" t="s">
        <v>136</v>
      </c>
      <c r="G22" s="13">
        <v>8</v>
      </c>
      <c r="H22" s="24"/>
      <c r="I22" s="24"/>
      <c r="J22" s="13"/>
      <c r="K22" s="13"/>
      <c r="Q22" s="69"/>
      <c r="R22" s="15"/>
    </row>
    <row r="23" spans="1:23" ht="15.75" customHeight="1" x14ac:dyDescent="0.25">
      <c r="A23" s="13" t="s">
        <v>98</v>
      </c>
      <c r="B23" s="13">
        <v>29</v>
      </c>
      <c r="C23" s="13" t="s">
        <v>120</v>
      </c>
      <c r="D23" s="24">
        <v>147000</v>
      </c>
      <c r="E23" s="13" t="s">
        <v>115</v>
      </c>
      <c r="F23" s="13" t="s">
        <v>137</v>
      </c>
      <c r="G23" s="13">
        <v>6</v>
      </c>
      <c r="H23" s="24"/>
      <c r="I23" s="24"/>
      <c r="J23" s="13"/>
      <c r="K23" s="13"/>
      <c r="Q23" s="69"/>
      <c r="R23" s="15"/>
    </row>
    <row r="24" spans="1:23" ht="15.75" customHeight="1" x14ac:dyDescent="0.25">
      <c r="A24" s="13" t="s">
        <v>99</v>
      </c>
      <c r="B24" s="13">
        <v>60</v>
      </c>
      <c r="C24" s="13" t="s">
        <v>121</v>
      </c>
      <c r="D24" s="24">
        <v>33000</v>
      </c>
      <c r="E24" s="13" t="s">
        <v>160</v>
      </c>
      <c r="F24" s="13" t="s">
        <v>136</v>
      </c>
      <c r="G24" s="13">
        <v>9</v>
      </c>
      <c r="H24" s="24"/>
      <c r="I24" s="24"/>
      <c r="J24" s="13"/>
      <c r="K24" s="13"/>
    </row>
    <row r="25" spans="1:23" ht="15.75" customHeight="1" x14ac:dyDescent="0.25">
      <c r="A25" s="13" t="s">
        <v>100</v>
      </c>
      <c r="B25" s="13">
        <v>47</v>
      </c>
      <c r="C25" s="13" t="s">
        <v>120</v>
      </c>
      <c r="D25" s="24">
        <v>29000</v>
      </c>
      <c r="E25" s="13" t="s">
        <v>115</v>
      </c>
      <c r="F25" s="13" t="s">
        <v>136</v>
      </c>
      <c r="G25" s="13">
        <v>12</v>
      </c>
      <c r="H25" s="24"/>
      <c r="I25" s="24"/>
      <c r="J25" s="13"/>
      <c r="K25" s="13"/>
    </row>
    <row r="26" spans="1:23" ht="15.75" customHeight="1" x14ac:dyDescent="0.25">
      <c r="A26" s="13" t="s">
        <v>101</v>
      </c>
      <c r="B26" s="13">
        <v>52</v>
      </c>
      <c r="C26" s="13" t="s">
        <v>117</v>
      </c>
      <c r="D26" s="24">
        <v>75000</v>
      </c>
      <c r="E26" s="13" t="s">
        <v>116</v>
      </c>
      <c r="F26" s="13" t="s">
        <v>137</v>
      </c>
      <c r="G26" s="13">
        <v>15</v>
      </c>
      <c r="H26" s="24"/>
      <c r="I26" s="24"/>
      <c r="J26" s="13"/>
      <c r="K26" s="13"/>
    </row>
    <row r="27" spans="1:23" ht="15.75" x14ac:dyDescent="0.25">
      <c r="A27" s="13" t="s">
        <v>102</v>
      </c>
      <c r="B27" s="13">
        <v>62</v>
      </c>
      <c r="C27" s="13" t="s">
        <v>118</v>
      </c>
      <c r="D27" s="24">
        <v>60000</v>
      </c>
      <c r="E27" s="13" t="s">
        <v>115</v>
      </c>
      <c r="F27" s="13" t="s">
        <v>137</v>
      </c>
      <c r="G27" s="13">
        <v>16</v>
      </c>
      <c r="H27" s="24"/>
      <c r="I27" s="24"/>
      <c r="J27" s="13"/>
      <c r="K27" s="13"/>
    </row>
    <row r="28" spans="1:23" ht="15.75" x14ac:dyDescent="0.25">
      <c r="A28" s="13" t="s">
        <v>103</v>
      </c>
      <c r="B28" s="13">
        <v>62</v>
      </c>
      <c r="C28" s="13" t="s">
        <v>119</v>
      </c>
      <c r="D28" s="24">
        <v>85000</v>
      </c>
      <c r="E28" s="13" t="s">
        <v>116</v>
      </c>
      <c r="F28" s="13" t="s">
        <v>136</v>
      </c>
      <c r="G28" s="13">
        <v>1</v>
      </c>
      <c r="H28" s="24"/>
      <c r="I28" s="24"/>
      <c r="J28" s="13"/>
      <c r="K28" s="13"/>
    </row>
    <row r="29" spans="1:23" ht="15.75" x14ac:dyDescent="0.25">
      <c r="A29" s="13" t="s">
        <v>104</v>
      </c>
      <c r="B29" s="13">
        <v>61</v>
      </c>
      <c r="C29" s="13" t="s">
        <v>120</v>
      </c>
      <c r="D29" s="24">
        <v>150000</v>
      </c>
      <c r="E29" s="13" t="s">
        <v>115</v>
      </c>
      <c r="F29" s="13" t="s">
        <v>137</v>
      </c>
      <c r="G29" s="13">
        <v>23</v>
      </c>
      <c r="H29" s="24"/>
      <c r="I29" s="24"/>
      <c r="J29" s="13"/>
      <c r="K29" s="13"/>
    </row>
    <row r="30" spans="1:23" ht="15.75" x14ac:dyDescent="0.25">
      <c r="A30" s="13" t="s">
        <v>105</v>
      </c>
      <c r="B30" s="13">
        <v>37</v>
      </c>
      <c r="C30" s="13" t="s">
        <v>121</v>
      </c>
      <c r="D30" s="24">
        <v>96000</v>
      </c>
      <c r="E30" s="13" t="s">
        <v>160</v>
      </c>
      <c r="F30" s="13" t="s">
        <v>136</v>
      </c>
      <c r="G30" s="13">
        <v>11</v>
      </c>
      <c r="H30" s="24"/>
      <c r="I30" s="24"/>
      <c r="J30" s="13"/>
      <c r="K30" s="13"/>
    </row>
    <row r="31" spans="1:23" ht="15.75" x14ac:dyDescent="0.25">
      <c r="A31" s="13" t="s">
        <v>106</v>
      </c>
      <c r="B31" s="13">
        <v>58</v>
      </c>
      <c r="C31" s="13" t="s">
        <v>122</v>
      </c>
      <c r="D31" s="24">
        <v>25000</v>
      </c>
      <c r="E31" s="13" t="s">
        <v>115</v>
      </c>
      <c r="F31" s="13" t="s">
        <v>136</v>
      </c>
      <c r="G31" s="13">
        <v>15</v>
      </c>
      <c r="H31" s="24"/>
      <c r="I31" s="24"/>
      <c r="J31" s="13"/>
      <c r="K31" s="13"/>
    </row>
    <row r="32" spans="1:23" ht="15.75" x14ac:dyDescent="0.25">
      <c r="A32" s="13" t="s">
        <v>107</v>
      </c>
      <c r="B32" s="13">
        <v>54</v>
      </c>
      <c r="C32" s="13" t="s">
        <v>121</v>
      </c>
      <c r="D32" s="24">
        <v>111000</v>
      </c>
      <c r="E32" s="13" t="s">
        <v>160</v>
      </c>
      <c r="F32" s="13" t="s">
        <v>137</v>
      </c>
      <c r="G32" s="13">
        <v>10</v>
      </c>
      <c r="H32" s="24"/>
      <c r="I32" s="24"/>
      <c r="J32" s="13"/>
      <c r="K32" s="13"/>
    </row>
    <row r="33" spans="1:11" ht="15.75" x14ac:dyDescent="0.25">
      <c r="A33" s="13" t="s">
        <v>108</v>
      </c>
      <c r="B33" s="13">
        <v>55</v>
      </c>
      <c r="C33" s="13" t="s">
        <v>121</v>
      </c>
      <c r="D33" s="24">
        <v>175000</v>
      </c>
      <c r="E33" s="13" t="s">
        <v>160</v>
      </c>
      <c r="F33" s="13" t="s">
        <v>136</v>
      </c>
      <c r="G33" s="13">
        <v>10</v>
      </c>
      <c r="H33" s="24"/>
      <c r="I33" s="24"/>
      <c r="J33" s="13"/>
      <c r="K33" s="13"/>
    </row>
    <row r="34" spans="1:11" ht="15.75" x14ac:dyDescent="0.25">
      <c r="A34" s="13" t="s">
        <v>109</v>
      </c>
      <c r="B34" s="13">
        <v>41</v>
      </c>
      <c r="C34" s="13" t="s">
        <v>117</v>
      </c>
      <c r="D34" s="24">
        <v>120000</v>
      </c>
      <c r="E34" s="13" t="s">
        <v>115</v>
      </c>
      <c r="F34" s="13" t="s">
        <v>136</v>
      </c>
      <c r="G34" s="13">
        <v>19</v>
      </c>
      <c r="H34" s="24"/>
      <c r="I34" s="24"/>
      <c r="J34" s="13"/>
      <c r="K34" s="13"/>
    </row>
    <row r="35" spans="1:11" ht="15.75" x14ac:dyDescent="0.25">
      <c r="A35" s="13" t="s">
        <v>110</v>
      </c>
      <c r="B35" s="13">
        <v>44</v>
      </c>
      <c r="C35" s="13" t="s">
        <v>118</v>
      </c>
      <c r="D35" s="24">
        <v>163000</v>
      </c>
      <c r="E35" s="13" t="s">
        <v>116</v>
      </c>
      <c r="F35" s="13" t="s">
        <v>137</v>
      </c>
      <c r="G35" s="13">
        <v>8</v>
      </c>
      <c r="H35" s="24"/>
      <c r="I35" s="24"/>
      <c r="J35" s="13"/>
      <c r="K35" s="13"/>
    </row>
    <row r="36" spans="1:11" ht="15.75" x14ac:dyDescent="0.25">
      <c r="A36" s="13" t="s">
        <v>111</v>
      </c>
      <c r="B36" s="13">
        <v>51</v>
      </c>
      <c r="C36" s="13" t="s">
        <v>122</v>
      </c>
      <c r="D36" s="24">
        <v>57000</v>
      </c>
      <c r="E36" s="13" t="s">
        <v>115</v>
      </c>
      <c r="F36" s="13" t="s">
        <v>137</v>
      </c>
      <c r="G36" s="13">
        <v>7</v>
      </c>
      <c r="H36" s="24"/>
      <c r="I36" s="24"/>
      <c r="J36" s="13"/>
      <c r="K36" s="13"/>
    </row>
    <row r="37" spans="1:11" ht="15.75" x14ac:dyDescent="0.25">
      <c r="A37" s="13" t="s">
        <v>112</v>
      </c>
      <c r="B37" s="13">
        <v>38</v>
      </c>
      <c r="C37" s="13" t="s">
        <v>117</v>
      </c>
      <c r="D37" s="24">
        <v>82000</v>
      </c>
      <c r="E37" s="13" t="s">
        <v>116</v>
      </c>
      <c r="F37" s="13" t="s">
        <v>136</v>
      </c>
      <c r="G37" s="13">
        <v>9</v>
      </c>
      <c r="H37" s="24"/>
      <c r="I37" s="24"/>
      <c r="J37" s="13"/>
      <c r="K37" s="13"/>
    </row>
    <row r="38" spans="1:11" ht="15.75" x14ac:dyDescent="0.25">
      <c r="A38" s="13" t="s">
        <v>113</v>
      </c>
      <c r="B38" s="13">
        <v>27</v>
      </c>
      <c r="C38" s="13" t="s">
        <v>118</v>
      </c>
      <c r="D38" s="24">
        <v>100000</v>
      </c>
      <c r="E38" s="13" t="s">
        <v>160</v>
      </c>
      <c r="F38" s="13" t="s">
        <v>136</v>
      </c>
      <c r="G38" s="13">
        <v>3</v>
      </c>
      <c r="H38" s="24"/>
      <c r="I38" s="24"/>
      <c r="J38" s="13"/>
      <c r="K38" s="13"/>
    </row>
    <row r="39" spans="1:11" ht="15.75" x14ac:dyDescent="0.25">
      <c r="A39" s="13" t="s">
        <v>114</v>
      </c>
      <c r="B39" s="13">
        <v>29</v>
      </c>
      <c r="C39" s="13" t="s">
        <v>121</v>
      </c>
      <c r="D39" s="24">
        <v>114000</v>
      </c>
      <c r="E39" s="13" t="s">
        <v>115</v>
      </c>
      <c r="F39" s="13" t="s">
        <v>136</v>
      </c>
      <c r="G39" s="13">
        <v>4</v>
      </c>
      <c r="H39" s="24"/>
      <c r="I39" s="24"/>
      <c r="J39" s="13"/>
      <c r="K39" s="13"/>
    </row>
    <row r="40" spans="1:11" ht="15.75" x14ac:dyDescent="0.25">
      <c r="A40" s="23" t="s">
        <v>52</v>
      </c>
      <c r="B40" s="25">
        <f>AVERAGE(B20:B39)</f>
        <v>46.25</v>
      </c>
      <c r="C40" s="24"/>
      <c r="D40" s="24">
        <f>AVERAGE(D20:D39)</f>
        <v>93050</v>
      </c>
      <c r="K40" s="19" t="str">
        <f>IF(A40="HR","End of month meeting","")</f>
        <v/>
      </c>
    </row>
  </sheetData>
  <mergeCells count="3">
    <mergeCell ref="Q22:Q23"/>
    <mergeCell ref="A17:K18"/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0"/>
  <sheetViews>
    <sheetView workbookViewId="0">
      <selection activeCell="G6" sqref="G6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4" width="12.42578125" bestFit="1" customWidth="1"/>
    <col min="5" max="5" width="10.28515625" bestFit="1" customWidth="1"/>
    <col min="6" max="6" width="2.42578125" customWidth="1"/>
    <col min="7" max="7" width="13.85546875" bestFit="1" customWidth="1"/>
    <col min="8" max="8" width="11.42578125" customWidth="1"/>
  </cols>
  <sheetData>
    <row r="1" spans="1:8" ht="15.75" x14ac:dyDescent="0.25">
      <c r="A1" s="73" t="s">
        <v>171</v>
      </c>
      <c r="B1" s="74"/>
      <c r="C1" s="74"/>
      <c r="D1" s="74"/>
      <c r="E1" s="75"/>
    </row>
    <row r="2" spans="1:8" ht="15.75" x14ac:dyDescent="0.25">
      <c r="A2" s="26" t="s">
        <v>189</v>
      </c>
      <c r="B2" s="26" t="s">
        <v>173</v>
      </c>
      <c r="C2" s="26" t="s">
        <v>175</v>
      </c>
      <c r="D2" s="26" t="s">
        <v>174</v>
      </c>
      <c r="E2" s="26" t="s">
        <v>172</v>
      </c>
      <c r="G2" s="26" t="s">
        <v>189</v>
      </c>
      <c r="H2" s="26" t="s">
        <v>175</v>
      </c>
    </row>
    <row r="3" spans="1:8" ht="15.75" x14ac:dyDescent="0.25">
      <c r="A3" s="26" t="s">
        <v>166</v>
      </c>
      <c r="B3" s="13">
        <v>16</v>
      </c>
      <c r="C3" s="13" t="s">
        <v>179</v>
      </c>
      <c r="D3" s="13">
        <v>129</v>
      </c>
      <c r="E3" s="13">
        <f>B3*D3</f>
        <v>2064</v>
      </c>
      <c r="G3" s="27" t="s">
        <v>166</v>
      </c>
      <c r="H3" s="27"/>
    </row>
    <row r="4" spans="1:8" ht="15.75" x14ac:dyDescent="0.25">
      <c r="A4" s="26" t="s">
        <v>167</v>
      </c>
      <c r="B4" s="13">
        <v>4</v>
      </c>
      <c r="C4" s="13" t="s">
        <v>177</v>
      </c>
      <c r="D4" s="13">
        <v>102</v>
      </c>
      <c r="E4" s="13">
        <f t="shared" ref="E4:E12" si="0">B4*D4</f>
        <v>408</v>
      </c>
      <c r="G4" s="1"/>
    </row>
    <row r="5" spans="1:8" ht="15.75" x14ac:dyDescent="0.25">
      <c r="A5" s="26" t="s">
        <v>168</v>
      </c>
      <c r="B5" s="13">
        <v>12</v>
      </c>
      <c r="C5" s="13" t="s">
        <v>179</v>
      </c>
      <c r="D5" s="13">
        <v>111</v>
      </c>
      <c r="E5" s="13">
        <f t="shared" si="0"/>
        <v>1332</v>
      </c>
      <c r="G5" s="27" t="s">
        <v>51</v>
      </c>
    </row>
    <row r="6" spans="1:8" ht="15.75" x14ac:dyDescent="0.25">
      <c r="A6" s="26" t="s">
        <v>169</v>
      </c>
      <c r="B6" s="13">
        <v>7</v>
      </c>
      <c r="C6" s="13" t="s">
        <v>177</v>
      </c>
      <c r="D6" s="13">
        <v>68</v>
      </c>
      <c r="E6" s="13">
        <f t="shared" si="0"/>
        <v>476</v>
      </c>
      <c r="G6" s="20"/>
    </row>
    <row r="7" spans="1:8" ht="15.75" x14ac:dyDescent="0.25">
      <c r="A7" s="26" t="s">
        <v>170</v>
      </c>
      <c r="B7" s="13">
        <v>24</v>
      </c>
      <c r="C7" s="13" t="s">
        <v>177</v>
      </c>
      <c r="D7" s="13">
        <v>68</v>
      </c>
      <c r="E7" s="13">
        <f t="shared" si="0"/>
        <v>1632</v>
      </c>
    </row>
    <row r="8" spans="1:8" ht="15.75" x14ac:dyDescent="0.25">
      <c r="A8" s="26" t="s">
        <v>166</v>
      </c>
      <c r="B8" s="13">
        <v>12</v>
      </c>
      <c r="C8" s="13" t="s">
        <v>177</v>
      </c>
      <c r="D8" s="13">
        <v>70</v>
      </c>
      <c r="E8" s="13">
        <f t="shared" si="0"/>
        <v>840</v>
      </c>
      <c r="G8" s="27" t="s">
        <v>162</v>
      </c>
    </row>
    <row r="9" spans="1:8" ht="15.75" x14ac:dyDescent="0.25">
      <c r="A9" s="26" t="s">
        <v>170</v>
      </c>
      <c r="B9" s="13">
        <v>6</v>
      </c>
      <c r="C9" s="13" t="s">
        <v>176</v>
      </c>
      <c r="D9" s="13">
        <v>86</v>
      </c>
      <c r="E9" s="13">
        <f t="shared" si="0"/>
        <v>516</v>
      </c>
      <c r="G9" s="27"/>
    </row>
    <row r="10" spans="1:8" ht="15.75" x14ac:dyDescent="0.25">
      <c r="A10" s="26" t="s">
        <v>168</v>
      </c>
      <c r="B10" s="13">
        <v>8</v>
      </c>
      <c r="C10" s="13" t="s">
        <v>178</v>
      </c>
      <c r="D10" s="13">
        <v>64</v>
      </c>
      <c r="E10" s="13">
        <f t="shared" si="0"/>
        <v>512</v>
      </c>
    </row>
    <row r="11" spans="1:8" ht="15.75" x14ac:dyDescent="0.25">
      <c r="A11" s="26" t="s">
        <v>170</v>
      </c>
      <c r="B11" s="13">
        <v>20</v>
      </c>
      <c r="C11" s="13" t="s">
        <v>179</v>
      </c>
      <c r="D11" s="13">
        <v>122</v>
      </c>
      <c r="E11" s="13">
        <f t="shared" si="0"/>
        <v>2440</v>
      </c>
      <c r="G11" s="27" t="s">
        <v>163</v>
      </c>
    </row>
    <row r="12" spans="1:8" ht="15.75" x14ac:dyDescent="0.25">
      <c r="A12" s="26" t="s">
        <v>167</v>
      </c>
      <c r="B12" s="13">
        <v>14</v>
      </c>
      <c r="C12" s="13" t="s">
        <v>178</v>
      </c>
      <c r="D12" s="13">
        <v>64</v>
      </c>
      <c r="E12" s="13">
        <f t="shared" si="0"/>
        <v>896</v>
      </c>
      <c r="G12" s="27"/>
    </row>
    <row r="13" spans="1:8" ht="15.75" x14ac:dyDescent="0.25">
      <c r="E13" s="18"/>
    </row>
    <row r="14" spans="1:8" ht="15.75" x14ac:dyDescent="0.25">
      <c r="G14" s="27" t="s">
        <v>164</v>
      </c>
    </row>
    <row r="15" spans="1:8" ht="15.75" x14ac:dyDescent="0.25">
      <c r="G15" s="27"/>
    </row>
    <row r="16" spans="1:8" x14ac:dyDescent="0.25">
      <c r="B16" s="1"/>
    </row>
    <row r="17" spans="2:7" ht="15.75" x14ac:dyDescent="0.25">
      <c r="B17" s="1"/>
      <c r="G17" s="27" t="s">
        <v>165</v>
      </c>
    </row>
    <row r="18" spans="2:7" ht="15.75" x14ac:dyDescent="0.25">
      <c r="B18" s="1"/>
      <c r="G18" s="27"/>
    </row>
    <row r="19" spans="2:7" x14ac:dyDescent="0.25">
      <c r="B19" s="1"/>
    </row>
    <row r="20" spans="2:7" x14ac:dyDescent="0.25">
      <c r="B20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J6" sqref="J6"/>
    </sheetView>
  </sheetViews>
  <sheetFormatPr defaultRowHeight="15.75" x14ac:dyDescent="0.25"/>
  <cols>
    <col min="1" max="1" width="41.42578125" style="18" customWidth="1"/>
    <col min="2" max="2" width="9.140625" style="18" customWidth="1"/>
    <col min="3" max="3" width="5.5703125" style="18" customWidth="1"/>
    <col min="4" max="4" width="12.140625" style="18" customWidth="1"/>
    <col min="5" max="5" width="22.5703125" style="18" customWidth="1"/>
    <col min="6" max="6" width="12.85546875" style="18" customWidth="1"/>
    <col min="7" max="7" width="13.7109375" style="18" customWidth="1"/>
    <col min="8" max="8" width="3.85546875" style="18" customWidth="1"/>
    <col min="9" max="9" width="12" style="18" bestFit="1" customWidth="1"/>
    <col min="10" max="10" width="10.7109375" style="18" customWidth="1"/>
    <col min="11" max="11" width="10.42578125" style="18" customWidth="1"/>
    <col min="12" max="12" width="12.85546875" style="18" bestFit="1" customWidth="1"/>
    <col min="13" max="16384" width="9.140625" style="18"/>
  </cols>
  <sheetData>
    <row r="1" spans="1:12" x14ac:dyDescent="0.25">
      <c r="A1" s="14" t="s">
        <v>1</v>
      </c>
      <c r="B1" s="14" t="s">
        <v>2</v>
      </c>
      <c r="C1" s="14" t="s">
        <v>3</v>
      </c>
      <c r="D1" s="14" t="s">
        <v>4</v>
      </c>
      <c r="E1" s="14" t="s">
        <v>5</v>
      </c>
      <c r="F1" s="14" t="s">
        <v>9</v>
      </c>
      <c r="G1" s="14" t="s">
        <v>10</v>
      </c>
      <c r="I1" s="32" t="s">
        <v>2</v>
      </c>
      <c r="J1" s="32" t="s">
        <v>3</v>
      </c>
      <c r="K1" s="32" t="s">
        <v>4</v>
      </c>
      <c r="L1" s="32" t="s">
        <v>5</v>
      </c>
    </row>
    <row r="2" spans="1:12" x14ac:dyDescent="0.25">
      <c r="A2" s="13" t="s">
        <v>11</v>
      </c>
      <c r="B2" s="13" t="s">
        <v>12</v>
      </c>
      <c r="C2" s="13">
        <v>2006</v>
      </c>
      <c r="D2" s="13" t="s">
        <v>13</v>
      </c>
      <c r="E2" s="13" t="s">
        <v>14</v>
      </c>
      <c r="F2" s="13">
        <v>8.4600000000000009</v>
      </c>
      <c r="G2" s="13">
        <v>82.74</v>
      </c>
      <c r="I2" s="31"/>
      <c r="J2" s="31"/>
      <c r="K2" s="31"/>
      <c r="L2" s="31"/>
    </row>
    <row r="3" spans="1:12" x14ac:dyDescent="0.25">
      <c r="A3" s="13" t="s">
        <v>15</v>
      </c>
      <c r="B3" s="13" t="s">
        <v>16</v>
      </c>
      <c r="C3" s="13">
        <v>1985</v>
      </c>
      <c r="D3" s="13" t="s">
        <v>2</v>
      </c>
      <c r="E3" s="13" t="s">
        <v>14</v>
      </c>
      <c r="F3" s="13">
        <v>0.77</v>
      </c>
      <c r="G3" s="13">
        <v>40.24</v>
      </c>
    </row>
    <row r="4" spans="1:12" x14ac:dyDescent="0.25">
      <c r="A4" s="13" t="s">
        <v>17</v>
      </c>
      <c r="B4" s="13" t="s">
        <v>12</v>
      </c>
      <c r="C4" s="13">
        <v>2008</v>
      </c>
      <c r="D4" s="13" t="s">
        <v>18</v>
      </c>
      <c r="E4" s="13" t="s">
        <v>14</v>
      </c>
      <c r="F4" s="13">
        <v>3.31</v>
      </c>
      <c r="G4" s="13">
        <v>35.82</v>
      </c>
    </row>
    <row r="5" spans="1:12" x14ac:dyDescent="0.25">
      <c r="A5" s="13" t="s">
        <v>19</v>
      </c>
      <c r="B5" s="13" t="s">
        <v>12</v>
      </c>
      <c r="C5" s="13">
        <v>2009</v>
      </c>
      <c r="D5" s="13" t="s">
        <v>13</v>
      </c>
      <c r="E5" s="13" t="s">
        <v>14</v>
      </c>
      <c r="F5" s="13">
        <v>2.96</v>
      </c>
      <c r="G5" s="13">
        <v>33</v>
      </c>
      <c r="I5" s="29" t="s">
        <v>50</v>
      </c>
      <c r="J5" s="30">
        <f>SUM(G2:G21)</f>
        <v>590.25</v>
      </c>
      <c r="K5" s="21">
        <f>DSUM(A1:G21,G1,I1:L2)</f>
        <v>590.25</v>
      </c>
      <c r="L5" s="29" t="s">
        <v>51</v>
      </c>
    </row>
    <row r="6" spans="1:12" x14ac:dyDescent="0.25">
      <c r="A6" s="13" t="s">
        <v>20</v>
      </c>
      <c r="B6" s="13" t="s">
        <v>21</v>
      </c>
      <c r="C6" s="13">
        <v>1996</v>
      </c>
      <c r="D6" s="13" t="s">
        <v>22</v>
      </c>
      <c r="E6" s="13" t="s">
        <v>14</v>
      </c>
      <c r="F6" s="13">
        <v>1</v>
      </c>
      <c r="G6" s="13">
        <v>31.37</v>
      </c>
      <c r="I6" s="29" t="s">
        <v>76</v>
      </c>
      <c r="J6" s="30">
        <f>COUNT(G2:G21)</f>
        <v>20</v>
      </c>
      <c r="K6" s="21">
        <f>DCOUNT(A1:G21,G1,I1:L2)</f>
        <v>20</v>
      </c>
      <c r="L6" s="29" t="s">
        <v>162</v>
      </c>
    </row>
    <row r="7" spans="1:12" x14ac:dyDescent="0.25">
      <c r="A7" s="13" t="s">
        <v>23</v>
      </c>
      <c r="B7" s="13" t="s">
        <v>21</v>
      </c>
      <c r="C7" s="13">
        <v>1989</v>
      </c>
      <c r="D7" s="13" t="s">
        <v>24</v>
      </c>
      <c r="E7" s="13" t="s">
        <v>14</v>
      </c>
      <c r="F7" s="13">
        <v>0.57999999999999996</v>
      </c>
      <c r="G7" s="13">
        <v>30.26</v>
      </c>
      <c r="I7" s="29" t="s">
        <v>77</v>
      </c>
      <c r="J7" s="30">
        <f>MIN(G2:G21)</f>
        <v>20.22</v>
      </c>
      <c r="K7" s="21">
        <f>DMIN(A1:G21,G1,I1:L2)</f>
        <v>20.22</v>
      </c>
      <c r="L7" s="29" t="s">
        <v>163</v>
      </c>
    </row>
    <row r="8" spans="1:12" x14ac:dyDescent="0.25">
      <c r="A8" s="13" t="s">
        <v>25</v>
      </c>
      <c r="B8" s="13" t="s">
        <v>26</v>
      </c>
      <c r="C8" s="13">
        <v>2006</v>
      </c>
      <c r="D8" s="13" t="s">
        <v>2</v>
      </c>
      <c r="E8" s="13" t="s">
        <v>14</v>
      </c>
      <c r="F8" s="13">
        <v>2.9</v>
      </c>
      <c r="G8" s="13">
        <v>30.01</v>
      </c>
      <c r="I8" s="29" t="s">
        <v>161</v>
      </c>
      <c r="J8" s="30">
        <f>MAX(G2:G21)</f>
        <v>82.74</v>
      </c>
      <c r="K8" s="21">
        <f>DMAX(A1:G21,G1,I1:L2)</f>
        <v>82.74</v>
      </c>
      <c r="L8" s="29" t="s">
        <v>164</v>
      </c>
    </row>
    <row r="9" spans="1:12" x14ac:dyDescent="0.25">
      <c r="A9" s="13" t="s">
        <v>27</v>
      </c>
      <c r="B9" s="13" t="s">
        <v>12</v>
      </c>
      <c r="C9" s="13">
        <v>2006</v>
      </c>
      <c r="D9" s="13" t="s">
        <v>28</v>
      </c>
      <c r="E9" s="13" t="s">
        <v>14</v>
      </c>
      <c r="F9" s="13">
        <v>2.85</v>
      </c>
      <c r="G9" s="13">
        <v>29.02</v>
      </c>
      <c r="I9" s="29" t="s">
        <v>79</v>
      </c>
      <c r="J9" s="30">
        <f>AVERAGE(G2:G21)</f>
        <v>29.512499999999999</v>
      </c>
      <c r="K9" s="21">
        <f>DAVERAGE(A1:G21,G1,I1:L2)</f>
        <v>29.512499999999999</v>
      </c>
      <c r="L9" s="29" t="s">
        <v>165</v>
      </c>
    </row>
    <row r="10" spans="1:12" x14ac:dyDescent="0.25">
      <c r="A10" s="13" t="s">
        <v>29</v>
      </c>
      <c r="B10" s="13" t="s">
        <v>12</v>
      </c>
      <c r="C10" s="13">
        <v>2009</v>
      </c>
      <c r="D10" s="13" t="s">
        <v>2</v>
      </c>
      <c r="E10" s="13" t="s">
        <v>14</v>
      </c>
      <c r="F10" s="13">
        <v>2.2599999999999998</v>
      </c>
      <c r="G10" s="13">
        <v>28.62</v>
      </c>
    </row>
    <row r="11" spans="1:12" x14ac:dyDescent="0.25">
      <c r="A11" s="13" t="s">
        <v>30</v>
      </c>
      <c r="B11" s="13" t="s">
        <v>16</v>
      </c>
      <c r="C11" s="13">
        <v>1984</v>
      </c>
      <c r="D11" s="13" t="s">
        <v>31</v>
      </c>
      <c r="E11" s="13" t="s">
        <v>14</v>
      </c>
      <c r="F11" s="13">
        <v>0.47</v>
      </c>
      <c r="G11" s="13">
        <v>28.31</v>
      </c>
    </row>
    <row r="12" spans="1:12" x14ac:dyDescent="0.25">
      <c r="A12" s="13" t="s">
        <v>32</v>
      </c>
      <c r="B12" s="13" t="s">
        <v>26</v>
      </c>
      <c r="C12" s="13">
        <v>2005</v>
      </c>
      <c r="D12" s="13" t="s">
        <v>33</v>
      </c>
      <c r="E12" s="13" t="s">
        <v>14</v>
      </c>
      <c r="F12" s="13">
        <v>2.75</v>
      </c>
      <c r="G12" s="13">
        <v>24.76</v>
      </c>
    </row>
    <row r="13" spans="1:12" x14ac:dyDescent="0.25">
      <c r="A13" s="13" t="s">
        <v>34</v>
      </c>
      <c r="B13" s="13" t="s">
        <v>26</v>
      </c>
      <c r="C13" s="13">
        <v>2005</v>
      </c>
      <c r="D13" s="13" t="s">
        <v>18</v>
      </c>
      <c r="E13" s="13" t="s">
        <v>14</v>
      </c>
      <c r="F13" s="13">
        <v>1.92</v>
      </c>
      <c r="G13" s="13">
        <v>23.42</v>
      </c>
    </row>
    <row r="14" spans="1:12" x14ac:dyDescent="0.25">
      <c r="A14" s="13" t="s">
        <v>35</v>
      </c>
      <c r="B14" s="13" t="s">
        <v>21</v>
      </c>
      <c r="C14" s="13">
        <v>1999</v>
      </c>
      <c r="D14" s="13" t="s">
        <v>22</v>
      </c>
      <c r="E14" s="13" t="s">
        <v>14</v>
      </c>
      <c r="F14" s="13">
        <v>0.71</v>
      </c>
      <c r="G14" s="13">
        <v>23.1</v>
      </c>
    </row>
    <row r="15" spans="1:12" x14ac:dyDescent="0.25">
      <c r="A15" s="13" t="s">
        <v>36</v>
      </c>
      <c r="B15" s="13" t="s">
        <v>12</v>
      </c>
      <c r="C15" s="13">
        <v>2007</v>
      </c>
      <c r="D15" s="13" t="s">
        <v>13</v>
      </c>
      <c r="E15" s="13" t="s">
        <v>14</v>
      </c>
      <c r="F15" s="13">
        <v>2.15</v>
      </c>
      <c r="G15" s="13">
        <v>22.72</v>
      </c>
    </row>
    <row r="16" spans="1:12" x14ac:dyDescent="0.25">
      <c r="A16" s="13" t="s">
        <v>37</v>
      </c>
      <c r="B16" s="13" t="s">
        <v>12</v>
      </c>
      <c r="C16" s="13">
        <v>2009</v>
      </c>
      <c r="D16" s="13" t="s">
        <v>13</v>
      </c>
      <c r="E16" s="13" t="s">
        <v>14</v>
      </c>
      <c r="F16" s="13">
        <v>1.79</v>
      </c>
      <c r="G16" s="13">
        <v>22</v>
      </c>
    </row>
    <row r="17" spans="1:7" x14ac:dyDescent="0.25">
      <c r="A17" s="13" t="s">
        <v>38</v>
      </c>
      <c r="B17" s="13" t="s">
        <v>39</v>
      </c>
      <c r="C17" s="13">
        <v>2010</v>
      </c>
      <c r="D17" s="13" t="s">
        <v>28</v>
      </c>
      <c r="E17" s="13" t="s">
        <v>40</v>
      </c>
      <c r="F17" s="13">
        <v>1.67</v>
      </c>
      <c r="G17" s="13">
        <v>21.82</v>
      </c>
    </row>
    <row r="18" spans="1:7" x14ac:dyDescent="0.25">
      <c r="A18" s="13" t="s">
        <v>41</v>
      </c>
      <c r="B18" s="13" t="s">
        <v>42</v>
      </c>
      <c r="C18" s="13">
        <v>2013</v>
      </c>
      <c r="D18" s="13" t="s">
        <v>43</v>
      </c>
      <c r="E18" s="13" t="s">
        <v>44</v>
      </c>
      <c r="F18" s="13">
        <v>4.1399999999999997</v>
      </c>
      <c r="G18" s="13">
        <v>21.4</v>
      </c>
    </row>
    <row r="19" spans="1:7" x14ac:dyDescent="0.25">
      <c r="A19" s="13" t="s">
        <v>45</v>
      </c>
      <c r="B19" s="13" t="s">
        <v>46</v>
      </c>
      <c r="C19" s="13">
        <v>2004</v>
      </c>
      <c r="D19" s="13" t="s">
        <v>43</v>
      </c>
      <c r="E19" s="13" t="s">
        <v>44</v>
      </c>
      <c r="F19" s="13">
        <v>10.57</v>
      </c>
      <c r="G19" s="13">
        <v>20.81</v>
      </c>
    </row>
    <row r="20" spans="1:7" x14ac:dyDescent="0.25">
      <c r="A20" s="13" t="s">
        <v>47</v>
      </c>
      <c r="B20" s="13" t="s">
        <v>48</v>
      </c>
      <c r="C20" s="13">
        <v>1990</v>
      </c>
      <c r="D20" s="13" t="s">
        <v>2</v>
      </c>
      <c r="E20" s="13" t="s">
        <v>14</v>
      </c>
      <c r="F20" s="13">
        <v>0.55000000000000004</v>
      </c>
      <c r="G20" s="13">
        <v>20.61</v>
      </c>
    </row>
    <row r="21" spans="1:7" x14ac:dyDescent="0.25">
      <c r="A21" s="13" t="s">
        <v>49</v>
      </c>
      <c r="B21" s="13" t="s">
        <v>26</v>
      </c>
      <c r="C21" s="13">
        <v>2005</v>
      </c>
      <c r="D21" s="13" t="s">
        <v>28</v>
      </c>
      <c r="E21" s="13" t="s">
        <v>14</v>
      </c>
      <c r="F21" s="13">
        <v>2.0499999999999998</v>
      </c>
      <c r="G21" s="13">
        <v>20.22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6"/>
  <sheetViews>
    <sheetView topLeftCell="A12" zoomScaleNormal="100" workbookViewId="0">
      <selection activeCell="H29" sqref="H29"/>
    </sheetView>
  </sheetViews>
  <sheetFormatPr defaultRowHeight="15" x14ac:dyDescent="0.25"/>
  <cols>
    <col min="1" max="1" width="13.7109375" bestFit="1" customWidth="1"/>
    <col min="2" max="2" width="11.85546875" bestFit="1" customWidth="1"/>
    <col min="3" max="3" width="13.140625" bestFit="1" customWidth="1"/>
    <col min="4" max="4" width="22.5703125" customWidth="1"/>
    <col min="5" max="5" width="13.7109375" customWidth="1"/>
  </cols>
  <sheetData>
    <row r="1" spans="1:11" ht="15.75" x14ac:dyDescent="0.25">
      <c r="A1" s="14" t="s">
        <v>2</v>
      </c>
      <c r="B1" s="14" t="s">
        <v>3</v>
      </c>
      <c r="C1" s="14" t="s">
        <v>4</v>
      </c>
      <c r="D1" s="14" t="s">
        <v>5</v>
      </c>
      <c r="E1" s="14" t="s">
        <v>10</v>
      </c>
    </row>
    <row r="2" spans="1:11" ht="15.75" x14ac:dyDescent="0.25">
      <c r="A2" s="13" t="s">
        <v>12</v>
      </c>
      <c r="B2" s="13">
        <v>2006</v>
      </c>
      <c r="C2" s="13" t="s">
        <v>13</v>
      </c>
      <c r="D2" s="13" t="s">
        <v>14</v>
      </c>
      <c r="E2" s="39">
        <v>82.74</v>
      </c>
    </row>
    <row r="3" spans="1:11" ht="15.75" x14ac:dyDescent="0.25">
      <c r="A3" s="13" t="s">
        <v>16</v>
      </c>
      <c r="B3" s="13">
        <v>1985</v>
      </c>
      <c r="C3" s="13" t="s">
        <v>2</v>
      </c>
      <c r="D3" s="13" t="s">
        <v>14</v>
      </c>
      <c r="E3" s="39">
        <v>40.24</v>
      </c>
      <c r="G3" s="1"/>
    </row>
    <row r="4" spans="1:11" ht="15.75" x14ac:dyDescent="0.25">
      <c r="A4" s="13" t="s">
        <v>12</v>
      </c>
      <c r="B4" s="13">
        <v>2008</v>
      </c>
      <c r="C4" s="13" t="s">
        <v>18</v>
      </c>
      <c r="D4" s="13" t="s">
        <v>14</v>
      </c>
      <c r="E4" s="39">
        <v>35.82</v>
      </c>
      <c r="G4" s="1"/>
      <c r="H4" s="1"/>
    </row>
    <row r="5" spans="1:11" ht="15.75" x14ac:dyDescent="0.25">
      <c r="A5" s="13" t="s">
        <v>12</v>
      </c>
      <c r="B5" s="13">
        <v>2009</v>
      </c>
      <c r="C5" s="13" t="s">
        <v>13</v>
      </c>
      <c r="D5" s="13" t="s">
        <v>14</v>
      </c>
      <c r="E5" s="39">
        <v>33</v>
      </c>
    </row>
    <row r="6" spans="1:11" ht="15.75" x14ac:dyDescent="0.25">
      <c r="A6" s="13" t="s">
        <v>21</v>
      </c>
      <c r="B6" s="13">
        <v>1996</v>
      </c>
      <c r="C6" s="13" t="s">
        <v>22</v>
      </c>
      <c r="D6" s="13" t="s">
        <v>14</v>
      </c>
      <c r="E6" s="39">
        <v>31.37</v>
      </c>
    </row>
    <row r="7" spans="1:11" ht="15.75" x14ac:dyDescent="0.25">
      <c r="A7" s="13" t="s">
        <v>21</v>
      </c>
      <c r="B7" s="13">
        <v>1989</v>
      </c>
      <c r="C7" s="13" t="s">
        <v>24</v>
      </c>
      <c r="D7" s="13" t="s">
        <v>14</v>
      </c>
      <c r="E7" s="39">
        <v>30.26</v>
      </c>
    </row>
    <row r="8" spans="1:11" ht="15.75" x14ac:dyDescent="0.25">
      <c r="A8" s="13" t="s">
        <v>26</v>
      </c>
      <c r="B8" s="13">
        <v>2006</v>
      </c>
      <c r="C8" s="13" t="s">
        <v>2</v>
      </c>
      <c r="D8" s="13" t="s">
        <v>14</v>
      </c>
      <c r="E8" s="39">
        <v>30.01</v>
      </c>
    </row>
    <row r="9" spans="1:11" ht="15.75" x14ac:dyDescent="0.25">
      <c r="A9" s="13" t="s">
        <v>12</v>
      </c>
      <c r="B9" s="13">
        <v>2006</v>
      </c>
      <c r="C9" s="13" t="s">
        <v>28</v>
      </c>
      <c r="D9" s="13" t="s">
        <v>14</v>
      </c>
      <c r="E9" s="39">
        <v>29.02</v>
      </c>
    </row>
    <row r="10" spans="1:11" ht="15.75" x14ac:dyDescent="0.25">
      <c r="A10" s="13" t="s">
        <v>12</v>
      </c>
      <c r="B10" s="13">
        <v>2009</v>
      </c>
      <c r="C10" s="13" t="s">
        <v>2</v>
      </c>
      <c r="D10" s="13" t="s">
        <v>14</v>
      </c>
      <c r="E10" s="39">
        <v>28.62</v>
      </c>
    </row>
    <row r="11" spans="1:11" ht="15.75" x14ac:dyDescent="0.25">
      <c r="A11" s="13" t="s">
        <v>16</v>
      </c>
      <c r="B11" s="13">
        <v>1984</v>
      </c>
      <c r="C11" s="13" t="s">
        <v>31</v>
      </c>
      <c r="D11" s="13" t="s">
        <v>14</v>
      </c>
      <c r="E11" s="39">
        <v>28.31</v>
      </c>
    </row>
    <row r="12" spans="1:11" ht="15.75" x14ac:dyDescent="0.25">
      <c r="A12" s="13" t="s">
        <v>26</v>
      </c>
      <c r="B12" s="13">
        <v>2005</v>
      </c>
      <c r="C12" s="13" t="s">
        <v>33</v>
      </c>
      <c r="D12" s="13" t="s">
        <v>14</v>
      </c>
      <c r="E12" s="39">
        <v>24.76</v>
      </c>
    </row>
    <row r="13" spans="1:11" ht="15.75" x14ac:dyDescent="0.25">
      <c r="A13" s="13" t="s">
        <v>26</v>
      </c>
      <c r="B13" s="13">
        <v>2005</v>
      </c>
      <c r="C13" s="13" t="s">
        <v>18</v>
      </c>
      <c r="D13" s="13" t="s">
        <v>14</v>
      </c>
      <c r="E13" s="39">
        <v>23.42</v>
      </c>
      <c r="K13" s="18"/>
    </row>
    <row r="14" spans="1:11" ht="15.75" x14ac:dyDescent="0.25">
      <c r="A14" s="13" t="s">
        <v>21</v>
      </c>
      <c r="B14" s="13">
        <v>1999</v>
      </c>
      <c r="C14" s="13" t="s">
        <v>22</v>
      </c>
      <c r="D14" s="13" t="s">
        <v>14</v>
      </c>
      <c r="E14" s="39">
        <v>23.1</v>
      </c>
      <c r="J14" s="18"/>
    </row>
    <row r="15" spans="1:11" ht="15.75" x14ac:dyDescent="0.25">
      <c r="A15" s="13" t="s">
        <v>12</v>
      </c>
      <c r="B15" s="13">
        <v>2007</v>
      </c>
      <c r="C15" s="13" t="s">
        <v>13</v>
      </c>
      <c r="D15" s="13" t="s">
        <v>14</v>
      </c>
      <c r="E15" s="39">
        <v>22.72</v>
      </c>
      <c r="J15" s="18"/>
    </row>
    <row r="16" spans="1:11" ht="15.75" x14ac:dyDescent="0.25">
      <c r="A16" s="13" t="s">
        <v>12</v>
      </c>
      <c r="B16" s="13">
        <v>2009</v>
      </c>
      <c r="C16" s="13" t="s">
        <v>13</v>
      </c>
      <c r="D16" s="13" t="s">
        <v>14</v>
      </c>
      <c r="E16" s="39">
        <v>22</v>
      </c>
    </row>
    <row r="17" spans="1:9" ht="15.75" x14ac:dyDescent="0.25">
      <c r="A17" s="13" t="s">
        <v>39</v>
      </c>
      <c r="B17" s="13">
        <v>2010</v>
      </c>
      <c r="C17" s="13" t="s">
        <v>28</v>
      </c>
      <c r="D17" s="13" t="s">
        <v>40</v>
      </c>
      <c r="E17" s="39">
        <v>21.82</v>
      </c>
    </row>
    <row r="18" spans="1:9" ht="15.75" x14ac:dyDescent="0.25">
      <c r="A18" s="13" t="s">
        <v>42</v>
      </c>
      <c r="B18" s="13">
        <v>2013</v>
      </c>
      <c r="C18" s="13" t="s">
        <v>43</v>
      </c>
      <c r="D18" s="13" t="s">
        <v>44</v>
      </c>
      <c r="E18" s="40">
        <v>21.4</v>
      </c>
    </row>
    <row r="19" spans="1:9" ht="15.75" x14ac:dyDescent="0.25">
      <c r="A19" s="13" t="s">
        <v>46</v>
      </c>
      <c r="B19" s="13">
        <v>2004</v>
      </c>
      <c r="C19" s="13" t="s">
        <v>43</v>
      </c>
      <c r="D19" s="13" t="s">
        <v>44</v>
      </c>
      <c r="E19" s="40">
        <v>20.81</v>
      </c>
    </row>
    <row r="20" spans="1:9" ht="15.75" x14ac:dyDescent="0.25">
      <c r="A20" s="13" t="s">
        <v>48</v>
      </c>
      <c r="B20" s="13">
        <v>1990</v>
      </c>
      <c r="C20" s="13" t="s">
        <v>2</v>
      </c>
      <c r="D20" s="13" t="s">
        <v>14</v>
      </c>
      <c r="E20" s="40">
        <v>20.61</v>
      </c>
    </row>
    <row r="21" spans="1:9" ht="15.75" x14ac:dyDescent="0.25">
      <c r="A21" s="13" t="s">
        <v>26</v>
      </c>
      <c r="B21" s="13">
        <v>2005</v>
      </c>
      <c r="C21" s="13" t="s">
        <v>28</v>
      </c>
      <c r="D21" s="13" t="s">
        <v>14</v>
      </c>
      <c r="E21" s="40">
        <v>20.22</v>
      </c>
    </row>
    <row r="24" spans="1:9" ht="15.75" x14ac:dyDescent="0.25">
      <c r="A24" s="76" t="s">
        <v>180</v>
      </c>
      <c r="B24" s="77"/>
      <c r="C24" s="14" t="s">
        <v>188</v>
      </c>
      <c r="D24" s="13"/>
    </row>
    <row r="25" spans="1:9" ht="15.75" x14ac:dyDescent="0.25">
      <c r="A25" s="34"/>
      <c r="B25" s="13" t="s">
        <v>12</v>
      </c>
      <c r="C25" s="37"/>
      <c r="D25" s="13" t="s">
        <v>83</v>
      </c>
    </row>
    <row r="26" spans="1:9" ht="15.75" x14ac:dyDescent="0.25">
      <c r="A26" s="34"/>
      <c r="B26" s="13" t="s">
        <v>43</v>
      </c>
      <c r="C26" s="37"/>
      <c r="D26" s="13" t="s">
        <v>83</v>
      </c>
    </row>
    <row r="27" spans="1:9" ht="15.75" x14ac:dyDescent="0.25">
      <c r="A27" s="13" t="s">
        <v>12</v>
      </c>
      <c r="B27" s="13" t="s">
        <v>13</v>
      </c>
      <c r="C27" s="37"/>
      <c r="D27" s="13" t="s">
        <v>84</v>
      </c>
    </row>
    <row r="28" spans="1:9" ht="15.75" x14ac:dyDescent="0.25">
      <c r="A28" s="13" t="s">
        <v>12</v>
      </c>
      <c r="B28" s="13" t="s">
        <v>43</v>
      </c>
      <c r="C28" s="37"/>
      <c r="D28" s="13" t="s">
        <v>84</v>
      </c>
    </row>
    <row r="30" spans="1:9" ht="15.75" x14ac:dyDescent="0.25">
      <c r="A30" s="35" t="s">
        <v>2</v>
      </c>
      <c r="B30" s="14" t="s">
        <v>4</v>
      </c>
      <c r="C30" s="18"/>
      <c r="D30" s="18"/>
      <c r="E30" s="33"/>
      <c r="F30" s="33"/>
      <c r="G30" s="33"/>
      <c r="H30" s="33"/>
      <c r="I30" s="33"/>
    </row>
    <row r="31" spans="1:9" ht="15.75" x14ac:dyDescent="0.25">
      <c r="A31" s="13" t="s">
        <v>12</v>
      </c>
      <c r="B31" s="13" t="s">
        <v>13</v>
      </c>
      <c r="C31" s="37">
        <f>DSUM(A1:E21,E1,A30:B31)</f>
        <v>160.45999999999998</v>
      </c>
      <c r="D31" s="13" t="s">
        <v>51</v>
      </c>
    </row>
    <row r="32" spans="1:9" ht="15.75" x14ac:dyDescent="0.25">
      <c r="A32" s="18"/>
      <c r="B32" s="18"/>
      <c r="C32" s="41"/>
      <c r="D32" s="18"/>
    </row>
    <row r="40" spans="1:5" ht="15.75" x14ac:dyDescent="0.25">
      <c r="A40" s="27" t="s">
        <v>189</v>
      </c>
      <c r="B40" s="27" t="s">
        <v>175</v>
      </c>
      <c r="C40" s="27" t="s">
        <v>173</v>
      </c>
      <c r="D40" s="27" t="s">
        <v>174</v>
      </c>
      <c r="E40" s="27" t="s">
        <v>172</v>
      </c>
    </row>
    <row r="41" spans="1:5" ht="15.75" x14ac:dyDescent="0.25">
      <c r="A41" s="26" t="s">
        <v>166</v>
      </c>
      <c r="B41" s="13" t="s">
        <v>179</v>
      </c>
      <c r="C41" s="13">
        <v>16</v>
      </c>
      <c r="D41" s="13">
        <v>129</v>
      </c>
      <c r="E41" s="24">
        <f t="shared" ref="E41:E50" si="0">C41*D41</f>
        <v>2064</v>
      </c>
    </row>
    <row r="42" spans="1:5" ht="15.75" x14ac:dyDescent="0.25">
      <c r="A42" s="26" t="s">
        <v>167</v>
      </c>
      <c r="B42" s="13" t="s">
        <v>177</v>
      </c>
      <c r="C42" s="13">
        <v>4</v>
      </c>
      <c r="D42" s="13">
        <v>102</v>
      </c>
      <c r="E42" s="24">
        <f t="shared" si="0"/>
        <v>408</v>
      </c>
    </row>
    <row r="43" spans="1:5" ht="15.75" x14ac:dyDescent="0.25">
      <c r="A43" s="26" t="s">
        <v>168</v>
      </c>
      <c r="B43" s="13" t="s">
        <v>179</v>
      </c>
      <c r="C43" s="13">
        <v>12</v>
      </c>
      <c r="D43" s="13">
        <v>111</v>
      </c>
      <c r="E43" s="24">
        <f t="shared" si="0"/>
        <v>1332</v>
      </c>
    </row>
    <row r="44" spans="1:5" ht="15.75" x14ac:dyDescent="0.25">
      <c r="A44" s="26" t="s">
        <v>169</v>
      </c>
      <c r="B44" s="13" t="s">
        <v>177</v>
      </c>
      <c r="C44" s="13">
        <v>7</v>
      </c>
      <c r="D44" s="13">
        <v>68</v>
      </c>
      <c r="E44" s="24">
        <f t="shared" si="0"/>
        <v>476</v>
      </c>
    </row>
    <row r="45" spans="1:5" ht="15.75" x14ac:dyDescent="0.25">
      <c r="A45" s="26" t="s">
        <v>170</v>
      </c>
      <c r="B45" s="13" t="s">
        <v>177</v>
      </c>
      <c r="C45" s="13">
        <v>24</v>
      </c>
      <c r="D45" s="13">
        <v>68</v>
      </c>
      <c r="E45" s="24">
        <f t="shared" si="0"/>
        <v>1632</v>
      </c>
    </row>
    <row r="46" spans="1:5" ht="15.75" x14ac:dyDescent="0.25">
      <c r="A46" s="26" t="s">
        <v>166</v>
      </c>
      <c r="B46" s="13" t="s">
        <v>177</v>
      </c>
      <c r="C46" s="13">
        <v>12</v>
      </c>
      <c r="D46" s="13">
        <v>70</v>
      </c>
      <c r="E46" s="24">
        <f t="shared" si="0"/>
        <v>840</v>
      </c>
    </row>
    <row r="47" spans="1:5" ht="15.75" x14ac:dyDescent="0.25">
      <c r="A47" s="26" t="s">
        <v>170</v>
      </c>
      <c r="B47" s="13" t="s">
        <v>176</v>
      </c>
      <c r="C47" s="13">
        <v>6</v>
      </c>
      <c r="D47" s="13">
        <v>86</v>
      </c>
      <c r="E47" s="24">
        <f t="shared" si="0"/>
        <v>516</v>
      </c>
    </row>
    <row r="48" spans="1:5" ht="15.75" x14ac:dyDescent="0.25">
      <c r="A48" s="26" t="s">
        <v>168</v>
      </c>
      <c r="B48" s="13" t="s">
        <v>178</v>
      </c>
      <c r="C48" s="13">
        <v>8</v>
      </c>
      <c r="D48" s="13">
        <v>64</v>
      </c>
      <c r="E48" s="24">
        <f t="shared" si="0"/>
        <v>512</v>
      </c>
    </row>
    <row r="49" spans="1:10" ht="15.75" x14ac:dyDescent="0.25">
      <c r="A49" s="26" t="s">
        <v>170</v>
      </c>
      <c r="B49" s="13" t="s">
        <v>179</v>
      </c>
      <c r="C49" s="13">
        <v>20</v>
      </c>
      <c r="D49" s="13">
        <v>122</v>
      </c>
      <c r="E49" s="24">
        <f t="shared" si="0"/>
        <v>2440</v>
      </c>
    </row>
    <row r="50" spans="1:10" ht="15.75" x14ac:dyDescent="0.25">
      <c r="A50" s="26" t="s">
        <v>167</v>
      </c>
      <c r="B50" s="13" t="s">
        <v>178</v>
      </c>
      <c r="C50" s="13">
        <v>14</v>
      </c>
      <c r="D50" s="13">
        <v>64</v>
      </c>
      <c r="E50" s="24">
        <f t="shared" si="0"/>
        <v>896</v>
      </c>
    </row>
    <row r="52" spans="1:10" ht="15.75" x14ac:dyDescent="0.25">
      <c r="B52" s="14" t="s">
        <v>187</v>
      </c>
      <c r="C52" s="76" t="s">
        <v>180</v>
      </c>
      <c r="D52" s="77"/>
    </row>
    <row r="53" spans="1:10" ht="15.75" x14ac:dyDescent="0.25">
      <c r="A53" s="13" t="s">
        <v>83</v>
      </c>
      <c r="B53" s="38"/>
      <c r="C53" s="13" t="s">
        <v>166</v>
      </c>
      <c r="D53" s="36"/>
      <c r="J53" s="1"/>
    </row>
    <row r="54" spans="1:10" ht="15.75" x14ac:dyDescent="0.25">
      <c r="A54" s="13" t="s">
        <v>83</v>
      </c>
      <c r="B54" s="38"/>
      <c r="C54" s="13" t="s">
        <v>177</v>
      </c>
      <c r="D54" s="36"/>
    </row>
    <row r="55" spans="1:10" ht="15.75" x14ac:dyDescent="0.25">
      <c r="A55" s="13" t="s">
        <v>84</v>
      </c>
      <c r="B55" s="38"/>
      <c r="C55" s="13" t="s">
        <v>170</v>
      </c>
      <c r="D55" s="13" t="s">
        <v>177</v>
      </c>
    </row>
    <row r="56" spans="1:10" ht="15.75" x14ac:dyDescent="0.25">
      <c r="A56" s="13" t="s">
        <v>84</v>
      </c>
      <c r="B56" s="38"/>
      <c r="C56" s="13" t="s">
        <v>168</v>
      </c>
      <c r="D56" s="13" t="s">
        <v>179</v>
      </c>
    </row>
  </sheetData>
  <autoFilter ref="A1:E21" xr:uid="{00000000-0009-0000-0000-000007000000}"/>
  <mergeCells count="2">
    <mergeCell ref="A24:B24"/>
    <mergeCell ref="C52:D5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E17" sqref="E17"/>
    </sheetView>
  </sheetViews>
  <sheetFormatPr defaultRowHeight="15" x14ac:dyDescent="0.25"/>
  <cols>
    <col min="1" max="1" width="14.85546875" bestFit="1" customWidth="1"/>
    <col min="2" max="2" width="12" bestFit="1" customWidth="1"/>
    <col min="3" max="3" width="12.7109375" bestFit="1" customWidth="1"/>
    <col min="4" max="4" width="26.7109375" bestFit="1" customWidth="1"/>
    <col min="5" max="5" width="13.7109375" bestFit="1" customWidth="1"/>
    <col min="6" max="6" width="18.28515625" customWidth="1"/>
  </cols>
  <sheetData>
    <row r="1" spans="1:6" ht="15.75" x14ac:dyDescent="0.25">
      <c r="A1" s="28" t="s">
        <v>189</v>
      </c>
      <c r="B1" s="28" t="s">
        <v>175</v>
      </c>
      <c r="C1" s="28" t="s">
        <v>173</v>
      </c>
      <c r="D1" s="28" t="s">
        <v>174</v>
      </c>
      <c r="E1" s="28" t="s">
        <v>172</v>
      </c>
    </row>
    <row r="2" spans="1:6" ht="15.75" x14ac:dyDescent="0.25">
      <c r="A2" s="26" t="s">
        <v>166</v>
      </c>
      <c r="B2" s="13" t="s">
        <v>179</v>
      </c>
      <c r="C2" s="13">
        <v>16</v>
      </c>
      <c r="D2" s="13">
        <v>129</v>
      </c>
      <c r="E2" s="13">
        <f>C2*D2</f>
        <v>2064</v>
      </c>
      <c r="F2" s="1" t="s">
        <v>287</v>
      </c>
    </row>
    <row r="3" spans="1:6" ht="15.75" x14ac:dyDescent="0.25">
      <c r="A3" s="26" t="s">
        <v>167</v>
      </c>
      <c r="B3" s="13" t="s">
        <v>177</v>
      </c>
      <c r="C3" s="13">
        <v>4</v>
      </c>
      <c r="D3" s="13">
        <v>102</v>
      </c>
      <c r="E3" s="13">
        <f t="shared" ref="E3:E11" si="0">C3*D3</f>
        <v>408</v>
      </c>
    </row>
    <row r="4" spans="1:6" ht="15.75" x14ac:dyDescent="0.25">
      <c r="A4" s="26" t="s">
        <v>168</v>
      </c>
      <c r="B4" s="13" t="s">
        <v>179</v>
      </c>
      <c r="C4" s="13">
        <v>12</v>
      </c>
      <c r="D4" s="13">
        <v>111</v>
      </c>
      <c r="E4" s="13">
        <f t="shared" si="0"/>
        <v>1332</v>
      </c>
    </row>
    <row r="5" spans="1:6" ht="15.75" x14ac:dyDescent="0.25">
      <c r="A5" s="26" t="s">
        <v>169</v>
      </c>
      <c r="B5" s="13" t="s">
        <v>177</v>
      </c>
      <c r="C5" s="13">
        <v>7</v>
      </c>
      <c r="D5" s="13">
        <v>68</v>
      </c>
      <c r="E5" s="13">
        <f t="shared" si="0"/>
        <v>476</v>
      </c>
    </row>
    <row r="6" spans="1:6" ht="15.75" x14ac:dyDescent="0.25">
      <c r="A6" s="26" t="s">
        <v>170</v>
      </c>
      <c r="B6" s="13" t="s">
        <v>177</v>
      </c>
      <c r="C6" s="13">
        <v>24</v>
      </c>
      <c r="D6" s="13">
        <v>68</v>
      </c>
      <c r="E6" s="13">
        <f t="shared" si="0"/>
        <v>1632</v>
      </c>
    </row>
    <row r="7" spans="1:6" ht="15.75" x14ac:dyDescent="0.25">
      <c r="A7" s="26" t="s">
        <v>166</v>
      </c>
      <c r="B7" s="13" t="s">
        <v>177</v>
      </c>
      <c r="C7" s="13">
        <v>12</v>
      </c>
      <c r="D7" s="13">
        <v>70</v>
      </c>
      <c r="E7" s="13">
        <f t="shared" si="0"/>
        <v>840</v>
      </c>
    </row>
    <row r="8" spans="1:6" ht="15.75" x14ac:dyDescent="0.25">
      <c r="A8" s="26" t="s">
        <v>170</v>
      </c>
      <c r="B8" s="13" t="s">
        <v>176</v>
      </c>
      <c r="C8" s="13">
        <v>6</v>
      </c>
      <c r="D8" s="13">
        <v>86</v>
      </c>
      <c r="E8" s="13">
        <f t="shared" si="0"/>
        <v>516</v>
      </c>
    </row>
    <row r="9" spans="1:6" ht="15.75" x14ac:dyDescent="0.25">
      <c r="A9" s="26" t="s">
        <v>168</v>
      </c>
      <c r="B9" s="13" t="s">
        <v>178</v>
      </c>
      <c r="C9" s="13">
        <v>8</v>
      </c>
      <c r="D9" s="13">
        <v>64</v>
      </c>
      <c r="E9" s="13">
        <f t="shared" si="0"/>
        <v>512</v>
      </c>
    </row>
    <row r="10" spans="1:6" ht="15.75" x14ac:dyDescent="0.25">
      <c r="A10" s="26" t="s">
        <v>170</v>
      </c>
      <c r="B10" s="13" t="s">
        <v>179</v>
      </c>
      <c r="C10" s="13">
        <v>20</v>
      </c>
      <c r="D10" s="13">
        <v>122</v>
      </c>
      <c r="E10" s="13">
        <f t="shared" si="0"/>
        <v>2440</v>
      </c>
    </row>
    <row r="11" spans="1:6" ht="15.75" x14ac:dyDescent="0.25">
      <c r="A11" s="26" t="s">
        <v>167</v>
      </c>
      <c r="B11" s="13" t="s">
        <v>178</v>
      </c>
      <c r="C11" s="13">
        <v>14</v>
      </c>
      <c r="D11" s="13">
        <v>64</v>
      </c>
      <c r="E11" s="13">
        <f t="shared" si="0"/>
        <v>896</v>
      </c>
    </row>
    <row r="12" spans="1:6" ht="15.75" x14ac:dyDescent="0.25">
      <c r="A12" s="18"/>
      <c r="B12" s="18"/>
      <c r="C12" s="18"/>
      <c r="D12" s="23" t="s">
        <v>184</v>
      </c>
      <c r="E12" s="13">
        <f>SUM(E2:E11)</f>
        <v>11116</v>
      </c>
      <c r="F12" s="1" t="s">
        <v>50</v>
      </c>
    </row>
    <row r="13" spans="1:6" ht="15.75" x14ac:dyDescent="0.25">
      <c r="A13" s="18"/>
      <c r="B13" s="18"/>
      <c r="C13" s="18"/>
      <c r="D13" s="29" t="s">
        <v>81</v>
      </c>
      <c r="E13" s="13"/>
    </row>
    <row r="15" spans="1:6" ht="15.75" x14ac:dyDescent="0.25">
      <c r="B15" s="14" t="s">
        <v>185</v>
      </c>
      <c r="C15" s="42"/>
    </row>
    <row r="16" spans="1:6" ht="15.75" x14ac:dyDescent="0.25">
      <c r="B16" s="14" t="s">
        <v>176</v>
      </c>
      <c r="C16" s="42"/>
      <c r="D16" s="43" t="s">
        <v>186</v>
      </c>
      <c r="E16" s="14"/>
    </row>
    <row r="17" spans="2:5" ht="15.75" x14ac:dyDescent="0.25">
      <c r="B17" s="42"/>
      <c r="C17" s="42"/>
      <c r="D17" s="43" t="s">
        <v>182</v>
      </c>
      <c r="E17" s="14"/>
    </row>
    <row r="18" spans="2:5" ht="15.75" x14ac:dyDescent="0.25">
      <c r="B18" s="18"/>
      <c r="C18" s="18"/>
      <c r="D18" s="43" t="s">
        <v>183</v>
      </c>
      <c r="E18" s="44"/>
    </row>
    <row r="19" spans="2:5" ht="15.75" x14ac:dyDescent="0.25">
      <c r="B19" s="42"/>
      <c r="C19" s="42"/>
      <c r="D19" s="45"/>
      <c r="E19" s="46"/>
    </row>
  </sheetData>
  <dataValidations count="1">
    <dataValidation type="list" allowBlank="1" showInputMessage="1" showErrorMessage="1" sqref="B16" xr:uid="{00000000-0002-0000-0800-000000000000}">
      <formula1>"Car, Truck, Motorcycle, Semi truck"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E A A B Q S w M E F A A C A A g A + 4 4 O V / x M H X W k A A A A 9 g A A A B I A H A B D b 2 5 m a W c v U G F j a 2 F n Z S 5 4 b W w g o h g A K K A U A A A A A A A A A A A A A A A A A A A A A A A A A A A A h Y + 9 D o I w H M R f h X S n H 8 i g p J T B V R I T o n F t S o V G + G N o s b y b g 4 / k K 4 h R 1 M 3 x 7 n 6 X 3 N 2 v N 5 6 N b R N c d G 9 N B y l i m K J A g + p K A 1 W K B n c M l y g T f C v V S V Y 6 m G C w y W h N i m r n z g k h 3 n v s F 7 j r K x J R y s g h 3 x S q 1 q 0 M D V g n Q W n 0 a Z X / W 0 j w / W u M i D B j K x z T G F N O Z p P n B r 5 A N O 1 9 p j 8 m X w + N G 3 o t N I S 7 g p N Z c v L + I B 5 Q S w M E F A A C A A g A + 4 4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u O D l c o p y m w i g E A A A E D A A A T A B w A R m 9 y b X V s Y X M v U 2 V j d G l v b j E u b S C i G A A o o B Q A A A A A A A A A A A A A A A A A A A A A A A A A A A B 1 k V F L 4 0 A U h d 8 L / Q + X 2 Z c W Q m F F 9 k H p g 1 S 3 6 q I W 0 y r S F L l J 7 m 6 H T G Z k 7 g 2 2 l P 5 3 J 2 m s 4 L Z 5 C X O + k z P 3 3 D B l o p 2 F e P f + e d 7 t d D u 8 R E 8 5 P D t f 8 J J I Y A i G p N u B 8 M S u 8 h k F 5 W q V k R n U n t S 5 o v d b G x q M n B W y w j 0 1 O k t m T J 4 T l 6 M u k k v i Q t x b 0 n w E 7 0 1 w O N 6 5 v D L E y d 0 a Q o h k W O 4 0 M t w y O E l y F G Q S B n F Q M Y G 2 I E v N U D a G 5 E n n 5 G C M J T H E G N I G K 8 M r 1 Y / A V s Z E I L 6 i f r Q b f t / o N W 5 7 7 e p s 5 j d C 5 V D t u Y r + a J s P V W N T i + 3 8 M g y x a F N + q I l 3 p Z O w o m v C P L R U I W m K a d h A S 1 q 9 9 + 3 C C O a t 4 c K Y O E O D n o f 1 g I v + P n u 0 R P s v R E / X b / S V O / V o + a / z 5 c i Z q r Q 1 5 N 6 B Q a L N R j 2 i L V Q E N 1 Z + n Q 5 q 5 z a C j b o P G w q q h D M I r a Q R J w a l T v 0 E a N e N / k L o v 2 t j s v 5 A Q p U a H S r 6 / 8 j 9 x W v z P z 6 B r c q U f I O u Z k f R 7 e Q o e p B w z V E 6 N i 5 F c x B v + 9 2 O t g c X f P 4 B U E s B A i 0 A F A A C A A g A + 4 4 O V / x M H X W k A A A A 9 g A A A B I A A A A A A A A A A A A A A A A A A A A A A E N v b m Z p Z y 9 Q Y W N r Y W d l L n h t b F B L A Q I t A B Q A A g A I A P u O D l c P y u m r p A A A A O k A A A A T A A A A A A A A A A A A A A A A A P A A A A B b Q 2 9 u d G V u d F 9 U e X B l c 1 0 u e G 1 s U E s B A i 0 A F A A C A A g A + 4 4 O V y i n K b C K A Q A A A Q M A A B M A A A A A A A A A A A A A A A A A 4 Q E A A E Z v c m 1 1 b G F z L 1 N l Y 3 R p b 2 4 x L m 1 Q S w U G A A A A A A M A A w D C A A A A u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w 8 A A A A A A A D h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2 9 y a 3 N o Z W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T k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0 V D I y O j U 1 O j A 1 L j A z O T I 3 N z Z a I i A v P j x F b n R y e S B U e X B l P S J G a W x s Q 2 9 s d W 1 u V H l w Z X M i I F Z h b H V l P S J z Q X d Z Q U F B W U d C U V V G Q l F V P S I g L z 4 8 R W 5 0 c n k g V H l w Z T 0 i R m l s b E N v b H V t b k 5 h b W V z I i B W Y W x 1 Z T 0 i c 1 s m c X V v d D t S Y W 5 r J n F 1 b 3 Q 7 L C Z x d W 9 0 O 0 5 h b W U m c X V v d D s s J n F 1 b 3 Q 7 U G x h d G Z v c m 0 m c X V v d D s s J n F 1 b 3 Q 7 W W V h c i Z x d W 9 0 O y w m c X V v d D t H Z W 5 y Z S Z x d W 9 0 O y w m c X V v d D t Q d W J s a X N o Z X I m c X V v d D s s J n F 1 b 3 Q 7 T k F f U 2 F s Z X M m c X V v d D s s J n F 1 b 3 Q 7 R V V f U 2 F s Z X M m c X V v d D s s J n F 1 b 3 Q 7 S l B f U 2 F s Z X M m c X V v d D s s J n F 1 b 3 Q 7 T 3 R o Z X J f U 2 F s Z X M m c X V v d D s s J n F 1 b 3 Q 7 R 2 x v Y m F s X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v c m t z a G V l d C 9 B d X R v U m V t b 3 Z l Z E N v b H V t b n M x L n t S Y W 5 r L D B 9 J n F 1 b 3 Q 7 L C Z x d W 9 0 O 1 N l Y 3 R p b 2 4 x L 1 d v c m t z a G V l d C 9 B d X R v U m V t b 3 Z l Z E N v b H V t b n M x L n t O Y W 1 l L D F 9 J n F 1 b 3 Q 7 L C Z x d W 9 0 O 1 N l Y 3 R p b 2 4 x L 1 d v c m t z a G V l d C 9 B d X R v U m V t b 3 Z l Z E N v b H V t b n M x L n t Q b G F 0 Z m 9 y b S w y f S Z x d W 9 0 O y w m c X V v d D t T Z W N 0 a W 9 u M S 9 X b 3 J r c 2 h l Z X Q v Q X V 0 b 1 J l b W 9 2 Z W R D b 2 x 1 b W 5 z M S 5 7 W W V h c i w z f S Z x d W 9 0 O y w m c X V v d D t T Z W N 0 a W 9 u M S 9 X b 3 J r c 2 h l Z X Q v Q X V 0 b 1 J l b W 9 2 Z W R D b 2 x 1 b W 5 z M S 5 7 R 2 V u c m U s N H 0 m c X V v d D s s J n F 1 b 3 Q 7 U 2 V j d G l v b j E v V 2 9 y a 3 N o Z W V 0 L 0 F 1 d G 9 S Z W 1 v d m V k Q 2 9 s d W 1 u c z E u e 1 B 1 Y m x p c 2 h l c i w 1 f S Z x d W 9 0 O y w m c X V v d D t T Z W N 0 a W 9 u M S 9 X b 3 J r c 2 h l Z X Q v Q X V 0 b 1 J l b W 9 2 Z W R D b 2 x 1 b W 5 z M S 5 7 T k F f U 2 F s Z X M s N n 0 m c X V v d D s s J n F 1 b 3 Q 7 U 2 V j d G l v b j E v V 2 9 y a 3 N o Z W V 0 L 0 F 1 d G 9 S Z W 1 v d m V k Q 2 9 s d W 1 u c z E u e 0 V V X 1 N h b G V z L D d 9 J n F 1 b 3 Q 7 L C Z x d W 9 0 O 1 N l Y 3 R p b 2 4 x L 1 d v c m t z a G V l d C 9 B d X R v U m V t b 3 Z l Z E N v b H V t b n M x L n t K U F 9 T Y W x l c y w 4 f S Z x d W 9 0 O y w m c X V v d D t T Z W N 0 a W 9 u M S 9 X b 3 J r c 2 h l Z X Q v Q X V 0 b 1 J l b W 9 2 Z W R D b 2 x 1 b W 5 z M S 5 7 T 3 R o Z X J f U 2 F s Z X M s O X 0 m c X V v d D s s J n F 1 b 3 Q 7 U 2 V j d G l v b j E v V 2 9 y a 3 N o Z W V 0 L 0 F 1 d G 9 S Z W 1 v d m V k Q 2 9 s d W 1 u c z E u e 0 d s b 2 J h b F 9 T Y W x l c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d v c m t z a G V l d C 9 B d X R v U m V t b 3 Z l Z E N v b H V t b n M x L n t S Y W 5 r L D B 9 J n F 1 b 3 Q 7 L C Z x d W 9 0 O 1 N l Y 3 R p b 2 4 x L 1 d v c m t z a G V l d C 9 B d X R v U m V t b 3 Z l Z E N v b H V t b n M x L n t O Y W 1 l L D F 9 J n F 1 b 3 Q 7 L C Z x d W 9 0 O 1 N l Y 3 R p b 2 4 x L 1 d v c m t z a G V l d C 9 B d X R v U m V t b 3 Z l Z E N v b H V t b n M x L n t Q b G F 0 Z m 9 y b S w y f S Z x d W 9 0 O y w m c X V v d D t T Z W N 0 a W 9 u M S 9 X b 3 J r c 2 h l Z X Q v Q X V 0 b 1 J l b W 9 2 Z W R D b 2 x 1 b W 5 z M S 5 7 W W V h c i w z f S Z x d W 9 0 O y w m c X V v d D t T Z W N 0 a W 9 u M S 9 X b 3 J r c 2 h l Z X Q v Q X V 0 b 1 J l b W 9 2 Z W R D b 2 x 1 b W 5 z M S 5 7 R 2 V u c m U s N H 0 m c X V v d D s s J n F 1 b 3 Q 7 U 2 V j d G l v b j E v V 2 9 y a 3 N o Z W V 0 L 0 F 1 d G 9 S Z W 1 v d m V k Q 2 9 s d W 1 u c z E u e 1 B 1 Y m x p c 2 h l c i w 1 f S Z x d W 9 0 O y w m c X V v d D t T Z W N 0 a W 9 u M S 9 X b 3 J r c 2 h l Z X Q v Q X V 0 b 1 J l b W 9 2 Z W R D b 2 x 1 b W 5 z M S 5 7 T k F f U 2 F s Z X M s N n 0 m c X V v d D s s J n F 1 b 3 Q 7 U 2 V j d G l v b j E v V 2 9 y a 3 N o Z W V 0 L 0 F 1 d G 9 S Z W 1 v d m V k Q 2 9 s d W 1 u c z E u e 0 V V X 1 N h b G V z L D d 9 J n F 1 b 3 Q 7 L C Z x d W 9 0 O 1 N l Y 3 R p b 2 4 x L 1 d v c m t z a G V l d C 9 B d X R v U m V t b 3 Z l Z E N v b H V t b n M x L n t K U F 9 T Y W x l c y w 4 f S Z x d W 9 0 O y w m c X V v d D t T Z W N 0 a W 9 u M S 9 X b 3 J r c 2 h l Z X Q v Q X V 0 b 1 J l b W 9 2 Z W R D b 2 x 1 b W 5 z M S 5 7 T 3 R o Z X J f U 2 F s Z X M s O X 0 m c X V v d D s s J n F 1 b 3 Q 7 U 2 V j d G l v b j E v V 2 9 y a 3 N o Z W V 0 L 0 F 1 d G 9 S Z W 1 v d m V k Q 2 9 s d W 1 u c z E u e 0 d s b 2 J h b F 9 T Y W x l c y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v c m t z a G V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b 3 J r c 2 h l Z X Q v V 2 9 y a 3 N o Z W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9 y a 3 N o Z W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v c m t z a G V l d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D P J E 8 D 2 I T 6 E e r P 9 t 4 2 q B A A A A A A I A A A A A A B B m A A A A A Q A A I A A A A L d T 8 Z R f o n z a 9 m 9 A d 2 a Y S 0 9 p V F x Q C P W 6 6 x d 1 S n W V 6 9 x 4 A A A A A A 6 A A A A A A g A A I A A A A O H Z O i W D g q N g 7 L j W z 4 j 7 / u 6 P q r S U T b X K 2 C X U v M 8 L b 4 / N U A A A A C A n C + y e b S V 6 i f R V i p 8 k M i J P 1 J k h n s 8 + G b 9 G C a T N t L 4 U O 1 p w N 2 Y m B L v X M s N b I F n 4 u N Y S Q O I A + A p / X k t t M W N J i O m c t e i d o S c 6 t X 6 4 O H F b b Q r p Q A A A A N L z w o y Y f 1 q q R Z f t j Q l U h e p u K 6 K U e d 8 Z M L 2 Z B r A I 7 e P + 5 L s H q F I r B 5 B 0 F N o O q I h O p J H q n Z 5 / W u L Y l p O L P e o Q x a E = < / D a t a M a s h u p > 
</file>

<file path=customXml/itemProps1.xml><?xml version="1.0" encoding="utf-8"?>
<ds:datastoreItem xmlns:ds="http://schemas.openxmlformats.org/officeDocument/2006/customXml" ds:itemID="{1BB7B3C4-A500-412A-ACDA-8D81EF3636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Simple Formulas</vt:lpstr>
      <vt:lpstr>Math functions</vt:lpstr>
      <vt:lpstr>SMALL &amp; LARGE functions</vt:lpstr>
      <vt:lpstr>Logic Function AND,OR, XOR, NOT</vt:lpstr>
      <vt:lpstr>Logic functions IF, IFS</vt:lpstr>
      <vt:lpstr>Database functions example</vt:lpstr>
      <vt:lpstr>Math vs.Database Functions</vt:lpstr>
      <vt:lpstr>SUMIF &amp; SUMIFS Functions</vt:lpstr>
      <vt:lpstr>SUMProduct Function</vt:lpstr>
      <vt:lpstr>COUNT Functions</vt:lpstr>
      <vt:lpstr>Lookup Functions example</vt:lpstr>
      <vt:lpstr>Index and Match Functions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Odai Y Khasawneh</cp:lastModifiedBy>
  <dcterms:created xsi:type="dcterms:W3CDTF">2022-09-20T23:08:28Z</dcterms:created>
  <dcterms:modified xsi:type="dcterms:W3CDTF">2023-09-29T21:21:45Z</dcterms:modified>
  <cp:category/>
</cp:coreProperties>
</file>