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ddartha/Desktop/github/Excel/Excel_bootcamp/Visulization Datasets start files/"/>
    </mc:Choice>
  </mc:AlternateContent>
  <xr:revisionPtr revIDLastSave="0" documentId="13_ncr:1_{208CD35A-81E6-2649-9CE5-CF42884B43AB}" xr6:coauthVersionLast="47" xr6:coauthVersionMax="47" xr10:uidLastSave="{00000000-0000-0000-0000-000000000000}"/>
  <bookViews>
    <workbookView xWindow="0" yWindow="760" windowWidth="30240" windowHeight="17400" tabRatio="639" xr2:uid="{00000000-000D-0000-FFFF-FFFF00000000}"/>
  </bookViews>
  <sheets>
    <sheet name="Boot CarShop" sheetId="19" r:id="rId1"/>
    <sheet name="Boot CarShop PivotTable" sheetId="31" r:id="rId2"/>
    <sheet name="Movies" sheetId="33" r:id="rId3"/>
    <sheet name="Employees Data" sheetId="50" r:id="rId4"/>
    <sheet name="Emplyee and Salary PT" sheetId="51" r:id="rId5"/>
    <sheet name="Department and Leave Req. PT" sheetId="52" r:id="rId6"/>
    <sheet name="Two Slicers" sheetId="53" r:id="rId7"/>
  </sheets>
  <definedNames>
    <definedName name="Total_sales" localSheetId="3">'Boot CarShop'!#REF!</definedName>
    <definedName name="Total_sales">'Boot CarShop'!#REF!</definedName>
    <definedName name="VideoSal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2" i="19" l="1"/>
  <c r="P11" i="19"/>
  <c r="P10" i="19"/>
  <c r="P9" i="19"/>
  <c r="P8" i="19"/>
  <c r="P7" i="19"/>
  <c r="P6" i="19"/>
  <c r="P5" i="19"/>
  <c r="P4" i="19"/>
  <c r="P3" i="19"/>
  <c r="I21" i="50" l="1" a="1"/>
  <c r="I21" i="50" s="1"/>
  <c r="H21" i="50" a="1"/>
  <c r="H21" i="50" s="1"/>
  <c r="I20" i="50" a="1"/>
  <c r="I20" i="50" s="1"/>
  <c r="H20" i="50" a="1"/>
  <c r="H20" i="50" s="1"/>
  <c r="J20" i="50" s="1"/>
  <c r="I19" i="50" a="1"/>
  <c r="I19" i="50" s="1"/>
  <c r="H19" i="50" a="1"/>
  <c r="H19" i="50" s="1"/>
  <c r="I18" i="50" a="1"/>
  <c r="I18" i="50" s="1"/>
  <c r="H18" i="50" a="1"/>
  <c r="H18" i="50" s="1"/>
  <c r="I17" i="50" a="1"/>
  <c r="I17" i="50" s="1"/>
  <c r="H17" i="50" a="1"/>
  <c r="H17" i="50" s="1"/>
  <c r="I16" i="50" a="1"/>
  <c r="I16" i="50" s="1"/>
  <c r="H16" i="50" a="1"/>
  <c r="H16" i="50" s="1"/>
  <c r="I15" i="50" a="1"/>
  <c r="I15" i="50" s="1"/>
  <c r="H15" i="50" a="1"/>
  <c r="H15" i="50" s="1"/>
  <c r="I14" i="50" a="1"/>
  <c r="I14" i="50" s="1"/>
  <c r="H14" i="50" a="1"/>
  <c r="H14" i="50" s="1"/>
  <c r="I13" i="50" a="1"/>
  <c r="I13" i="50" s="1"/>
  <c r="H13" i="50" a="1"/>
  <c r="H13" i="50" s="1"/>
  <c r="I12" i="50" a="1"/>
  <c r="I12" i="50" s="1"/>
  <c r="H12" i="50" a="1"/>
  <c r="H12" i="50" s="1"/>
  <c r="I11" i="50" a="1"/>
  <c r="I11" i="50" s="1"/>
  <c r="H11" i="50" a="1"/>
  <c r="H11" i="50" s="1"/>
  <c r="I10" i="50" a="1"/>
  <c r="I10" i="50" s="1"/>
  <c r="H10" i="50" a="1"/>
  <c r="H10" i="50" s="1"/>
  <c r="I9" i="50" a="1"/>
  <c r="I9" i="50" s="1"/>
  <c r="H9" i="50" a="1"/>
  <c r="H9" i="50" s="1"/>
  <c r="I8" i="50" a="1"/>
  <c r="I8" i="50" s="1"/>
  <c r="H8" i="50" a="1"/>
  <c r="H8" i="50" s="1"/>
  <c r="I7" i="50" a="1"/>
  <c r="I7" i="50" s="1"/>
  <c r="H7" i="50" a="1"/>
  <c r="H7" i="50" s="1"/>
  <c r="I6" i="50" a="1"/>
  <c r="I6" i="50" s="1"/>
  <c r="H6" i="50" a="1"/>
  <c r="H6" i="50" s="1"/>
  <c r="I5" i="50" a="1"/>
  <c r="I5" i="50" s="1"/>
  <c r="H5" i="50" a="1"/>
  <c r="H5" i="50" s="1"/>
  <c r="I4" i="50" a="1"/>
  <c r="I4" i="50" s="1"/>
  <c r="H4" i="50" a="1"/>
  <c r="H4" i="50" s="1"/>
  <c r="I3" i="50" a="1"/>
  <c r="I3" i="50" s="1"/>
  <c r="H3" i="50" a="1"/>
  <c r="H3" i="50" s="1"/>
  <c r="I2" i="50" a="1"/>
  <c r="I2" i="50" s="1"/>
  <c r="H2" i="50" a="1"/>
  <c r="H2" i="50" s="1"/>
  <c r="J6" i="50" l="1"/>
  <c r="J10" i="50"/>
  <c r="J18" i="50"/>
  <c r="J15" i="50"/>
  <c r="J4" i="50"/>
  <c r="J9" i="50"/>
  <c r="J12" i="50"/>
  <c r="J17" i="50"/>
  <c r="J7" i="50"/>
  <c r="J3" i="50"/>
  <c r="J13" i="50"/>
  <c r="J21" i="50"/>
  <c r="J14" i="50"/>
  <c r="J2" i="50"/>
  <c r="J5" i="50"/>
  <c r="J8" i="50"/>
  <c r="J11" i="50"/>
  <c r="J16" i="50"/>
  <c r="J19" i="50"/>
  <c r="E16" i="19"/>
  <c r="E4" i="19" l="1"/>
  <c r="E5" i="19"/>
  <c r="E6" i="19"/>
  <c r="E7" i="19"/>
  <c r="E8" i="19"/>
  <c r="E9" i="19"/>
  <c r="E10" i="19"/>
  <c r="E11" i="19"/>
  <c r="E12" i="19"/>
  <c r="E3" i="1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96AA1B-D2F9-4D5E-96D2-C70B344B70B2}" keepAlive="1" name="Query - Worksheet" description="Connection to the 'Worksheet' query in the workbook." type="5" refreshedVersion="0" background="1">
    <dbPr connection="Provider=Microsoft.Mashup.OleDb.1;Data Source=$Workbook$;Location=Worksheet;Extended Properties=&quot;&quot;" command="SELECT * FROM [Workshee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<sst xmlns="http://schemas.openxmlformats.org/spreadsheetml/2006/main" count="249" uniqueCount="121">
  <si>
    <t>Rank</t>
  </si>
  <si>
    <t>Name</t>
  </si>
  <si>
    <t>Year</t>
  </si>
  <si>
    <t>Age</t>
  </si>
  <si>
    <t>Department</t>
  </si>
  <si>
    <t>Salary</t>
  </si>
  <si>
    <t>Gracie Lee</t>
  </si>
  <si>
    <t>Sophia Leslie</t>
  </si>
  <si>
    <t>Hassan Lewis</t>
  </si>
  <si>
    <t>Jase Liegel</t>
  </si>
  <si>
    <t>Victor Lingle</t>
  </si>
  <si>
    <t>Quinlin Lopez</t>
  </si>
  <si>
    <t>Beau Lueders</t>
  </si>
  <si>
    <t>Mya Maki</t>
  </si>
  <si>
    <t>Jamiah Mandli</t>
  </si>
  <si>
    <t>Lamontae Martinez</t>
  </si>
  <si>
    <t>Kara Mattson</t>
  </si>
  <si>
    <t>Terrill Mealy</t>
  </si>
  <si>
    <t>Evan Menne</t>
  </si>
  <si>
    <t>Antonio Miller</t>
  </si>
  <si>
    <t>Jackson Molidor</t>
  </si>
  <si>
    <t>Monica Morales</t>
  </si>
  <si>
    <t>Gavin Moreno</t>
  </si>
  <si>
    <t>Alexandra Mortensen</t>
  </si>
  <si>
    <t>Fernando Nash</t>
  </si>
  <si>
    <t>Owen Nepal</t>
  </si>
  <si>
    <t>Good</t>
  </si>
  <si>
    <t>Excellent</t>
  </si>
  <si>
    <t>HR</t>
  </si>
  <si>
    <t>Accounting</t>
  </si>
  <si>
    <t>Marketing</t>
  </si>
  <si>
    <t>IT</t>
  </si>
  <si>
    <t>Finance</t>
  </si>
  <si>
    <t>Manufacturing</t>
  </si>
  <si>
    <t>No</t>
  </si>
  <si>
    <t>Yes</t>
  </si>
  <si>
    <t>Performance Review</t>
  </si>
  <si>
    <t>Retirement/Quit request</t>
  </si>
  <si>
    <t>Years with the company</t>
  </si>
  <si>
    <t>Loyalty Promotion</t>
  </si>
  <si>
    <t>Performance Promotion</t>
  </si>
  <si>
    <t>Needs Improvement</t>
  </si>
  <si>
    <t>Sean</t>
  </si>
  <si>
    <t>Collin</t>
  </si>
  <si>
    <t>John</t>
  </si>
  <si>
    <t>Jack</t>
  </si>
  <si>
    <t>Tyler</t>
  </si>
  <si>
    <t>Boot CarShop</t>
  </si>
  <si>
    <t>Total sales</t>
  </si>
  <si>
    <t>Tires sold</t>
  </si>
  <si>
    <t>Price per tire</t>
  </si>
  <si>
    <t>Tire type</t>
  </si>
  <si>
    <t>Truck</t>
  </si>
  <si>
    <t>Car</t>
  </si>
  <si>
    <t>Motorcycle</t>
  </si>
  <si>
    <t>Semi truck</t>
  </si>
  <si>
    <t>Salesperson</t>
  </si>
  <si>
    <t>Total after Promotions</t>
  </si>
  <si>
    <t>Movie</t>
  </si>
  <si>
    <t>Distributor</t>
  </si>
  <si>
    <t>Domestic</t>
  </si>
  <si>
    <t>International</t>
  </si>
  <si>
    <t>Star Wars Ep. VII: The Force Awakens</t>
  </si>
  <si>
    <t>Walt Disney</t>
  </si>
  <si>
    <t>Avengers: Endgame</t>
  </si>
  <si>
    <t>Spider-Man: No Way Home</t>
  </si>
  <si>
    <t>Sony Pict…</t>
  </si>
  <si>
    <t>Avatar</t>
  </si>
  <si>
    <t>20th Cent…</t>
  </si>
  <si>
    <t>Black Panther</t>
  </si>
  <si>
    <t>Avengers: Infinity War</t>
  </si>
  <si>
    <t>Titanic</t>
  </si>
  <si>
    <t>Paramount…</t>
  </si>
  <si>
    <t>Jurassic World</t>
  </si>
  <si>
    <t>Universal</t>
  </si>
  <si>
    <t>The Avengers</t>
  </si>
  <si>
    <t>Star Wars Ep. VIII: The Last Jedi</t>
  </si>
  <si>
    <t>Incredibles 2</t>
  </si>
  <si>
    <t>The Lion King</t>
  </si>
  <si>
    <t>The Dark Knight</t>
  </si>
  <si>
    <t>Warner Bros.</t>
  </si>
  <si>
    <t>Rogue One: A Star Wars Story</t>
  </si>
  <si>
    <t>Star Wars: The Rise of Skywalker</t>
  </si>
  <si>
    <t>Beauty and the Beast</t>
  </si>
  <si>
    <t>Finding Dory</t>
  </si>
  <si>
    <t>Frozen II</t>
  </si>
  <si>
    <t>Star Wars Ep. I: The Phantom Menace</t>
  </si>
  <si>
    <t>Star Wars Ep. IV: A New Hope</t>
  </si>
  <si>
    <t>Avengers: Age of Ultron</t>
  </si>
  <si>
    <t>The Dark Knight Rises</t>
  </si>
  <si>
    <t>Shrek 2</t>
  </si>
  <si>
    <t>Dreamwork…</t>
  </si>
  <si>
    <t>E.T. the Extra-Terrestrial</t>
  </si>
  <si>
    <t>Toy Story 4</t>
  </si>
  <si>
    <t>Captain Marvel</t>
  </si>
  <si>
    <t>The Hunger Games: Catching Fire</t>
  </si>
  <si>
    <t>Lionsgate</t>
  </si>
  <si>
    <t>Pirates of the Caribbean: Dead Man’s Chest</t>
  </si>
  <si>
    <t>Jurassic World: Fallen Kingdom</t>
  </si>
  <si>
    <t>Toy Story 3</t>
  </si>
  <si>
    <t>Wonder Woman</t>
  </si>
  <si>
    <t>Iron Man 3</t>
  </si>
  <si>
    <t>Captain America: Civil War</t>
  </si>
  <si>
    <t>The Hunger Games</t>
  </si>
  <si>
    <t>Jumanji: Welcome to the Jungle</t>
  </si>
  <si>
    <t>Spider-Man</t>
  </si>
  <si>
    <t>Jurassic Park</t>
  </si>
  <si>
    <t>Transformers: Revenge of the Fallen</t>
  </si>
  <si>
    <t>Frozen</t>
  </si>
  <si>
    <t>Spider-Man: Far From Home</t>
  </si>
  <si>
    <t>Guardians of the Galaxy Vol 2</t>
  </si>
  <si>
    <t>Harry Potter and the Deathly Hallows: Part II</t>
  </si>
  <si>
    <t>Finding Nemo</t>
  </si>
  <si>
    <t>Star Wars Ep. III: Revenge of the Sith</t>
  </si>
  <si>
    <t>The Lord of the Rings: The Return of the King</t>
  </si>
  <si>
    <t>New Line</t>
  </si>
  <si>
    <t>Spider-Man 2</t>
  </si>
  <si>
    <t>The Passion of the Christ</t>
  </si>
  <si>
    <t>Newmarket…</t>
  </si>
  <si>
    <t>The Secret Life of Pets</t>
  </si>
  <si>
    <t>Despicable 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</si>
</sst>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6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theme="0"/>
      </left>
      <right/>
      <top style="thin">
        <color rgb="FF808080"/>
      </top>
      <bottom/>
      <diagonal/>
    </border>
    <border>
      <left style="thin">
        <color rgb="FF808080"/>
      </left>
      <right/>
      <top style="thin">
        <color rgb="FFD0D0D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rgb="FFD0D0D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3" fillId="0" borderId="1" xfId="0" applyFont="1" applyBorder="1"/>
    <xf numFmtId="0" fontId="4" fillId="0" borderId="1" xfId="0" applyFont="1" applyBorder="1"/>
    <xf numFmtId="0" fontId="4" fillId="0" borderId="0" xfId="0" applyFont="1"/>
    <xf numFmtId="0" fontId="4" fillId="5" borderId="1" xfId="0" applyFont="1" applyFill="1" applyBorder="1"/>
    <xf numFmtId="0" fontId="3" fillId="5" borderId="1" xfId="0" applyFont="1" applyFill="1" applyBorder="1"/>
    <xf numFmtId="0" fontId="4" fillId="3" borderId="6" xfId="0" applyFont="1" applyFill="1" applyBorder="1"/>
    <xf numFmtId="0" fontId="4" fillId="4" borderId="6" xfId="0" applyFont="1" applyFill="1" applyBorder="1"/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164" fontId="4" fillId="3" borderId="6" xfId="1" applyNumberFormat="1" applyFont="1" applyFill="1" applyBorder="1"/>
    <xf numFmtId="164" fontId="4" fillId="3" borderId="5" xfId="0" applyNumberFormat="1" applyFont="1" applyFill="1" applyBorder="1"/>
    <xf numFmtId="164" fontId="4" fillId="4" borderId="6" xfId="1" applyNumberFormat="1" applyFont="1" applyFill="1" applyBorder="1"/>
    <xf numFmtId="164" fontId="4" fillId="4" borderId="5" xfId="0" applyNumberFormat="1" applyFont="1" applyFill="1" applyBorder="1"/>
    <xf numFmtId="0" fontId="4" fillId="4" borderId="2" xfId="0" applyFont="1" applyFill="1" applyBorder="1"/>
    <xf numFmtId="164" fontId="4" fillId="4" borderId="2" xfId="1" applyNumberFormat="1" applyFont="1" applyFill="1" applyBorder="1"/>
    <xf numFmtId="164" fontId="4" fillId="4" borderId="1" xfId="0" applyNumberFormat="1" applyFont="1" applyFill="1" applyBorder="1"/>
    <xf numFmtId="0" fontId="5" fillId="2" borderId="8" xfId="0" applyFont="1" applyFill="1" applyBorder="1" applyAlignment="1">
      <alignment vertical="top" wrapText="1"/>
    </xf>
    <xf numFmtId="0" fontId="5" fillId="2" borderId="9" xfId="0" applyFont="1" applyFill="1" applyBorder="1" applyAlignment="1">
      <alignment vertical="top" wrapText="1"/>
    </xf>
    <xf numFmtId="0" fontId="4" fillId="3" borderId="10" xfId="0" applyFont="1" applyFill="1" applyBorder="1" applyAlignment="1">
      <alignment vertical="top" wrapText="1"/>
    </xf>
    <xf numFmtId="0" fontId="4" fillId="3" borderId="11" xfId="0" applyFont="1" applyFill="1" applyBorder="1" applyAlignment="1">
      <alignment vertical="top"/>
    </xf>
    <xf numFmtId="6" fontId="4" fillId="3" borderId="12" xfId="0" applyNumberFormat="1" applyFont="1" applyFill="1" applyBorder="1" applyAlignment="1">
      <alignment vertical="top" wrapText="1"/>
    </xf>
    <xf numFmtId="0" fontId="4" fillId="4" borderId="10" xfId="0" applyFont="1" applyFill="1" applyBorder="1" applyAlignment="1">
      <alignment vertical="top" wrapText="1"/>
    </xf>
    <xf numFmtId="0" fontId="4" fillId="4" borderId="13" xfId="0" applyFont="1" applyFill="1" applyBorder="1" applyAlignment="1">
      <alignment vertical="top"/>
    </xf>
    <xf numFmtId="6" fontId="4" fillId="4" borderId="12" xfId="0" applyNumberFormat="1" applyFont="1" applyFill="1" applyBorder="1" applyAlignment="1">
      <alignment vertical="top" wrapText="1"/>
    </xf>
    <xf numFmtId="0" fontId="4" fillId="3" borderId="13" xfId="0" applyFont="1" applyFill="1" applyBorder="1" applyAlignment="1">
      <alignment vertical="top"/>
    </xf>
    <xf numFmtId="0" fontId="4" fillId="0" borderId="3" xfId="0" applyFont="1" applyBorder="1"/>
    <xf numFmtId="0" fontId="3" fillId="0" borderId="2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0" fontId="3" fillId="0" borderId="5" xfId="0" applyFont="1" applyBorder="1"/>
    <xf numFmtId="0" fontId="3" fillId="0" borderId="6" xfId="0" applyFont="1" applyBorder="1"/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F32FE0-A7B8-426B-8AC2-C9B98D128093}" name="Table1" displayName="Table1" ref="L2:P12" totalsRowShown="0" headerRowDxfId="9" dataDxfId="7" headerRowBorderDxfId="8" tableBorderDxfId="6" totalsRowBorderDxfId="5">
  <autoFilter ref="L2:P12" xr:uid="{C9F32FE0-A7B8-426B-8AC2-C9B98D128093}"/>
  <tableColumns count="5">
    <tableColumn id="1" xr3:uid="{CF0A8EEF-4D0D-445B-A837-7A5EDB1469DC}" name="Salesperson" dataDxfId="4"/>
    <tableColumn id="2" xr3:uid="{E8D7951A-91CB-440D-9162-0E67F1E2FB1B}" name="Tires sold" dataDxfId="3"/>
    <tableColumn id="3" xr3:uid="{C34CD1CC-0EBF-41BA-B3F6-9435E2257D23}" name="Tire type" dataDxfId="2"/>
    <tableColumn id="4" xr3:uid="{A5EA7402-7E51-41A5-8388-2780F55CFE95}" name="Price per tire" dataDxfId="1"/>
    <tableColumn id="5" xr3:uid="{7D42E01C-FBF5-489F-B489-6C9B3850057F}" name="Total sales" dataDxfId="0">
      <calculatedColumnFormula>M3*O3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C7C97-C129-41B2-8B5D-6B32DC438508}">
  <dimension ref="A1:P19"/>
  <sheetViews>
    <sheetView tabSelected="1" zoomScale="80" zoomScaleNormal="80" workbookViewId="0">
      <selection activeCell="R23" sqref="R23"/>
    </sheetView>
  </sheetViews>
  <sheetFormatPr baseColWidth="10" defaultColWidth="8.83203125" defaultRowHeight="15" x14ac:dyDescent="0.2"/>
  <cols>
    <col min="1" max="1" width="14.6640625" customWidth="1"/>
    <col min="2" max="2" width="12.5" customWidth="1"/>
    <col min="3" max="3" width="12.5" bestFit="1" customWidth="1"/>
    <col min="4" max="4" width="15.5" customWidth="1"/>
    <col min="5" max="5" width="13.5" customWidth="1"/>
    <col min="6" max="6" width="2.5" customWidth="1"/>
    <col min="7" max="7" width="3.5" customWidth="1"/>
    <col min="8" max="8" width="11.5" customWidth="1"/>
    <col min="12" max="12" width="13.5" customWidth="1"/>
    <col min="13" max="13" width="11.5" customWidth="1"/>
    <col min="14" max="14" width="10.83203125" customWidth="1"/>
    <col min="15" max="15" width="14.33203125" customWidth="1"/>
    <col min="16" max="16" width="16" bestFit="1" customWidth="1"/>
    <col min="17" max="17" width="13.83203125" bestFit="1" customWidth="1"/>
    <col min="18" max="18" width="12.83203125" bestFit="1" customWidth="1"/>
    <col min="19" max="19" width="17.5" bestFit="1" customWidth="1"/>
    <col min="20" max="20" width="14.5" bestFit="1" customWidth="1"/>
  </cols>
  <sheetData>
    <row r="1" spans="1:16" ht="16" x14ac:dyDescent="0.2">
      <c r="A1" s="35" t="s">
        <v>47</v>
      </c>
      <c r="B1" s="36"/>
      <c r="C1" s="36"/>
      <c r="D1" s="36"/>
      <c r="E1" s="37"/>
    </row>
    <row r="2" spans="1:16" ht="16" x14ac:dyDescent="0.2">
      <c r="A2" s="3" t="s">
        <v>56</v>
      </c>
      <c r="B2" s="3" t="s">
        <v>49</v>
      </c>
      <c r="C2" s="3" t="s">
        <v>51</v>
      </c>
      <c r="D2" s="3" t="s">
        <v>50</v>
      </c>
      <c r="E2" s="3" t="s">
        <v>48</v>
      </c>
      <c r="H2" s="4"/>
      <c r="L2" s="29" t="s">
        <v>56</v>
      </c>
      <c r="M2" s="30" t="s">
        <v>49</v>
      </c>
      <c r="N2" s="30" t="s">
        <v>51</v>
      </c>
      <c r="O2" s="30" t="s">
        <v>50</v>
      </c>
      <c r="P2" s="31" t="s">
        <v>48</v>
      </c>
    </row>
    <row r="3" spans="1:16" ht="16" x14ac:dyDescent="0.2">
      <c r="A3" s="3" t="s">
        <v>42</v>
      </c>
      <c r="B3" s="2">
        <v>16</v>
      </c>
      <c r="C3" s="2" t="s">
        <v>55</v>
      </c>
      <c r="D3" s="2">
        <v>129</v>
      </c>
      <c r="E3" s="2">
        <f>B3*D3</f>
        <v>2064</v>
      </c>
      <c r="L3" s="27" t="s">
        <v>42</v>
      </c>
      <c r="M3" s="2">
        <v>16</v>
      </c>
      <c r="N3" s="2" t="s">
        <v>55</v>
      </c>
      <c r="O3" s="2">
        <v>129</v>
      </c>
      <c r="P3" s="28">
        <f>M3*O3</f>
        <v>2064</v>
      </c>
    </row>
    <row r="4" spans="1:16" ht="16" x14ac:dyDescent="0.2">
      <c r="A4" s="3" t="s">
        <v>43</v>
      </c>
      <c r="B4" s="2">
        <v>4</v>
      </c>
      <c r="C4" s="2" t="s">
        <v>53</v>
      </c>
      <c r="D4" s="2">
        <v>102</v>
      </c>
      <c r="E4" s="2">
        <f t="shared" ref="E4:E12" si="0">B4*D4</f>
        <v>408</v>
      </c>
      <c r="L4" s="27" t="s">
        <v>43</v>
      </c>
      <c r="M4" s="2">
        <v>4</v>
      </c>
      <c r="N4" s="2" t="s">
        <v>53</v>
      </c>
      <c r="O4" s="2">
        <v>102</v>
      </c>
      <c r="P4" s="28">
        <f t="shared" ref="P4:P12" si="1">M4*O4</f>
        <v>408</v>
      </c>
    </row>
    <row r="5" spans="1:16" ht="16" x14ac:dyDescent="0.2">
      <c r="A5" s="3" t="s">
        <v>44</v>
      </c>
      <c r="B5" s="2">
        <v>12</v>
      </c>
      <c r="C5" s="2" t="s">
        <v>55</v>
      </c>
      <c r="D5" s="2">
        <v>111</v>
      </c>
      <c r="E5" s="2">
        <f t="shared" si="0"/>
        <v>1332</v>
      </c>
      <c r="L5" s="27" t="s">
        <v>44</v>
      </c>
      <c r="M5" s="2">
        <v>12</v>
      </c>
      <c r="N5" s="2" t="s">
        <v>55</v>
      </c>
      <c r="O5" s="2">
        <v>111</v>
      </c>
      <c r="P5" s="28">
        <f t="shared" si="1"/>
        <v>1332</v>
      </c>
    </row>
    <row r="6" spans="1:16" ht="16" x14ac:dyDescent="0.2">
      <c r="A6" s="3" t="s">
        <v>45</v>
      </c>
      <c r="B6" s="2">
        <v>7</v>
      </c>
      <c r="C6" s="2" t="s">
        <v>53</v>
      </c>
      <c r="D6" s="2">
        <v>68</v>
      </c>
      <c r="E6" s="2">
        <f t="shared" si="0"/>
        <v>476</v>
      </c>
      <c r="L6" s="27" t="s">
        <v>45</v>
      </c>
      <c r="M6" s="2">
        <v>7</v>
      </c>
      <c r="N6" s="2" t="s">
        <v>53</v>
      </c>
      <c r="O6" s="2">
        <v>68</v>
      </c>
      <c r="P6" s="28">
        <f t="shared" si="1"/>
        <v>476</v>
      </c>
    </row>
    <row r="7" spans="1:16" ht="16" x14ac:dyDescent="0.2">
      <c r="A7" s="3" t="s">
        <v>46</v>
      </c>
      <c r="B7" s="2">
        <v>24</v>
      </c>
      <c r="C7" s="2" t="s">
        <v>53</v>
      </c>
      <c r="D7" s="2">
        <v>68</v>
      </c>
      <c r="E7" s="2">
        <f t="shared" si="0"/>
        <v>1632</v>
      </c>
      <c r="L7" s="27" t="s">
        <v>46</v>
      </c>
      <c r="M7" s="2">
        <v>24</v>
      </c>
      <c r="N7" s="2" t="s">
        <v>53</v>
      </c>
      <c r="O7" s="2">
        <v>68</v>
      </c>
      <c r="P7" s="28">
        <f t="shared" si="1"/>
        <v>1632</v>
      </c>
    </row>
    <row r="8" spans="1:16" ht="16" x14ac:dyDescent="0.2">
      <c r="A8" s="3" t="s">
        <v>42</v>
      </c>
      <c r="B8" s="2">
        <v>12</v>
      </c>
      <c r="C8" s="2" t="s">
        <v>53</v>
      </c>
      <c r="D8" s="2">
        <v>70</v>
      </c>
      <c r="E8" s="2">
        <f t="shared" si="0"/>
        <v>840</v>
      </c>
      <c r="L8" s="27" t="s">
        <v>42</v>
      </c>
      <c r="M8" s="2">
        <v>12</v>
      </c>
      <c r="N8" s="2" t="s">
        <v>53</v>
      </c>
      <c r="O8" s="2">
        <v>70</v>
      </c>
      <c r="P8" s="28">
        <f t="shared" si="1"/>
        <v>840</v>
      </c>
    </row>
    <row r="9" spans="1:16" ht="16" x14ac:dyDescent="0.2">
      <c r="A9" s="3" t="s">
        <v>46</v>
      </c>
      <c r="B9" s="2">
        <v>6</v>
      </c>
      <c r="C9" s="2" t="s">
        <v>52</v>
      </c>
      <c r="D9" s="2">
        <v>86</v>
      </c>
      <c r="E9" s="2">
        <f t="shared" si="0"/>
        <v>516</v>
      </c>
      <c r="L9" s="27" t="s">
        <v>46</v>
      </c>
      <c r="M9" s="2">
        <v>6</v>
      </c>
      <c r="N9" s="2" t="s">
        <v>52</v>
      </c>
      <c r="O9" s="2">
        <v>86</v>
      </c>
      <c r="P9" s="28">
        <f t="shared" si="1"/>
        <v>516</v>
      </c>
    </row>
    <row r="10" spans="1:16" ht="16" x14ac:dyDescent="0.2">
      <c r="A10" s="3" t="s">
        <v>44</v>
      </c>
      <c r="B10" s="2">
        <v>8</v>
      </c>
      <c r="C10" s="2" t="s">
        <v>54</v>
      </c>
      <c r="D10" s="2">
        <v>64</v>
      </c>
      <c r="E10" s="2">
        <f t="shared" si="0"/>
        <v>512</v>
      </c>
      <c r="L10" s="27" t="s">
        <v>44</v>
      </c>
      <c r="M10" s="2">
        <v>8</v>
      </c>
      <c r="N10" s="2" t="s">
        <v>54</v>
      </c>
      <c r="O10" s="2">
        <v>64</v>
      </c>
      <c r="P10" s="28">
        <f t="shared" si="1"/>
        <v>512</v>
      </c>
    </row>
    <row r="11" spans="1:16" ht="16" x14ac:dyDescent="0.2">
      <c r="A11" s="3" t="s">
        <v>46</v>
      </c>
      <c r="B11" s="2">
        <v>20</v>
      </c>
      <c r="C11" s="2" t="s">
        <v>55</v>
      </c>
      <c r="D11" s="2">
        <v>122</v>
      </c>
      <c r="E11" s="2">
        <f t="shared" si="0"/>
        <v>2440</v>
      </c>
      <c r="L11" s="27" t="s">
        <v>46</v>
      </c>
      <c r="M11" s="2">
        <v>20</v>
      </c>
      <c r="N11" s="2" t="s">
        <v>55</v>
      </c>
      <c r="O11" s="2">
        <v>122</v>
      </c>
      <c r="P11" s="28">
        <f t="shared" si="1"/>
        <v>2440</v>
      </c>
    </row>
    <row r="12" spans="1:16" ht="16" x14ac:dyDescent="0.2">
      <c r="A12" s="3" t="s">
        <v>43</v>
      </c>
      <c r="B12" s="2">
        <v>14</v>
      </c>
      <c r="C12" s="2" t="s">
        <v>54</v>
      </c>
      <c r="D12" s="2">
        <v>64</v>
      </c>
      <c r="E12" s="2">
        <f t="shared" si="0"/>
        <v>896</v>
      </c>
      <c r="L12" s="32" t="s">
        <v>43</v>
      </c>
      <c r="M12" s="33">
        <v>14</v>
      </c>
      <c r="N12" s="33" t="s">
        <v>54</v>
      </c>
      <c r="O12" s="33">
        <v>64</v>
      </c>
      <c r="P12" s="34">
        <f t="shared" si="1"/>
        <v>896</v>
      </c>
    </row>
    <row r="16" spans="1:16" ht="16" x14ac:dyDescent="0.2">
      <c r="A16" s="5" t="s">
        <v>43</v>
      </c>
      <c r="B16" s="6">
        <v>20</v>
      </c>
      <c r="C16" s="6" t="s">
        <v>53</v>
      </c>
      <c r="D16" s="6">
        <v>56</v>
      </c>
      <c r="E16" s="6">
        <f>B16*D16</f>
        <v>1120</v>
      </c>
    </row>
    <row r="17" spans="2:2" x14ac:dyDescent="0.2">
      <c r="B17" s="1"/>
    </row>
    <row r="18" spans="2:2" x14ac:dyDescent="0.2">
      <c r="B18" s="1"/>
    </row>
    <row r="19" spans="2:2" x14ac:dyDescent="0.2">
      <c r="B19" s="1"/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90B9A-2950-40F5-A080-6B93C6EAD56A}">
  <dimension ref="A1"/>
  <sheetViews>
    <sheetView topLeftCell="A13" workbookViewId="0">
      <selection activeCell="A5" sqref="A5:C10"/>
    </sheetView>
  </sheetViews>
  <sheetFormatPr baseColWidth="10" defaultColWidth="8.83203125" defaultRowHeight="15" x14ac:dyDescent="0.2"/>
  <cols>
    <col min="1" max="1" width="13.1640625" bestFit="1" customWidth="1"/>
    <col min="2" max="2" width="19.33203125" bestFit="1" customWidth="1"/>
    <col min="3" max="3" width="17" bestFit="1" customWidth="1"/>
    <col min="4" max="4" width="5" bestFit="1" customWidth="1"/>
    <col min="5" max="5" width="11.16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27101-E408-4114-AC7E-391333B58EA7}">
  <dimension ref="A1:F51"/>
  <sheetViews>
    <sheetView workbookViewId="0">
      <selection activeCell="C53" sqref="C53"/>
    </sheetView>
  </sheetViews>
  <sheetFormatPr baseColWidth="10" defaultColWidth="8.83203125" defaultRowHeight="15" x14ac:dyDescent="0.2"/>
  <cols>
    <col min="1" max="1" width="8.5" customWidth="1"/>
    <col min="2" max="2" width="7.6640625" customWidth="1"/>
    <col min="3" max="3" width="51.6640625" bestFit="1" customWidth="1"/>
    <col min="4" max="4" width="19.1640625" customWidth="1"/>
    <col min="5" max="5" width="19.5" bestFit="1" customWidth="1"/>
    <col min="6" max="6" width="21.83203125" bestFit="1" customWidth="1"/>
  </cols>
  <sheetData>
    <row r="1" spans="1:6" ht="18" thickBot="1" x14ac:dyDescent="0.25">
      <c r="A1" s="18" t="s">
        <v>0</v>
      </c>
      <c r="B1" s="19" t="s">
        <v>2</v>
      </c>
      <c r="C1" s="19" t="s">
        <v>58</v>
      </c>
      <c r="D1" s="19" t="s">
        <v>59</v>
      </c>
      <c r="E1" s="19" t="s">
        <v>60</v>
      </c>
      <c r="F1" s="19" t="s">
        <v>61</v>
      </c>
    </row>
    <row r="2" spans="1:6" ht="17" thickTop="1" x14ac:dyDescent="0.2">
      <c r="A2" s="20">
        <v>1</v>
      </c>
      <c r="B2" s="21">
        <v>2015</v>
      </c>
      <c r="C2" s="21" t="s">
        <v>62</v>
      </c>
      <c r="D2" s="21" t="s">
        <v>63</v>
      </c>
      <c r="E2" s="22">
        <v>936662225</v>
      </c>
      <c r="F2" s="22">
        <v>1127953592</v>
      </c>
    </row>
    <row r="3" spans="1:6" ht="16" x14ac:dyDescent="0.2">
      <c r="A3" s="23">
        <v>2</v>
      </c>
      <c r="B3" s="24">
        <v>2019</v>
      </c>
      <c r="C3" s="24" t="s">
        <v>64</v>
      </c>
      <c r="D3" s="24" t="s">
        <v>63</v>
      </c>
      <c r="E3" s="25">
        <v>858373000</v>
      </c>
      <c r="F3" s="25">
        <v>1939427564</v>
      </c>
    </row>
    <row r="4" spans="1:6" ht="16" x14ac:dyDescent="0.2">
      <c r="A4" s="20">
        <v>3</v>
      </c>
      <c r="B4" s="26">
        <v>2021</v>
      </c>
      <c r="C4" s="26" t="s">
        <v>65</v>
      </c>
      <c r="D4" s="26" t="s">
        <v>66</v>
      </c>
      <c r="E4" s="22">
        <v>797543553</v>
      </c>
      <c r="F4" s="22">
        <v>1087000000</v>
      </c>
    </row>
    <row r="5" spans="1:6" ht="16" x14ac:dyDescent="0.2">
      <c r="A5" s="23">
        <v>4</v>
      </c>
      <c r="B5" s="24">
        <v>2009</v>
      </c>
      <c r="C5" s="24" t="s">
        <v>67</v>
      </c>
      <c r="D5" s="24" t="s">
        <v>68</v>
      </c>
      <c r="E5" s="25">
        <v>760507625</v>
      </c>
      <c r="F5" s="25">
        <v>2085391916</v>
      </c>
    </row>
    <row r="6" spans="1:6" ht="16" x14ac:dyDescent="0.2">
      <c r="A6" s="20">
        <v>5</v>
      </c>
      <c r="B6" s="26">
        <v>2018</v>
      </c>
      <c r="C6" s="26" t="s">
        <v>69</v>
      </c>
      <c r="D6" s="26" t="s">
        <v>63</v>
      </c>
      <c r="E6" s="22">
        <v>700059566</v>
      </c>
      <c r="F6" s="22">
        <v>636434755</v>
      </c>
    </row>
    <row r="7" spans="1:6" ht="16" x14ac:dyDescent="0.2">
      <c r="A7" s="23">
        <v>6</v>
      </c>
      <c r="B7" s="24">
        <v>2018</v>
      </c>
      <c r="C7" s="24" t="s">
        <v>70</v>
      </c>
      <c r="D7" s="24" t="s">
        <v>63</v>
      </c>
      <c r="E7" s="25">
        <v>678815482</v>
      </c>
      <c r="F7" s="25">
        <v>1369544272</v>
      </c>
    </row>
    <row r="8" spans="1:6" ht="16" x14ac:dyDescent="0.2">
      <c r="A8" s="20">
        <v>7</v>
      </c>
      <c r="B8" s="26">
        <v>1997</v>
      </c>
      <c r="C8" s="26" t="s">
        <v>71</v>
      </c>
      <c r="D8" s="26" t="s">
        <v>72</v>
      </c>
      <c r="E8" s="22">
        <v>659363944</v>
      </c>
      <c r="F8" s="22">
        <v>1548622601</v>
      </c>
    </row>
    <row r="9" spans="1:6" ht="16" x14ac:dyDescent="0.2">
      <c r="A9" s="23">
        <v>8</v>
      </c>
      <c r="B9" s="24">
        <v>2015</v>
      </c>
      <c r="C9" s="24" t="s">
        <v>73</v>
      </c>
      <c r="D9" s="24" t="s">
        <v>74</v>
      </c>
      <c r="E9" s="25">
        <v>652306625</v>
      </c>
      <c r="F9" s="25">
        <v>1017673342</v>
      </c>
    </row>
    <row r="10" spans="1:6" ht="16" x14ac:dyDescent="0.2">
      <c r="A10" s="20">
        <v>9</v>
      </c>
      <c r="B10" s="26">
        <v>2012</v>
      </c>
      <c r="C10" s="26" t="s">
        <v>75</v>
      </c>
      <c r="D10" s="26" t="s">
        <v>63</v>
      </c>
      <c r="E10" s="22">
        <v>623357910</v>
      </c>
      <c r="F10" s="22">
        <v>891742301</v>
      </c>
    </row>
    <row r="11" spans="1:6" ht="16" x14ac:dyDescent="0.2">
      <c r="A11" s="23">
        <v>10</v>
      </c>
      <c r="B11" s="24">
        <v>2017</v>
      </c>
      <c r="C11" s="24" t="s">
        <v>76</v>
      </c>
      <c r="D11" s="24" t="s">
        <v>63</v>
      </c>
      <c r="E11" s="25">
        <v>620181382</v>
      </c>
      <c r="F11" s="25">
        <v>711453759</v>
      </c>
    </row>
    <row r="12" spans="1:6" ht="16" x14ac:dyDescent="0.2">
      <c r="A12" s="20">
        <v>11</v>
      </c>
      <c r="B12" s="26">
        <v>2018</v>
      </c>
      <c r="C12" s="26" t="s">
        <v>77</v>
      </c>
      <c r="D12" s="26" t="s">
        <v>63</v>
      </c>
      <c r="E12" s="22">
        <v>608581744</v>
      </c>
      <c r="F12" s="22">
        <v>634223615</v>
      </c>
    </row>
    <row r="13" spans="1:6" ht="16" x14ac:dyDescent="0.2">
      <c r="A13" s="23">
        <v>12</v>
      </c>
      <c r="B13" s="24">
        <v>2019</v>
      </c>
      <c r="C13" s="24" t="s">
        <v>78</v>
      </c>
      <c r="D13" s="24" t="s">
        <v>63</v>
      </c>
      <c r="E13" s="25">
        <v>543638043</v>
      </c>
      <c r="F13" s="25">
        <v>1110729382</v>
      </c>
    </row>
    <row r="14" spans="1:6" ht="16" x14ac:dyDescent="0.2">
      <c r="A14" s="20">
        <v>13</v>
      </c>
      <c r="B14" s="26">
        <v>2008</v>
      </c>
      <c r="C14" s="26" t="s">
        <v>79</v>
      </c>
      <c r="D14" s="26" t="s">
        <v>80</v>
      </c>
      <c r="E14" s="22">
        <v>533720947</v>
      </c>
      <c r="F14" s="22">
        <v>464894842</v>
      </c>
    </row>
    <row r="15" spans="1:6" ht="16" x14ac:dyDescent="0.2">
      <c r="A15" s="23">
        <v>14</v>
      </c>
      <c r="B15" s="24">
        <v>2016</v>
      </c>
      <c r="C15" s="24" t="s">
        <v>81</v>
      </c>
      <c r="D15" s="24" t="s">
        <v>63</v>
      </c>
      <c r="E15" s="25">
        <v>532177324</v>
      </c>
      <c r="F15" s="25">
        <v>522958274</v>
      </c>
    </row>
    <row r="16" spans="1:6" ht="16" x14ac:dyDescent="0.2">
      <c r="A16" s="20">
        <v>15</v>
      </c>
      <c r="B16" s="26">
        <v>2019</v>
      </c>
      <c r="C16" s="26" t="s">
        <v>82</v>
      </c>
      <c r="D16" s="26" t="s">
        <v>63</v>
      </c>
      <c r="E16" s="22">
        <v>515202542</v>
      </c>
      <c r="F16" s="22">
        <v>557645945</v>
      </c>
    </row>
    <row r="17" spans="1:6" ht="16" x14ac:dyDescent="0.2">
      <c r="A17" s="23">
        <v>16</v>
      </c>
      <c r="B17" s="24">
        <v>2017</v>
      </c>
      <c r="C17" s="24" t="s">
        <v>83</v>
      </c>
      <c r="D17" s="24" t="s">
        <v>63</v>
      </c>
      <c r="E17" s="25">
        <v>504014165</v>
      </c>
      <c r="F17" s="25">
        <v>769095055</v>
      </c>
    </row>
    <row r="18" spans="1:6" ht="16" x14ac:dyDescent="0.2">
      <c r="A18" s="20">
        <v>17</v>
      </c>
      <c r="B18" s="26">
        <v>2016</v>
      </c>
      <c r="C18" s="26" t="s">
        <v>84</v>
      </c>
      <c r="D18" s="26" t="s">
        <v>63</v>
      </c>
      <c r="E18" s="22">
        <v>486295561</v>
      </c>
      <c r="F18" s="22">
        <v>538710564</v>
      </c>
    </row>
    <row r="19" spans="1:6" ht="16" x14ac:dyDescent="0.2">
      <c r="A19" s="23">
        <v>18</v>
      </c>
      <c r="B19" s="24">
        <v>2019</v>
      </c>
      <c r="C19" s="24" t="s">
        <v>85</v>
      </c>
      <c r="D19" s="24" t="s">
        <v>63</v>
      </c>
      <c r="E19" s="25">
        <v>477373578</v>
      </c>
      <c r="F19" s="25">
        <v>967808702</v>
      </c>
    </row>
    <row r="20" spans="1:6" ht="16" x14ac:dyDescent="0.2">
      <c r="A20" s="20">
        <v>19</v>
      </c>
      <c r="B20" s="26">
        <v>1999</v>
      </c>
      <c r="C20" s="26" t="s">
        <v>86</v>
      </c>
      <c r="D20" s="26" t="s">
        <v>68</v>
      </c>
      <c r="E20" s="22">
        <v>474544677</v>
      </c>
      <c r="F20" s="22">
        <v>552500000</v>
      </c>
    </row>
    <row r="21" spans="1:6" ht="16" x14ac:dyDescent="0.2">
      <c r="A21" s="23">
        <v>20</v>
      </c>
      <c r="B21" s="24">
        <v>1977</v>
      </c>
      <c r="C21" s="24" t="s">
        <v>87</v>
      </c>
      <c r="D21" s="24" t="s">
        <v>68</v>
      </c>
      <c r="E21" s="25">
        <v>460998007</v>
      </c>
      <c r="F21" s="25">
        <v>314400000</v>
      </c>
    </row>
    <row r="22" spans="1:6" ht="16" x14ac:dyDescent="0.2">
      <c r="A22" s="20">
        <v>21</v>
      </c>
      <c r="B22" s="26">
        <v>2015</v>
      </c>
      <c r="C22" s="26" t="s">
        <v>88</v>
      </c>
      <c r="D22" s="26" t="s">
        <v>63</v>
      </c>
      <c r="E22" s="22">
        <v>459005868</v>
      </c>
      <c r="F22" s="22">
        <v>936311111</v>
      </c>
    </row>
    <row r="23" spans="1:6" ht="16" x14ac:dyDescent="0.2">
      <c r="A23" s="23">
        <v>22</v>
      </c>
      <c r="B23" s="24">
        <v>2012</v>
      </c>
      <c r="C23" s="24" t="s">
        <v>89</v>
      </c>
      <c r="D23" s="24" t="s">
        <v>80</v>
      </c>
      <c r="E23" s="25">
        <v>448139099</v>
      </c>
      <c r="F23" s="25">
        <v>634089008</v>
      </c>
    </row>
    <row r="24" spans="1:6" ht="16" x14ac:dyDescent="0.2">
      <c r="A24" s="20">
        <v>23</v>
      </c>
      <c r="B24" s="26">
        <v>2004</v>
      </c>
      <c r="C24" s="26" t="s">
        <v>90</v>
      </c>
      <c r="D24" s="26" t="s">
        <v>91</v>
      </c>
      <c r="E24" s="22">
        <v>441226247</v>
      </c>
      <c r="F24" s="22">
        <v>494027731</v>
      </c>
    </row>
    <row r="25" spans="1:6" ht="16" x14ac:dyDescent="0.2">
      <c r="A25" s="23">
        <v>24</v>
      </c>
      <c r="B25" s="24">
        <v>1982</v>
      </c>
      <c r="C25" s="24" t="s">
        <v>92</v>
      </c>
      <c r="D25" s="24" t="s">
        <v>74</v>
      </c>
      <c r="E25" s="25">
        <v>435110554</v>
      </c>
      <c r="F25" s="25">
        <v>357852418</v>
      </c>
    </row>
    <row r="26" spans="1:6" ht="16" x14ac:dyDescent="0.2">
      <c r="A26" s="20">
        <v>25</v>
      </c>
      <c r="B26" s="26">
        <v>2019</v>
      </c>
      <c r="C26" s="26" t="s">
        <v>93</v>
      </c>
      <c r="D26" s="26" t="s">
        <v>63</v>
      </c>
      <c r="E26" s="22">
        <v>434038008</v>
      </c>
      <c r="F26" s="22">
        <v>639042321</v>
      </c>
    </row>
    <row r="27" spans="1:6" ht="16" x14ac:dyDescent="0.2">
      <c r="A27" s="23">
        <v>26</v>
      </c>
      <c r="B27" s="24">
        <v>2019</v>
      </c>
      <c r="C27" s="24" t="s">
        <v>94</v>
      </c>
      <c r="D27" s="24" t="s">
        <v>63</v>
      </c>
      <c r="E27" s="25">
        <v>426829839</v>
      </c>
      <c r="F27" s="25">
        <v>702897549</v>
      </c>
    </row>
    <row r="28" spans="1:6" ht="16" x14ac:dyDescent="0.2">
      <c r="A28" s="20">
        <v>27</v>
      </c>
      <c r="B28" s="26">
        <v>2013</v>
      </c>
      <c r="C28" s="26" t="s">
        <v>95</v>
      </c>
      <c r="D28" s="26" t="s">
        <v>96</v>
      </c>
      <c r="E28" s="22">
        <v>424668047</v>
      </c>
      <c r="F28" s="22">
        <v>440200000</v>
      </c>
    </row>
    <row r="29" spans="1:6" ht="16" x14ac:dyDescent="0.2">
      <c r="A29" s="23">
        <v>28</v>
      </c>
      <c r="B29" s="24">
        <v>2006</v>
      </c>
      <c r="C29" s="24" t="s">
        <v>97</v>
      </c>
      <c r="D29" s="24" t="s">
        <v>63</v>
      </c>
      <c r="E29" s="25">
        <v>423315812</v>
      </c>
      <c r="F29" s="25">
        <v>642863913</v>
      </c>
    </row>
    <row r="30" spans="1:6" ht="16" x14ac:dyDescent="0.2">
      <c r="A30" s="20">
        <v>29</v>
      </c>
      <c r="B30" s="26">
        <v>1994</v>
      </c>
      <c r="C30" s="26" t="s">
        <v>78</v>
      </c>
      <c r="D30" s="26" t="s">
        <v>63</v>
      </c>
      <c r="E30" s="22">
        <v>421785283</v>
      </c>
      <c r="F30" s="22">
        <v>564429585</v>
      </c>
    </row>
    <row r="31" spans="1:6" ht="16" x14ac:dyDescent="0.2">
      <c r="A31" s="23">
        <v>30</v>
      </c>
      <c r="B31" s="24">
        <v>2018</v>
      </c>
      <c r="C31" s="24" t="s">
        <v>98</v>
      </c>
      <c r="D31" s="24" t="s">
        <v>74</v>
      </c>
      <c r="E31" s="25">
        <v>417719760</v>
      </c>
      <c r="F31" s="25">
        <v>890614245</v>
      </c>
    </row>
    <row r="32" spans="1:6" ht="16" x14ac:dyDescent="0.2">
      <c r="A32" s="20">
        <v>31</v>
      </c>
      <c r="B32" s="26">
        <v>2010</v>
      </c>
      <c r="C32" s="26" t="s">
        <v>99</v>
      </c>
      <c r="D32" s="26" t="s">
        <v>63</v>
      </c>
      <c r="E32" s="22">
        <v>415004880</v>
      </c>
      <c r="F32" s="22">
        <v>653874642</v>
      </c>
    </row>
    <row r="33" spans="1:6" ht="16" x14ac:dyDescent="0.2">
      <c r="A33" s="23">
        <v>32</v>
      </c>
      <c r="B33" s="24">
        <v>2017</v>
      </c>
      <c r="C33" s="24" t="s">
        <v>100</v>
      </c>
      <c r="D33" s="24" t="s">
        <v>80</v>
      </c>
      <c r="E33" s="25">
        <v>412563408</v>
      </c>
      <c r="F33" s="25">
        <v>405494813</v>
      </c>
    </row>
    <row r="34" spans="1:6" ht="16" x14ac:dyDescent="0.2">
      <c r="A34" s="20">
        <v>33</v>
      </c>
      <c r="B34" s="26">
        <v>2013</v>
      </c>
      <c r="C34" s="26" t="s">
        <v>101</v>
      </c>
      <c r="D34" s="26" t="s">
        <v>63</v>
      </c>
      <c r="E34" s="22">
        <v>408992272</v>
      </c>
      <c r="F34" s="22">
        <v>806400000</v>
      </c>
    </row>
    <row r="35" spans="1:6" ht="16" x14ac:dyDescent="0.2">
      <c r="A35" s="23">
        <v>34</v>
      </c>
      <c r="B35" s="24">
        <v>2016</v>
      </c>
      <c r="C35" s="24" t="s">
        <v>102</v>
      </c>
      <c r="D35" s="24" t="s">
        <v>63</v>
      </c>
      <c r="E35" s="25">
        <v>408084349</v>
      </c>
      <c r="F35" s="25">
        <v>743834172</v>
      </c>
    </row>
    <row r="36" spans="1:6" ht="16" x14ac:dyDescent="0.2">
      <c r="A36" s="20">
        <v>35</v>
      </c>
      <c r="B36" s="26">
        <v>2012</v>
      </c>
      <c r="C36" s="26" t="s">
        <v>103</v>
      </c>
      <c r="D36" s="26" t="s">
        <v>96</v>
      </c>
      <c r="E36" s="22">
        <v>408010692</v>
      </c>
      <c r="F36" s="22">
        <v>269912687</v>
      </c>
    </row>
    <row r="37" spans="1:6" ht="16" x14ac:dyDescent="0.2">
      <c r="A37" s="23">
        <v>36</v>
      </c>
      <c r="B37" s="24">
        <v>2017</v>
      </c>
      <c r="C37" s="24" t="s">
        <v>104</v>
      </c>
      <c r="D37" s="24" t="s">
        <v>66</v>
      </c>
      <c r="E37" s="25">
        <v>404508916</v>
      </c>
      <c r="F37" s="25">
        <v>557104283</v>
      </c>
    </row>
    <row r="38" spans="1:6" ht="16" x14ac:dyDescent="0.2">
      <c r="A38" s="20">
        <v>37</v>
      </c>
      <c r="B38" s="26">
        <v>2002</v>
      </c>
      <c r="C38" s="26" t="s">
        <v>105</v>
      </c>
      <c r="D38" s="26" t="s">
        <v>66</v>
      </c>
      <c r="E38" s="22">
        <v>403706375</v>
      </c>
      <c r="F38" s="22">
        <v>418000000</v>
      </c>
    </row>
    <row r="39" spans="1:6" ht="16" x14ac:dyDescent="0.2">
      <c r="A39" s="23">
        <v>38</v>
      </c>
      <c r="B39" s="24">
        <v>1993</v>
      </c>
      <c r="C39" s="24" t="s">
        <v>106</v>
      </c>
      <c r="D39" s="24" t="s">
        <v>74</v>
      </c>
      <c r="E39" s="25">
        <v>402523348</v>
      </c>
      <c r="F39" s="25">
        <v>643049687</v>
      </c>
    </row>
    <row r="40" spans="1:6" ht="16" x14ac:dyDescent="0.2">
      <c r="A40" s="20">
        <v>39</v>
      </c>
      <c r="B40" s="26">
        <v>2009</v>
      </c>
      <c r="C40" s="26" t="s">
        <v>107</v>
      </c>
      <c r="D40" s="26" t="s">
        <v>72</v>
      </c>
      <c r="E40" s="22">
        <v>402111870</v>
      </c>
      <c r="F40" s="22">
        <v>434407829</v>
      </c>
    </row>
    <row r="41" spans="1:6" ht="16" x14ac:dyDescent="0.2">
      <c r="A41" s="23">
        <v>40</v>
      </c>
      <c r="B41" s="24">
        <v>2013</v>
      </c>
      <c r="C41" s="24" t="s">
        <v>108</v>
      </c>
      <c r="D41" s="24" t="s">
        <v>63</v>
      </c>
      <c r="E41" s="25">
        <v>400953009</v>
      </c>
      <c r="F41" s="25">
        <v>864643776</v>
      </c>
    </row>
    <row r="42" spans="1:6" ht="16" x14ac:dyDescent="0.2">
      <c r="A42" s="20">
        <v>41</v>
      </c>
      <c r="B42" s="26">
        <v>2019</v>
      </c>
      <c r="C42" s="26" t="s">
        <v>109</v>
      </c>
      <c r="D42" s="26" t="s">
        <v>66</v>
      </c>
      <c r="E42" s="22">
        <v>390532085</v>
      </c>
      <c r="F42" s="22">
        <v>742000747</v>
      </c>
    </row>
    <row r="43" spans="1:6" ht="16" x14ac:dyDescent="0.2">
      <c r="A43" s="23">
        <v>42</v>
      </c>
      <c r="B43" s="24">
        <v>2017</v>
      </c>
      <c r="C43" s="24" t="s">
        <v>110</v>
      </c>
      <c r="D43" s="24" t="s">
        <v>63</v>
      </c>
      <c r="E43" s="25">
        <v>389813101</v>
      </c>
      <c r="F43" s="25">
        <v>479300000</v>
      </c>
    </row>
    <row r="44" spans="1:6" ht="16" x14ac:dyDescent="0.2">
      <c r="A44" s="20">
        <v>43</v>
      </c>
      <c r="B44" s="26">
        <v>2011</v>
      </c>
      <c r="C44" s="26" t="s">
        <v>111</v>
      </c>
      <c r="D44" s="26" t="s">
        <v>80</v>
      </c>
      <c r="E44" s="22">
        <v>381193157</v>
      </c>
      <c r="F44" s="22">
        <v>949242298</v>
      </c>
    </row>
    <row r="45" spans="1:6" ht="16" x14ac:dyDescent="0.2">
      <c r="A45" s="23">
        <v>44</v>
      </c>
      <c r="B45" s="24">
        <v>2003</v>
      </c>
      <c r="C45" s="24" t="s">
        <v>112</v>
      </c>
      <c r="D45" s="24" t="s">
        <v>63</v>
      </c>
      <c r="E45" s="25">
        <v>380529370</v>
      </c>
      <c r="F45" s="25">
        <v>555565482</v>
      </c>
    </row>
    <row r="46" spans="1:6" ht="16" x14ac:dyDescent="0.2">
      <c r="A46" s="20">
        <v>45</v>
      </c>
      <c r="B46" s="26">
        <v>2005</v>
      </c>
      <c r="C46" s="26" t="s">
        <v>113</v>
      </c>
      <c r="D46" s="26" t="s">
        <v>68</v>
      </c>
      <c r="E46" s="22">
        <v>380270577</v>
      </c>
      <c r="F46" s="22">
        <v>468728300</v>
      </c>
    </row>
    <row r="47" spans="1:6" ht="16" x14ac:dyDescent="0.2">
      <c r="A47" s="23">
        <v>46</v>
      </c>
      <c r="B47" s="24">
        <v>2003</v>
      </c>
      <c r="C47" s="24" t="s">
        <v>114</v>
      </c>
      <c r="D47" s="24" t="s">
        <v>115</v>
      </c>
      <c r="E47" s="25">
        <v>377845905</v>
      </c>
      <c r="F47" s="25">
        <v>742368141</v>
      </c>
    </row>
    <row r="48" spans="1:6" ht="16" x14ac:dyDescent="0.2">
      <c r="A48" s="20">
        <v>47</v>
      </c>
      <c r="B48" s="26">
        <v>2004</v>
      </c>
      <c r="C48" s="26" t="s">
        <v>116</v>
      </c>
      <c r="D48" s="26" t="s">
        <v>66</v>
      </c>
      <c r="E48" s="22">
        <v>373524485</v>
      </c>
      <c r="F48" s="22">
        <v>421173072</v>
      </c>
    </row>
    <row r="49" spans="1:6" ht="16" x14ac:dyDescent="0.2">
      <c r="A49" s="23">
        <v>48</v>
      </c>
      <c r="B49" s="24">
        <v>2004</v>
      </c>
      <c r="C49" s="24" t="s">
        <v>117</v>
      </c>
      <c r="D49" s="24" t="s">
        <v>118</v>
      </c>
      <c r="E49" s="25">
        <v>370782930</v>
      </c>
      <c r="F49" s="25">
        <v>251530705</v>
      </c>
    </row>
    <row r="50" spans="1:6" ht="16" x14ac:dyDescent="0.2">
      <c r="A50" s="20">
        <v>49</v>
      </c>
      <c r="B50" s="26">
        <v>2016</v>
      </c>
      <c r="C50" s="26" t="s">
        <v>119</v>
      </c>
      <c r="D50" s="26" t="s">
        <v>74</v>
      </c>
      <c r="E50" s="22">
        <v>368384330</v>
      </c>
      <c r="F50" s="22">
        <v>516918170</v>
      </c>
    </row>
    <row r="51" spans="1:6" ht="16" x14ac:dyDescent="0.2">
      <c r="A51" s="23">
        <v>50</v>
      </c>
      <c r="B51" s="24">
        <v>2013</v>
      </c>
      <c r="C51" s="24" t="s">
        <v>120</v>
      </c>
      <c r="D51" s="24" t="s">
        <v>74</v>
      </c>
      <c r="E51" s="25">
        <v>368065385</v>
      </c>
      <c r="F51" s="25">
        <v>607151450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C1550-9123-4976-886A-8DDE25DA197C}">
  <dimension ref="A1:J23"/>
  <sheetViews>
    <sheetView workbookViewId="0">
      <selection activeCell="A22" sqref="A22:XFD22"/>
    </sheetView>
  </sheetViews>
  <sheetFormatPr baseColWidth="10" defaultColWidth="8.83203125" defaultRowHeight="15" x14ac:dyDescent="0.2"/>
  <cols>
    <col min="1" max="1" width="19.83203125" bestFit="1" customWidth="1"/>
    <col min="2" max="2" width="7" customWidth="1"/>
    <col min="3" max="3" width="14.5" customWidth="1"/>
    <col min="4" max="4" width="14" bestFit="1" customWidth="1"/>
    <col min="5" max="5" width="23" customWidth="1"/>
    <col min="6" max="6" width="26.5" customWidth="1"/>
    <col min="7" max="7" width="25.6640625" customWidth="1"/>
    <col min="8" max="8" width="25" bestFit="1" customWidth="1"/>
    <col min="9" max="9" width="25.5" customWidth="1"/>
    <col min="10" max="10" width="24.5" customWidth="1"/>
  </cols>
  <sheetData>
    <row r="1" spans="1:10" ht="16" x14ac:dyDescent="0.2">
      <c r="A1" s="9" t="s">
        <v>1</v>
      </c>
      <c r="B1" s="9" t="s">
        <v>3</v>
      </c>
      <c r="C1" s="9" t="s">
        <v>4</v>
      </c>
      <c r="D1" s="9" t="s">
        <v>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  <c r="J1" s="10" t="s">
        <v>57</v>
      </c>
    </row>
    <row r="2" spans="1:10" ht="16" x14ac:dyDescent="0.2">
      <c r="A2" s="7" t="s">
        <v>6</v>
      </c>
      <c r="B2" s="7">
        <v>34</v>
      </c>
      <c r="C2" s="7" t="s">
        <v>31</v>
      </c>
      <c r="D2" s="11">
        <v>48000</v>
      </c>
      <c r="E2" s="7" t="s">
        <v>41</v>
      </c>
      <c r="F2" s="7" t="s">
        <v>34</v>
      </c>
      <c r="G2" s="7">
        <v>3</v>
      </c>
      <c r="H2" s="11" cm="1">
        <f t="array" ref="H2">_xlfn.IFS(G2&gt;20,D2*0.03,G2&gt;10,D2*0.02,G2&gt;5,D2*0.01,G2&lt;5,0)</f>
        <v>0</v>
      </c>
      <c r="I2" s="11" cm="1">
        <f t="array" ref="I2">_xlfn.IFS(E2="Excellent",D2*0.02,E2="good",D2*0.01,E2="Needs Improvement",0)</f>
        <v>0</v>
      </c>
      <c r="J2" s="12">
        <f t="shared" ref="J2:J21" si="0">D2+H2+I2</f>
        <v>48000</v>
      </c>
    </row>
    <row r="3" spans="1:10" ht="16" x14ac:dyDescent="0.2">
      <c r="A3" s="8" t="s">
        <v>7</v>
      </c>
      <c r="B3" s="8">
        <v>40</v>
      </c>
      <c r="C3" s="8" t="s">
        <v>32</v>
      </c>
      <c r="D3" s="13">
        <v>49000</v>
      </c>
      <c r="E3" s="8" t="s">
        <v>26</v>
      </c>
      <c r="F3" s="8" t="s">
        <v>34</v>
      </c>
      <c r="G3" s="8">
        <v>4</v>
      </c>
      <c r="H3" s="13" cm="1">
        <f t="array" ref="H3">_xlfn.IFS(G3&gt;20,D3*0.03,G3&gt;10,D3*0.02,G3&gt;5,D3*0.01,G3&lt;5,0)</f>
        <v>0</v>
      </c>
      <c r="I3" s="13" cm="1">
        <f t="array" ref="I3">_xlfn.IFS(E3="Excellent",D3*0.02,E3="good",D3*0.01,E3="Needs Improvement",0)</f>
        <v>490</v>
      </c>
      <c r="J3" s="14">
        <f t="shared" si="0"/>
        <v>49490</v>
      </c>
    </row>
    <row r="4" spans="1:10" ht="16" x14ac:dyDescent="0.2">
      <c r="A4" s="7" t="s">
        <v>8</v>
      </c>
      <c r="B4" s="7">
        <v>44</v>
      </c>
      <c r="C4" s="7" t="s">
        <v>33</v>
      </c>
      <c r="D4" s="11">
        <v>142000</v>
      </c>
      <c r="E4" s="7" t="s">
        <v>27</v>
      </c>
      <c r="F4" s="7" t="s">
        <v>34</v>
      </c>
      <c r="G4" s="7">
        <v>8</v>
      </c>
      <c r="H4" s="11" cm="1">
        <f t="array" ref="H4">_xlfn.IFS(G4&gt;20,D4*0.03,G4&gt;10,D4*0.02,G4&gt;5,D4*0.01,G4&lt;5,0)</f>
        <v>1420</v>
      </c>
      <c r="I4" s="11" cm="1">
        <f t="array" ref="I4">_xlfn.IFS(E4="Excellent",D4*0.02,E4="good",D4*0.01,E4="Needs Improvement",0)</f>
        <v>2840</v>
      </c>
      <c r="J4" s="12">
        <f t="shared" si="0"/>
        <v>146260</v>
      </c>
    </row>
    <row r="5" spans="1:10" ht="16" x14ac:dyDescent="0.2">
      <c r="A5" s="8" t="s">
        <v>9</v>
      </c>
      <c r="B5" s="8">
        <v>29</v>
      </c>
      <c r="C5" s="8" t="s">
        <v>31</v>
      </c>
      <c r="D5" s="13">
        <v>147000</v>
      </c>
      <c r="E5" s="8" t="s">
        <v>26</v>
      </c>
      <c r="F5" s="8" t="s">
        <v>35</v>
      </c>
      <c r="G5" s="8">
        <v>6</v>
      </c>
      <c r="H5" s="13" cm="1">
        <f t="array" ref="H5">_xlfn.IFS(G5&gt;20,D5*0.03,G5&gt;10,D5*0.02,G5&gt;5,D5*0.01,G5&lt;5,0)</f>
        <v>1470</v>
      </c>
      <c r="I5" s="13" cm="1">
        <f t="array" ref="I5">_xlfn.IFS(E5="Excellent",D5*0.02,E5="good",D5*0.01,E5="Needs Improvement",0)</f>
        <v>1470</v>
      </c>
      <c r="J5" s="14">
        <f t="shared" si="0"/>
        <v>149940</v>
      </c>
    </row>
    <row r="6" spans="1:10" ht="16" x14ac:dyDescent="0.2">
      <c r="A6" s="7" t="s">
        <v>10</v>
      </c>
      <c r="B6" s="7">
        <v>60</v>
      </c>
      <c r="C6" s="7" t="s">
        <v>32</v>
      </c>
      <c r="D6" s="11">
        <v>33000</v>
      </c>
      <c r="E6" s="7" t="s">
        <v>41</v>
      </c>
      <c r="F6" s="7" t="s">
        <v>34</v>
      </c>
      <c r="G6" s="7">
        <v>9</v>
      </c>
      <c r="H6" s="11" cm="1">
        <f t="array" ref="H6">_xlfn.IFS(G6&gt;20,D6*0.03,G6&gt;10,D6*0.02,G6&gt;5,D6*0.01,G6&lt;5,0)</f>
        <v>330</v>
      </c>
      <c r="I6" s="11" cm="1">
        <f t="array" ref="I6">_xlfn.IFS(E6="Excellent",D6*0.02,E6="good",D6*0.01,E6="Needs Improvement",0)</f>
        <v>0</v>
      </c>
      <c r="J6" s="12">
        <f>D6+H6+I6</f>
        <v>33330</v>
      </c>
    </row>
    <row r="7" spans="1:10" ht="16" x14ac:dyDescent="0.2">
      <c r="A7" s="8" t="s">
        <v>11</v>
      </c>
      <c r="B7" s="8">
        <v>47</v>
      </c>
      <c r="C7" s="8" t="s">
        <v>31</v>
      </c>
      <c r="D7" s="13">
        <v>29000</v>
      </c>
      <c r="E7" s="8" t="s">
        <v>26</v>
      </c>
      <c r="F7" s="8" t="s">
        <v>34</v>
      </c>
      <c r="G7" s="8">
        <v>12</v>
      </c>
      <c r="H7" s="13" cm="1">
        <f t="array" ref="H7">_xlfn.IFS(G7&gt;20,D7*0.03,G7&gt;10,D7*0.02,G7&gt;5,D7*0.01,G7&lt;5,0)</f>
        <v>580</v>
      </c>
      <c r="I7" s="13" cm="1">
        <f t="array" ref="I7">_xlfn.IFS(E7="Excellent",D7*0.02,E7="good",D7*0.01,E7="Needs Improvement",0)</f>
        <v>290</v>
      </c>
      <c r="J7" s="14">
        <f t="shared" si="0"/>
        <v>29870</v>
      </c>
    </row>
    <row r="8" spans="1:10" ht="16" x14ac:dyDescent="0.2">
      <c r="A8" s="7" t="s">
        <v>12</v>
      </c>
      <c r="B8" s="7">
        <v>52</v>
      </c>
      <c r="C8" s="7" t="s">
        <v>28</v>
      </c>
      <c r="D8" s="11">
        <v>75000</v>
      </c>
      <c r="E8" s="7" t="s">
        <v>27</v>
      </c>
      <c r="F8" s="7" t="s">
        <v>35</v>
      </c>
      <c r="G8" s="7">
        <v>15</v>
      </c>
      <c r="H8" s="11" cm="1">
        <f t="array" ref="H8">_xlfn.IFS(G8&gt;20,D8*0.03,G8&gt;10,D8*0.02,G8&gt;5,D8*0.01,G8&lt;5,0)</f>
        <v>1500</v>
      </c>
      <c r="I8" s="11" cm="1">
        <f t="array" ref="I8">_xlfn.IFS(E8="Excellent",D8*0.02,E8="good",D8*0.01,E8="Needs Improvement",0)</f>
        <v>1500</v>
      </c>
      <c r="J8" s="12">
        <f t="shared" si="0"/>
        <v>78000</v>
      </c>
    </row>
    <row r="9" spans="1:10" ht="16" x14ac:dyDescent="0.2">
      <c r="A9" s="8" t="s">
        <v>13</v>
      </c>
      <c r="B9" s="8">
        <v>62</v>
      </c>
      <c r="C9" s="8" t="s">
        <v>29</v>
      </c>
      <c r="D9" s="13">
        <v>60000</v>
      </c>
      <c r="E9" s="8" t="s">
        <v>26</v>
      </c>
      <c r="F9" s="8" t="s">
        <v>35</v>
      </c>
      <c r="G9" s="8">
        <v>16</v>
      </c>
      <c r="H9" s="13" cm="1">
        <f t="array" ref="H9">_xlfn.IFS(G9&gt;20,D9*0.03,G9&gt;10,D9*0.02,G9&gt;5,D9*0.01,G9&lt;5,0)</f>
        <v>1200</v>
      </c>
      <c r="I9" s="13" cm="1">
        <f t="array" ref="I9">_xlfn.IFS(E9="Excellent",D9*0.02,E9="good",D9*0.01,E9="Needs Improvement",0)</f>
        <v>600</v>
      </c>
      <c r="J9" s="14">
        <f t="shared" si="0"/>
        <v>61800</v>
      </c>
    </row>
    <row r="10" spans="1:10" ht="16" x14ac:dyDescent="0.2">
      <c r="A10" s="7" t="s">
        <v>14</v>
      </c>
      <c r="B10" s="7">
        <v>62</v>
      </c>
      <c r="C10" s="7" t="s">
        <v>30</v>
      </c>
      <c r="D10" s="11">
        <v>85000</v>
      </c>
      <c r="E10" s="7" t="s">
        <v>27</v>
      </c>
      <c r="F10" s="7" t="s">
        <v>34</v>
      </c>
      <c r="G10" s="7">
        <v>1</v>
      </c>
      <c r="H10" s="11" cm="1">
        <f t="array" ref="H10">_xlfn.IFS(G10&gt;20,D10*0.03,G10&gt;10,D10*0.02,G10&gt;5,D10*0.01,G10&lt;5,0)</f>
        <v>0</v>
      </c>
      <c r="I10" s="11" cm="1">
        <f t="array" ref="I10">_xlfn.IFS(E10="Excellent",D10*0.02,E10="good",D10*0.01,E10="Needs Improvement",0)</f>
        <v>1700</v>
      </c>
      <c r="J10" s="12">
        <f t="shared" si="0"/>
        <v>86700</v>
      </c>
    </row>
    <row r="11" spans="1:10" ht="16" x14ac:dyDescent="0.2">
      <c r="A11" s="8" t="s">
        <v>15</v>
      </c>
      <c r="B11" s="8">
        <v>61</v>
      </c>
      <c r="C11" s="8" t="s">
        <v>31</v>
      </c>
      <c r="D11" s="13">
        <v>150000</v>
      </c>
      <c r="E11" s="8" t="s">
        <v>26</v>
      </c>
      <c r="F11" s="8" t="s">
        <v>35</v>
      </c>
      <c r="G11" s="8">
        <v>23</v>
      </c>
      <c r="H11" s="13" cm="1">
        <f t="array" ref="H11">_xlfn.IFS(G11&gt;20,D11*0.03,G11&gt;10,D11*0.02,G11&gt;5,D11*0.01,G11&lt;5,0)</f>
        <v>4500</v>
      </c>
      <c r="I11" s="13" cm="1">
        <f t="array" ref="I11">_xlfn.IFS(E11="Excellent",D11*0.02,E11="good",D11*0.01,E11="Needs Improvement",0)</f>
        <v>1500</v>
      </c>
      <c r="J11" s="14">
        <f t="shared" si="0"/>
        <v>156000</v>
      </c>
    </row>
    <row r="12" spans="1:10" ht="16" x14ac:dyDescent="0.2">
      <c r="A12" s="7" t="s">
        <v>16</v>
      </c>
      <c r="B12" s="7">
        <v>37</v>
      </c>
      <c r="C12" s="7" t="s">
        <v>32</v>
      </c>
      <c r="D12" s="11">
        <v>96000</v>
      </c>
      <c r="E12" s="7" t="s">
        <v>41</v>
      </c>
      <c r="F12" s="7" t="s">
        <v>34</v>
      </c>
      <c r="G12" s="7">
        <v>11</v>
      </c>
      <c r="H12" s="11" cm="1">
        <f t="array" ref="H12">_xlfn.IFS(G12&gt;20,D12*0.03,G12&gt;10,D12*0.02,G12&gt;5,D12*0.01,G12&lt;5,0)</f>
        <v>1920</v>
      </c>
      <c r="I12" s="11" cm="1">
        <f t="array" ref="I12">_xlfn.IFS(E12="Excellent",D12*0.02,E12="good",D12*0.01,E12="Needs Improvement",0)</f>
        <v>0</v>
      </c>
      <c r="J12" s="12">
        <f t="shared" si="0"/>
        <v>97920</v>
      </c>
    </row>
    <row r="13" spans="1:10" ht="16" x14ac:dyDescent="0.2">
      <c r="A13" s="8" t="s">
        <v>17</v>
      </c>
      <c r="B13" s="8">
        <v>58</v>
      </c>
      <c r="C13" s="8" t="s">
        <v>33</v>
      </c>
      <c r="D13" s="13">
        <v>25000</v>
      </c>
      <c r="E13" s="8" t="s">
        <v>26</v>
      </c>
      <c r="F13" s="8" t="s">
        <v>34</v>
      </c>
      <c r="G13" s="8">
        <v>15</v>
      </c>
      <c r="H13" s="13" cm="1">
        <f t="array" ref="H13">_xlfn.IFS(G13&gt;20,D13*0.03,G13&gt;10,D13*0.02,G13&gt;5,D13*0.01,G13&lt;5,0)</f>
        <v>500</v>
      </c>
      <c r="I13" s="13" cm="1">
        <f t="array" ref="I13">_xlfn.IFS(E13="Excellent",D13*0.02,E13="good",D13*0.01,E13="Needs Improvement",0)</f>
        <v>250</v>
      </c>
      <c r="J13" s="14">
        <f t="shared" si="0"/>
        <v>25750</v>
      </c>
    </row>
    <row r="14" spans="1:10" ht="16" x14ac:dyDescent="0.2">
      <c r="A14" s="7" t="s">
        <v>18</v>
      </c>
      <c r="B14" s="7">
        <v>54</v>
      </c>
      <c r="C14" s="7" t="s">
        <v>32</v>
      </c>
      <c r="D14" s="11">
        <v>111000</v>
      </c>
      <c r="E14" s="7" t="s">
        <v>41</v>
      </c>
      <c r="F14" s="7" t="s">
        <v>35</v>
      </c>
      <c r="G14" s="7">
        <v>10</v>
      </c>
      <c r="H14" s="11" cm="1">
        <f t="array" ref="H14">_xlfn.IFS(G14&gt;20,D14*0.03,G14&gt;10,D14*0.02,G14&gt;5,D14*0.01,G14&lt;5,0)</f>
        <v>1110</v>
      </c>
      <c r="I14" s="11" cm="1">
        <f t="array" ref="I14">_xlfn.IFS(E14="Excellent",D14*0.02,E14="good",D14*0.01,E14="Needs Improvement",0)</f>
        <v>0</v>
      </c>
      <c r="J14" s="12">
        <f t="shared" si="0"/>
        <v>112110</v>
      </c>
    </row>
    <row r="15" spans="1:10" ht="16" x14ac:dyDescent="0.2">
      <c r="A15" s="8" t="s">
        <v>19</v>
      </c>
      <c r="B15" s="8">
        <v>55</v>
      </c>
      <c r="C15" s="8" t="s">
        <v>32</v>
      </c>
      <c r="D15" s="13">
        <v>175000</v>
      </c>
      <c r="E15" s="8" t="s">
        <v>41</v>
      </c>
      <c r="F15" s="8" t="s">
        <v>34</v>
      </c>
      <c r="G15" s="8">
        <v>10</v>
      </c>
      <c r="H15" s="13" cm="1">
        <f t="array" ref="H15">_xlfn.IFS(G15&gt;20,D15*0.03,G15&gt;10,D15*0.02,G15&gt;5,D15*0.01,G15&lt;5,0)</f>
        <v>1750</v>
      </c>
      <c r="I15" s="13" cm="1">
        <f t="array" ref="I15">_xlfn.IFS(E15="Excellent",D15*0.02,E15="good",D15*0.01,E15="Needs Improvement",0)</f>
        <v>0</v>
      </c>
      <c r="J15" s="14">
        <f t="shared" si="0"/>
        <v>176750</v>
      </c>
    </row>
    <row r="16" spans="1:10" ht="16" x14ac:dyDescent="0.2">
      <c r="A16" s="7" t="s">
        <v>20</v>
      </c>
      <c r="B16" s="7">
        <v>41</v>
      </c>
      <c r="C16" s="7" t="s">
        <v>28</v>
      </c>
      <c r="D16" s="11">
        <v>120000</v>
      </c>
      <c r="E16" s="7" t="s">
        <v>26</v>
      </c>
      <c r="F16" s="7" t="s">
        <v>34</v>
      </c>
      <c r="G16" s="7">
        <v>19</v>
      </c>
      <c r="H16" s="11" cm="1">
        <f t="array" ref="H16">_xlfn.IFS(G16&gt;20,D16*0.03,G16&gt;10,D16*0.02,G16&gt;5,D16*0.01,G16&lt;5,0)</f>
        <v>2400</v>
      </c>
      <c r="I16" s="11" cm="1">
        <f t="array" ref="I16">_xlfn.IFS(E16="Excellent",D16*0.02,E16="good",D16*0.01,E16="Needs Improvement",0)</f>
        <v>1200</v>
      </c>
      <c r="J16" s="12">
        <f t="shared" si="0"/>
        <v>123600</v>
      </c>
    </row>
    <row r="17" spans="1:10" ht="16" x14ac:dyDescent="0.2">
      <c r="A17" s="8" t="s">
        <v>21</v>
      </c>
      <c r="B17" s="8">
        <v>44</v>
      </c>
      <c r="C17" s="8" t="s">
        <v>29</v>
      </c>
      <c r="D17" s="13">
        <v>163000</v>
      </c>
      <c r="E17" s="8" t="s">
        <v>27</v>
      </c>
      <c r="F17" s="8" t="s">
        <v>35</v>
      </c>
      <c r="G17" s="8">
        <v>8</v>
      </c>
      <c r="H17" s="13" cm="1">
        <f t="array" ref="H17">_xlfn.IFS(G17&gt;20,D17*0.03,G17&gt;10,D17*0.02,G17&gt;5,D17*0.01,G17&lt;5,0)</f>
        <v>1630</v>
      </c>
      <c r="I17" s="13" cm="1">
        <f t="array" ref="I17">_xlfn.IFS(E17="Excellent",D17*0.02,E17="good",D17*0.01,E17="Needs Improvement",0)</f>
        <v>3260</v>
      </c>
      <c r="J17" s="14">
        <f t="shared" si="0"/>
        <v>167890</v>
      </c>
    </row>
    <row r="18" spans="1:10" ht="16" x14ac:dyDescent="0.2">
      <c r="A18" s="7" t="s">
        <v>22</v>
      </c>
      <c r="B18" s="7">
        <v>51</v>
      </c>
      <c r="C18" s="7" t="s">
        <v>33</v>
      </c>
      <c r="D18" s="11">
        <v>57000</v>
      </c>
      <c r="E18" s="7" t="s">
        <v>26</v>
      </c>
      <c r="F18" s="7" t="s">
        <v>35</v>
      </c>
      <c r="G18" s="7">
        <v>7</v>
      </c>
      <c r="H18" s="11" cm="1">
        <f t="array" ref="H18">_xlfn.IFS(G18&gt;20,D18*0.03,G18&gt;10,D18*0.02,G18&gt;5,D18*0.01,G18&lt;5,0)</f>
        <v>570</v>
      </c>
      <c r="I18" s="11" cm="1">
        <f t="array" ref="I18">_xlfn.IFS(E18="Excellent",D18*0.02,E18="good",D18*0.01,E18="Needs Improvement",0)</f>
        <v>570</v>
      </c>
      <c r="J18" s="12">
        <f t="shared" si="0"/>
        <v>58140</v>
      </c>
    </row>
    <row r="19" spans="1:10" ht="16" x14ac:dyDescent="0.2">
      <c r="A19" s="8" t="s">
        <v>23</v>
      </c>
      <c r="B19" s="8">
        <v>38</v>
      </c>
      <c r="C19" s="8" t="s">
        <v>28</v>
      </c>
      <c r="D19" s="13">
        <v>82000</v>
      </c>
      <c r="E19" s="8" t="s">
        <v>27</v>
      </c>
      <c r="F19" s="8" t="s">
        <v>34</v>
      </c>
      <c r="G19" s="8">
        <v>9</v>
      </c>
      <c r="H19" s="13" cm="1">
        <f t="array" ref="H19">_xlfn.IFS(G19&gt;20,D19*0.03,G19&gt;10,D19*0.02,G19&gt;5,D19*0.01,G19&lt;5,0)</f>
        <v>820</v>
      </c>
      <c r="I19" s="13" cm="1">
        <f t="array" ref="I19">_xlfn.IFS(E19="Excellent",D19*0.02,E19="good",D19*0.01,E19="Needs Improvement",0)</f>
        <v>1640</v>
      </c>
      <c r="J19" s="14">
        <f t="shared" si="0"/>
        <v>84460</v>
      </c>
    </row>
    <row r="20" spans="1:10" ht="15.75" customHeight="1" x14ac:dyDescent="0.2">
      <c r="A20" s="7" t="s">
        <v>24</v>
      </c>
      <c r="B20" s="7">
        <v>27</v>
      </c>
      <c r="C20" s="7" t="s">
        <v>29</v>
      </c>
      <c r="D20" s="11">
        <v>100000</v>
      </c>
      <c r="E20" s="7" t="s">
        <v>41</v>
      </c>
      <c r="F20" s="7" t="s">
        <v>34</v>
      </c>
      <c r="G20" s="7">
        <v>3</v>
      </c>
      <c r="H20" s="11" cm="1">
        <f t="array" ref="H20">_xlfn.IFS(G20&gt;20,D20*0.03,G20&gt;10,D20*0.02,G20&gt;5,D20*0.01,G20&lt;5,0)</f>
        <v>0</v>
      </c>
      <c r="I20" s="11" cm="1">
        <f t="array" ref="I20">_xlfn.IFS(E20="Excellent",D20*0.02,E20="good",D20*0.01,E20="Needs Improvement",0)</f>
        <v>0</v>
      </c>
      <c r="J20" s="12">
        <f t="shared" si="0"/>
        <v>100000</v>
      </c>
    </row>
    <row r="21" spans="1:10" ht="15.75" customHeight="1" x14ac:dyDescent="0.2">
      <c r="A21" s="15" t="s">
        <v>25</v>
      </c>
      <c r="B21" s="15">
        <v>29</v>
      </c>
      <c r="C21" s="15" t="s">
        <v>32</v>
      </c>
      <c r="D21" s="16">
        <v>114000</v>
      </c>
      <c r="E21" s="15" t="s">
        <v>26</v>
      </c>
      <c r="F21" s="15" t="s">
        <v>34</v>
      </c>
      <c r="G21" s="15">
        <v>4</v>
      </c>
      <c r="H21" s="16" cm="1">
        <f t="array" ref="H21">_xlfn.IFS(G21&gt;20,D21*0.03,G21&gt;10,D21*0.02,G21&gt;5,D21*0.01,G21&lt;5,0)</f>
        <v>0</v>
      </c>
      <c r="I21" s="16" cm="1">
        <f t="array" ref="I21">_xlfn.IFS(E21="Excellent",D21*0.02,E21="good",D21*0.01,E21="Needs Improvement",0)</f>
        <v>1140</v>
      </c>
      <c r="J21" s="17">
        <f t="shared" si="0"/>
        <v>115140</v>
      </c>
    </row>
    <row r="22" spans="1:10" ht="15.75" customHeight="1" x14ac:dyDescent="0.2"/>
    <row r="23" spans="1:10" ht="15.75" customHeigh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B270-3619-458E-AAA7-D9F5F49302DF}">
  <dimension ref="A1"/>
  <sheetViews>
    <sheetView workbookViewId="0">
      <selection activeCell="D15" sqref="D15"/>
    </sheetView>
  </sheetViews>
  <sheetFormatPr baseColWidth="10" defaultColWidth="8.83203125" defaultRowHeight="15" x14ac:dyDescent="0.2"/>
  <cols>
    <col min="1" max="1" width="18.33203125" bestFit="1" customWidth="1"/>
    <col min="2" max="2" width="12.83203125" bestFit="1" customWidth="1"/>
    <col min="3" max="3" width="24.1640625" bestFit="1" customWidth="1"/>
    <col min="4" max="4" width="28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F2C74-5790-4CB9-B778-476C33176C43}">
  <dimension ref="A1"/>
  <sheetViews>
    <sheetView workbookViewId="0">
      <selection activeCell="A14" sqref="A14"/>
    </sheetView>
  </sheetViews>
  <sheetFormatPr baseColWidth="10" defaultColWidth="8.83203125" defaultRowHeight="15" x14ac:dyDescent="0.2"/>
  <cols>
    <col min="1" max="2" width="29.1640625" bestFit="1" customWidth="1"/>
    <col min="3" max="4" width="11.1640625" bestFit="1" customWidth="1"/>
    <col min="5" max="5" width="12.83203125" bestFit="1" customWidth="1"/>
    <col min="6" max="6" width="34.33203125" bestFit="1" customWidth="1"/>
    <col min="7" max="7" width="18" bestFit="1" customWidth="1"/>
    <col min="8" max="8" width="13.6640625" bestFit="1" customWidth="1"/>
    <col min="9" max="9" width="16.83203125" bestFit="1" customWidth="1"/>
    <col min="10" max="10" width="16.33203125" bestFit="1" customWidth="1"/>
    <col min="11" max="11" width="19.5" bestFit="1" customWidth="1"/>
    <col min="12" max="12" width="15.5" bestFit="1" customWidth="1"/>
    <col min="13" max="13" width="18.5" bestFit="1" customWidth="1"/>
    <col min="14" max="14" width="12" bestFit="1" customWidth="1"/>
    <col min="15" max="15" width="15.1640625" bestFit="1" customWidth="1"/>
    <col min="16" max="16" width="14.5" bestFit="1" customWidth="1"/>
    <col min="17" max="17" width="17.6640625" bestFit="1" customWidth="1"/>
    <col min="18" max="18" width="17.1640625" bestFit="1" customWidth="1"/>
    <col min="19" max="19" width="20.33203125" bestFit="1" customWidth="1"/>
    <col min="20" max="20" width="15.6640625" bestFit="1" customWidth="1"/>
    <col min="21" max="21" width="18.83203125" bestFit="1" customWidth="1"/>
    <col min="22" max="22" width="12.33203125" bestFit="1" customWidth="1"/>
    <col min="23" max="23" width="15.5" bestFit="1" customWidth="1"/>
    <col min="24" max="24" width="14.5" bestFit="1" customWidth="1"/>
    <col min="25" max="25" width="17.6640625" bestFit="1" customWidth="1"/>
    <col min="26" max="26" width="20.1640625" bestFit="1" customWidth="1"/>
    <col min="27" max="27" width="23.33203125" bestFit="1" customWidth="1"/>
    <col min="28" max="28" width="17" bestFit="1" customWidth="1"/>
    <col min="29" max="29" width="20.1640625" bestFit="1" customWidth="1"/>
    <col min="30" max="30" width="11.33203125" bestFit="1" customWidth="1"/>
    <col min="31" max="31" width="14.5" bestFit="1" customWidth="1"/>
    <col min="32" max="32" width="13.83203125" bestFit="1" customWidth="1"/>
    <col min="33" max="33" width="17" bestFit="1" customWidth="1"/>
    <col min="34" max="34" width="15.1640625" bestFit="1" customWidth="1"/>
    <col min="35" max="35" width="18.33203125" bestFit="1" customWidth="1"/>
    <col min="36" max="36" width="14.5" bestFit="1" customWidth="1"/>
    <col min="37" max="37" width="17.6640625" bestFit="1" customWidth="1"/>
    <col min="38" max="38" width="14" bestFit="1" customWidth="1"/>
    <col min="39" max="39" width="17.33203125" bestFit="1" customWidth="1"/>
    <col min="40" max="40" width="13.83203125" bestFit="1" customWidth="1"/>
    <col min="41" max="41" width="17" bestFit="1" customWidth="1"/>
    <col min="42" max="42" width="11.1640625" bestFit="1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34247-026C-43CC-BB03-117B120C5D45}">
  <dimension ref="A1"/>
  <sheetViews>
    <sheetView workbookViewId="0">
      <selection activeCell="Q13" sqref="Q13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B7B3C4-A500-412A-ACDA-8D81EF3636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Boot CarShop</vt:lpstr>
      <vt:lpstr>Boot CarShop PivotTable</vt:lpstr>
      <vt:lpstr>Movies</vt:lpstr>
      <vt:lpstr>Employees Data</vt:lpstr>
      <vt:lpstr>Emplyee and Salary PT</vt:lpstr>
      <vt:lpstr>Department and Leave Req. PT</vt:lpstr>
      <vt:lpstr>Two Slicers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Siddartha Pullakhandam</cp:lastModifiedBy>
  <dcterms:created xsi:type="dcterms:W3CDTF">2022-09-20T23:08:28Z</dcterms:created>
  <dcterms:modified xsi:type="dcterms:W3CDTF">2023-09-30T21:47:00Z</dcterms:modified>
  <cp:category/>
</cp:coreProperties>
</file>